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Ready to ship\2019 - ALL BUYER PACKING LIST\POLO RALPH LAUREN PRL\2026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IZE WISE DETAILS" sheetId="3" r:id="rId3"/>
    <sheet name="Sheet3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9" i="1" l="1"/>
  <c r="B839" i="1"/>
  <c r="H880" i="1"/>
  <c r="G879" i="1"/>
  <c r="F879" i="1"/>
  <c r="E879" i="1"/>
  <c r="D879" i="1"/>
  <c r="C879" i="1"/>
  <c r="H868" i="1"/>
  <c r="B867" i="1"/>
  <c r="G866" i="1"/>
  <c r="G867" i="1" s="1"/>
  <c r="F866" i="1"/>
  <c r="F867" i="1" s="1"/>
  <c r="E866" i="1"/>
  <c r="E867" i="1" s="1"/>
  <c r="D866" i="1"/>
  <c r="D867" i="1" s="1"/>
  <c r="C866" i="1"/>
  <c r="C867" i="1" s="1"/>
  <c r="B866" i="1"/>
  <c r="H855" i="1"/>
  <c r="C853" i="1"/>
  <c r="C854" i="1" s="1"/>
  <c r="D853" i="1"/>
  <c r="E853" i="1"/>
  <c r="E854" i="1" s="1"/>
  <c r="F853" i="1"/>
  <c r="G853" i="1"/>
  <c r="G854" i="1" s="1"/>
  <c r="B853" i="1"/>
  <c r="B854" i="1" s="1"/>
  <c r="F854" i="1"/>
  <c r="D854" i="1"/>
  <c r="H840" i="1"/>
  <c r="H841" i="1"/>
  <c r="G839" i="1"/>
  <c r="F839" i="1"/>
  <c r="E839" i="1"/>
  <c r="D839" i="1"/>
  <c r="C839" i="1"/>
  <c r="H838" i="1"/>
  <c r="B806" i="1"/>
  <c r="B805" i="1"/>
  <c r="H828" i="1"/>
  <c r="G827" i="1"/>
  <c r="F827" i="1"/>
  <c r="E827" i="1"/>
  <c r="D827" i="1"/>
  <c r="C827" i="1"/>
  <c r="B827" i="1"/>
  <c r="H826" i="1"/>
  <c r="H817" i="1"/>
  <c r="G816" i="1"/>
  <c r="F816" i="1"/>
  <c r="E816" i="1"/>
  <c r="D816" i="1"/>
  <c r="C816" i="1"/>
  <c r="B816" i="1"/>
  <c r="H815" i="1"/>
  <c r="H801" i="1"/>
  <c r="G799" i="1"/>
  <c r="F799" i="1"/>
  <c r="C806" i="1"/>
  <c r="D806" i="1"/>
  <c r="E806" i="1"/>
  <c r="F806" i="1"/>
  <c r="G806" i="1"/>
  <c r="H800" i="1"/>
  <c r="C805" i="1"/>
  <c r="D805" i="1"/>
  <c r="E805" i="1"/>
  <c r="F805" i="1"/>
  <c r="G805" i="1"/>
  <c r="E799" i="1"/>
  <c r="D799" i="1"/>
  <c r="C799" i="1"/>
  <c r="B799" i="1"/>
  <c r="H798" i="1"/>
  <c r="H879" i="1" l="1"/>
  <c r="H881" i="1" s="1"/>
  <c r="H878" i="1"/>
  <c r="H867" i="1"/>
  <c r="H869" i="1" s="1"/>
  <c r="H866" i="1"/>
  <c r="H854" i="1"/>
  <c r="H856" i="1" s="1"/>
  <c r="H853" i="1"/>
  <c r="H839" i="1"/>
  <c r="H816" i="1"/>
  <c r="H818" i="1" s="1"/>
  <c r="H827" i="1"/>
  <c r="H829" i="1" s="1"/>
  <c r="H799" i="1"/>
  <c r="B783" i="1"/>
  <c r="H783" i="1"/>
  <c r="H785" i="1" s="1"/>
  <c r="H784" i="1"/>
  <c r="G783" i="1" l="1"/>
  <c r="F783" i="1"/>
  <c r="E783" i="1"/>
  <c r="D783" i="1"/>
  <c r="C783" i="1"/>
  <c r="H782" i="1"/>
  <c r="AB14" i="4"/>
  <c r="AA14" i="4"/>
  <c r="Z14" i="4"/>
  <c r="Y14" i="4"/>
  <c r="X14" i="4"/>
  <c r="W14" i="4"/>
  <c r="V14" i="4"/>
  <c r="U14" i="4"/>
  <c r="T14" i="4"/>
  <c r="G414" i="2"/>
  <c r="G412" i="2"/>
  <c r="G411" i="2"/>
  <c r="G410" i="2"/>
  <c r="F410" i="2"/>
  <c r="E410" i="2"/>
  <c r="D410" i="2"/>
  <c r="C410" i="2"/>
  <c r="B410" i="2"/>
  <c r="G409" i="2"/>
  <c r="G401" i="2"/>
  <c r="G400" i="2"/>
  <c r="G399" i="2"/>
  <c r="F399" i="2"/>
  <c r="E399" i="2"/>
  <c r="D399" i="2"/>
  <c r="C399" i="2"/>
  <c r="B399" i="2"/>
  <c r="G398" i="2"/>
  <c r="F385" i="2"/>
  <c r="F384" i="2"/>
  <c r="E384" i="2"/>
  <c r="D384" i="2"/>
  <c r="C384" i="2"/>
  <c r="B384" i="2"/>
  <c r="F383" i="2"/>
  <c r="E383" i="2"/>
  <c r="D383" i="2"/>
  <c r="C383" i="2"/>
  <c r="B383" i="2"/>
  <c r="G380" i="2"/>
  <c r="G379" i="2"/>
  <c r="G378" i="2"/>
  <c r="F378" i="2"/>
  <c r="E378" i="2"/>
  <c r="D378" i="2"/>
  <c r="C378" i="2"/>
  <c r="B378" i="2"/>
  <c r="G377" i="2"/>
  <c r="H368" i="2"/>
  <c r="H367" i="2"/>
  <c r="H366" i="2"/>
  <c r="G366" i="2"/>
  <c r="F366" i="2"/>
  <c r="E366" i="2"/>
  <c r="D366" i="2"/>
  <c r="C366" i="2"/>
  <c r="B366" i="2"/>
  <c r="H365" i="2"/>
  <c r="H355" i="2"/>
  <c r="H354" i="2"/>
  <c r="H353" i="2"/>
  <c r="G353" i="2"/>
  <c r="F353" i="2"/>
  <c r="E353" i="2"/>
  <c r="D353" i="2"/>
  <c r="C353" i="2"/>
  <c r="B353" i="2"/>
  <c r="H352" i="2"/>
  <c r="H344" i="2"/>
  <c r="H343" i="2"/>
  <c r="H342" i="2"/>
  <c r="G342" i="2"/>
  <c r="F342" i="2"/>
  <c r="E342" i="2"/>
  <c r="D342" i="2"/>
  <c r="C342" i="2"/>
  <c r="B342" i="2"/>
  <c r="H341" i="2"/>
  <c r="H333" i="2"/>
  <c r="H332" i="2"/>
  <c r="H331" i="2"/>
  <c r="G331" i="2"/>
  <c r="F331" i="2"/>
  <c r="E331" i="2"/>
  <c r="D331" i="2"/>
  <c r="C331" i="2"/>
  <c r="B331" i="2"/>
  <c r="H330" i="2"/>
  <c r="H322" i="2"/>
  <c r="H321" i="2"/>
  <c r="H320" i="2"/>
  <c r="G320" i="2"/>
  <c r="F320" i="2"/>
  <c r="E320" i="2"/>
  <c r="D320" i="2"/>
  <c r="C320" i="2"/>
  <c r="B320" i="2"/>
  <c r="H319" i="2"/>
  <c r="H311" i="2"/>
  <c r="H310" i="2"/>
  <c r="H309" i="2"/>
  <c r="G309" i="2"/>
  <c r="F309" i="2"/>
  <c r="E309" i="2"/>
  <c r="D309" i="2"/>
  <c r="C309" i="2"/>
  <c r="B309" i="2"/>
  <c r="H308" i="2"/>
  <c r="H299" i="2"/>
  <c r="H298" i="2"/>
  <c r="H297" i="2"/>
  <c r="G297" i="2"/>
  <c r="F297" i="2"/>
  <c r="E297" i="2"/>
  <c r="D297" i="2"/>
  <c r="C297" i="2"/>
  <c r="B297" i="2"/>
  <c r="H296" i="2"/>
  <c r="H287" i="2"/>
  <c r="H286" i="2"/>
  <c r="H285" i="2"/>
  <c r="G285" i="2"/>
  <c r="F285" i="2"/>
  <c r="E285" i="2"/>
  <c r="D285" i="2"/>
  <c r="C285" i="2"/>
  <c r="B285" i="2"/>
  <c r="H284" i="2"/>
  <c r="H275" i="2"/>
  <c r="H274" i="2"/>
  <c r="H273" i="2"/>
  <c r="G273" i="2"/>
  <c r="F273" i="2"/>
  <c r="E273" i="2"/>
  <c r="D273" i="2"/>
  <c r="C273" i="2"/>
  <c r="H272" i="2"/>
  <c r="H263" i="2"/>
  <c r="H262" i="2"/>
  <c r="H261" i="2"/>
  <c r="G261" i="2"/>
  <c r="F261" i="2"/>
  <c r="E261" i="2"/>
  <c r="D261" i="2"/>
  <c r="C261" i="2"/>
  <c r="H260" i="2"/>
  <c r="G252" i="2"/>
  <c r="G251" i="2"/>
  <c r="G250" i="2"/>
  <c r="F250" i="2"/>
  <c r="E250" i="2"/>
  <c r="D250" i="2"/>
  <c r="C250" i="2"/>
  <c r="B250" i="2"/>
  <c r="G249" i="2"/>
  <c r="H239" i="2"/>
  <c r="H238" i="2"/>
  <c r="H237" i="2"/>
  <c r="G237" i="2"/>
  <c r="F237" i="2"/>
  <c r="E237" i="2"/>
  <c r="D237" i="2"/>
  <c r="C237" i="2"/>
  <c r="B237" i="2"/>
  <c r="H236" i="2"/>
  <c r="H226" i="2"/>
  <c r="H225" i="2"/>
  <c r="H224" i="2"/>
  <c r="G224" i="2"/>
  <c r="F224" i="2"/>
  <c r="E224" i="2"/>
  <c r="D224" i="2"/>
  <c r="C224" i="2"/>
  <c r="B224" i="2"/>
  <c r="H223" i="2"/>
  <c r="H213" i="2"/>
  <c r="H212" i="2"/>
  <c r="H211" i="2"/>
  <c r="G211" i="2"/>
  <c r="F211" i="2"/>
  <c r="E211" i="2"/>
  <c r="D211" i="2"/>
  <c r="C211" i="2"/>
  <c r="B211" i="2"/>
  <c r="H210" i="2"/>
  <c r="H200" i="2"/>
  <c r="H199" i="2"/>
  <c r="H198" i="2"/>
  <c r="G198" i="2"/>
  <c r="F198" i="2"/>
  <c r="E198" i="2"/>
  <c r="D198" i="2"/>
  <c r="C198" i="2"/>
  <c r="B198" i="2"/>
  <c r="H197" i="2"/>
  <c r="H188" i="2"/>
  <c r="H187" i="2"/>
  <c r="H186" i="2"/>
  <c r="G186" i="2"/>
  <c r="F186" i="2"/>
  <c r="E186" i="2"/>
  <c r="D186" i="2"/>
  <c r="C186" i="2"/>
  <c r="B186" i="2"/>
  <c r="H185" i="2"/>
  <c r="H176" i="2"/>
  <c r="H175" i="2"/>
  <c r="H174" i="2"/>
  <c r="G174" i="2"/>
  <c r="F174" i="2"/>
  <c r="E174" i="2"/>
  <c r="D174" i="2"/>
  <c r="C174" i="2"/>
  <c r="B174" i="2"/>
  <c r="H173" i="2"/>
  <c r="H164" i="2"/>
  <c r="H163" i="2"/>
  <c r="H162" i="2"/>
  <c r="G162" i="2"/>
  <c r="F162" i="2"/>
  <c r="E162" i="2"/>
  <c r="D162" i="2"/>
  <c r="C162" i="2"/>
  <c r="B162" i="2"/>
  <c r="H161" i="2"/>
  <c r="H152" i="2"/>
  <c r="H151" i="2"/>
  <c r="H150" i="2"/>
  <c r="G150" i="2"/>
  <c r="F150" i="2"/>
  <c r="E150" i="2"/>
  <c r="D150" i="2"/>
  <c r="C150" i="2"/>
  <c r="B150" i="2"/>
  <c r="H149" i="2"/>
  <c r="H139" i="2"/>
  <c r="H138" i="2"/>
  <c r="H137" i="2"/>
  <c r="G137" i="2"/>
  <c r="F137" i="2"/>
  <c r="E137" i="2"/>
  <c r="D137" i="2"/>
  <c r="C137" i="2"/>
  <c r="B137" i="2"/>
  <c r="H136" i="2"/>
  <c r="H128" i="2"/>
  <c r="H127" i="2"/>
  <c r="H126" i="2"/>
  <c r="G126" i="2"/>
  <c r="F126" i="2"/>
  <c r="E126" i="2"/>
  <c r="D126" i="2"/>
  <c r="C126" i="2"/>
  <c r="B126" i="2"/>
  <c r="H125" i="2"/>
  <c r="S119" i="2"/>
  <c r="H116" i="2"/>
  <c r="H115" i="2"/>
  <c r="H114" i="2"/>
  <c r="G114" i="2"/>
  <c r="F114" i="2"/>
  <c r="E114" i="2"/>
  <c r="D114" i="2"/>
  <c r="C114" i="2"/>
  <c r="B114" i="2"/>
  <c r="H113" i="2"/>
  <c r="H104" i="2"/>
  <c r="H103" i="2"/>
  <c r="H102" i="2"/>
  <c r="G102" i="2"/>
  <c r="F102" i="2"/>
  <c r="E102" i="2"/>
  <c r="D102" i="2"/>
  <c r="C102" i="2"/>
  <c r="B102" i="2"/>
  <c r="H101" i="2"/>
  <c r="H91" i="2"/>
  <c r="H90" i="2"/>
  <c r="H89" i="2"/>
  <c r="G89" i="2"/>
  <c r="F89" i="2"/>
  <c r="E89" i="2"/>
  <c r="D89" i="2"/>
  <c r="C89" i="2"/>
  <c r="B89" i="2"/>
  <c r="H88" i="2"/>
  <c r="H79" i="2"/>
  <c r="H78" i="2"/>
  <c r="H77" i="2"/>
  <c r="G77" i="2"/>
  <c r="F77" i="2"/>
  <c r="E77" i="2"/>
  <c r="D77" i="2"/>
  <c r="C77" i="2"/>
  <c r="B77" i="2"/>
  <c r="H76" i="2"/>
  <c r="H68" i="2"/>
  <c r="H67" i="2"/>
  <c r="H66" i="2"/>
  <c r="G66" i="2"/>
  <c r="F66" i="2"/>
  <c r="E66" i="2"/>
  <c r="D66" i="2"/>
  <c r="C66" i="2"/>
  <c r="B66" i="2"/>
  <c r="H65" i="2"/>
  <c r="H56" i="2"/>
  <c r="H55" i="2"/>
  <c r="H54" i="2"/>
  <c r="G54" i="2"/>
  <c r="F54" i="2"/>
  <c r="E54" i="2"/>
  <c r="D54" i="2"/>
  <c r="C54" i="2"/>
  <c r="B54" i="2"/>
  <c r="H53" i="2"/>
  <c r="H44" i="2"/>
  <c r="H43" i="2"/>
  <c r="H42" i="2"/>
  <c r="G42" i="2"/>
  <c r="F42" i="2"/>
  <c r="E42" i="2"/>
  <c r="D42" i="2"/>
  <c r="C42" i="2"/>
  <c r="B42" i="2"/>
  <c r="H41" i="2"/>
  <c r="H33" i="2"/>
  <c r="H32" i="2"/>
  <c r="H31" i="2"/>
  <c r="G31" i="2"/>
  <c r="F31" i="2"/>
  <c r="E31" i="2"/>
  <c r="D31" i="2"/>
  <c r="C31" i="2"/>
  <c r="B31" i="2"/>
  <c r="H30" i="2"/>
  <c r="H22" i="2"/>
  <c r="H21" i="2"/>
  <c r="H20" i="2"/>
  <c r="G20" i="2"/>
  <c r="F20" i="2"/>
  <c r="E20" i="2"/>
  <c r="D20" i="2"/>
  <c r="C20" i="2"/>
  <c r="B20" i="2"/>
  <c r="H19" i="2"/>
  <c r="H10" i="2"/>
  <c r="H9" i="2"/>
  <c r="H8" i="2"/>
  <c r="G8" i="2"/>
  <c r="F8" i="2"/>
  <c r="E8" i="2"/>
  <c r="D8" i="2"/>
  <c r="C8" i="2"/>
  <c r="B8" i="2"/>
  <c r="H7" i="2"/>
  <c r="H769" i="1"/>
  <c r="G768" i="1"/>
  <c r="F768" i="1"/>
  <c r="E768" i="1"/>
  <c r="D768" i="1"/>
  <c r="C768" i="1"/>
  <c r="B768" i="1"/>
  <c r="H768" i="1" s="1"/>
  <c r="H770" i="1" s="1"/>
  <c r="H767" i="1"/>
  <c r="G752" i="1"/>
  <c r="F752" i="1"/>
  <c r="E752" i="1"/>
  <c r="D752" i="1"/>
  <c r="C752" i="1"/>
  <c r="B752" i="1"/>
  <c r="H751" i="1"/>
  <c r="H750" i="1"/>
  <c r="H746" i="1"/>
  <c r="G745" i="1"/>
  <c r="F745" i="1"/>
  <c r="E745" i="1"/>
  <c r="H745" i="1" s="1"/>
  <c r="H747" i="1" s="1"/>
  <c r="D745" i="1"/>
  <c r="C745" i="1"/>
  <c r="B745" i="1"/>
  <c r="H744" i="1"/>
  <c r="H734" i="1"/>
  <c r="G733" i="1"/>
  <c r="H733" i="1" s="1"/>
  <c r="H735" i="1" s="1"/>
  <c r="F733" i="1"/>
  <c r="E733" i="1"/>
  <c r="D733" i="1"/>
  <c r="C733" i="1"/>
  <c r="B733" i="1"/>
  <c r="H732" i="1"/>
  <c r="G724" i="1"/>
  <c r="F724" i="1"/>
  <c r="E724" i="1"/>
  <c r="D724" i="1"/>
  <c r="C724" i="1"/>
  <c r="B724" i="1"/>
  <c r="H723" i="1"/>
  <c r="H722" i="1"/>
  <c r="H718" i="1"/>
  <c r="G717" i="1"/>
  <c r="F717" i="1"/>
  <c r="E717" i="1"/>
  <c r="D717" i="1"/>
  <c r="C717" i="1"/>
  <c r="B717" i="1"/>
  <c r="H717" i="1" s="1"/>
  <c r="H719" i="1" s="1"/>
  <c r="H716" i="1"/>
  <c r="H703" i="1"/>
  <c r="G702" i="1"/>
  <c r="F702" i="1"/>
  <c r="E702" i="1"/>
  <c r="D702" i="1"/>
  <c r="C702" i="1"/>
  <c r="B702" i="1"/>
  <c r="H702" i="1" s="1"/>
  <c r="H704" i="1" s="1"/>
  <c r="H701" i="1"/>
  <c r="H691" i="1"/>
  <c r="G690" i="1"/>
  <c r="F690" i="1"/>
  <c r="E690" i="1"/>
  <c r="H690" i="1" s="1"/>
  <c r="H692" i="1" s="1"/>
  <c r="D690" i="1"/>
  <c r="C690" i="1"/>
  <c r="B690" i="1"/>
  <c r="H689" i="1"/>
  <c r="H679" i="1"/>
  <c r="G678" i="1"/>
  <c r="H678" i="1" s="1"/>
  <c r="H680" i="1" s="1"/>
  <c r="F678" i="1"/>
  <c r="E678" i="1"/>
  <c r="D678" i="1"/>
  <c r="C678" i="1"/>
  <c r="B678" i="1"/>
  <c r="H677" i="1"/>
  <c r="H667" i="1"/>
  <c r="G666" i="1"/>
  <c r="F666" i="1"/>
  <c r="E666" i="1"/>
  <c r="D666" i="1"/>
  <c r="C666" i="1"/>
  <c r="B666" i="1"/>
  <c r="H666" i="1" s="1"/>
  <c r="H668" i="1" s="1"/>
  <c r="H665" i="1"/>
  <c r="H652" i="1"/>
  <c r="G651" i="1"/>
  <c r="F651" i="1"/>
  <c r="E651" i="1"/>
  <c r="D651" i="1"/>
  <c r="C651" i="1"/>
  <c r="B651" i="1"/>
  <c r="H651" i="1" s="1"/>
  <c r="H653" i="1" s="1"/>
  <c r="H650" i="1"/>
  <c r="H640" i="1"/>
  <c r="G639" i="1"/>
  <c r="F639" i="1"/>
  <c r="E639" i="1"/>
  <c r="H639" i="1" s="1"/>
  <c r="H641" i="1" s="1"/>
  <c r="D639" i="1"/>
  <c r="C639" i="1"/>
  <c r="B639" i="1"/>
  <c r="H638" i="1"/>
  <c r="H629" i="1"/>
  <c r="G628" i="1"/>
  <c r="H628" i="1" s="1"/>
  <c r="H630" i="1" s="1"/>
  <c r="F628" i="1"/>
  <c r="E628" i="1"/>
  <c r="D628" i="1"/>
  <c r="C628" i="1"/>
  <c r="B628" i="1"/>
  <c r="H627" i="1"/>
  <c r="H618" i="1"/>
  <c r="G617" i="1"/>
  <c r="F617" i="1"/>
  <c r="E617" i="1"/>
  <c r="D617" i="1"/>
  <c r="C617" i="1"/>
  <c r="B617" i="1"/>
  <c r="H617" i="1" s="1"/>
  <c r="H619" i="1" s="1"/>
  <c r="H616" i="1"/>
  <c r="H607" i="1"/>
  <c r="G606" i="1"/>
  <c r="F606" i="1"/>
  <c r="E606" i="1"/>
  <c r="D606" i="1"/>
  <c r="C606" i="1"/>
  <c r="B606" i="1"/>
  <c r="H606" i="1" s="1"/>
  <c r="H608" i="1" s="1"/>
  <c r="H605" i="1"/>
  <c r="M596" i="1"/>
  <c r="L595" i="1"/>
  <c r="K595" i="1"/>
  <c r="J595" i="1"/>
  <c r="I595" i="1"/>
  <c r="H595" i="1"/>
  <c r="G595" i="1"/>
  <c r="F595" i="1"/>
  <c r="E595" i="1"/>
  <c r="D595" i="1"/>
  <c r="C595" i="1"/>
  <c r="B595" i="1"/>
  <c r="M595" i="1" s="1"/>
  <c r="M597" i="1" s="1"/>
  <c r="H585" i="1"/>
  <c r="G584" i="1"/>
  <c r="F584" i="1"/>
  <c r="E584" i="1"/>
  <c r="D584" i="1"/>
  <c r="C584" i="1"/>
  <c r="B584" i="1"/>
  <c r="H584" i="1" s="1"/>
  <c r="H586" i="1" s="1"/>
  <c r="H583" i="1"/>
  <c r="H574" i="1"/>
  <c r="G573" i="1"/>
  <c r="F573" i="1"/>
  <c r="E573" i="1"/>
  <c r="H573" i="1" s="1"/>
  <c r="H575" i="1" s="1"/>
  <c r="D573" i="1"/>
  <c r="C573" i="1"/>
  <c r="B573" i="1"/>
  <c r="H572" i="1"/>
  <c r="H563" i="1"/>
  <c r="G562" i="1"/>
  <c r="H562" i="1" s="1"/>
  <c r="H564" i="1" s="1"/>
  <c r="F562" i="1"/>
  <c r="E562" i="1"/>
  <c r="D562" i="1"/>
  <c r="C562" i="1"/>
  <c r="B562" i="1"/>
  <c r="H561" i="1"/>
  <c r="H552" i="1"/>
  <c r="G551" i="1"/>
  <c r="F551" i="1"/>
  <c r="E551" i="1"/>
  <c r="D551" i="1"/>
  <c r="C551" i="1"/>
  <c r="B551" i="1"/>
  <c r="H551" i="1" s="1"/>
  <c r="H553" i="1" s="1"/>
  <c r="H550" i="1"/>
  <c r="H541" i="1"/>
  <c r="G540" i="1"/>
  <c r="F540" i="1"/>
  <c r="E540" i="1"/>
  <c r="D540" i="1"/>
  <c r="C540" i="1"/>
  <c r="B540" i="1"/>
  <c r="H540" i="1" s="1"/>
  <c r="H542" i="1" s="1"/>
  <c r="H539" i="1"/>
  <c r="H530" i="1"/>
  <c r="G529" i="1"/>
  <c r="F529" i="1"/>
  <c r="E529" i="1"/>
  <c r="H529" i="1" s="1"/>
  <c r="H531" i="1" s="1"/>
  <c r="D529" i="1"/>
  <c r="C529" i="1"/>
  <c r="B529" i="1"/>
  <c r="H528" i="1"/>
  <c r="H519" i="1"/>
  <c r="G518" i="1"/>
  <c r="H518" i="1" s="1"/>
  <c r="H520" i="1" s="1"/>
  <c r="F518" i="1"/>
  <c r="E518" i="1"/>
  <c r="D518" i="1"/>
  <c r="C518" i="1"/>
  <c r="B518" i="1"/>
  <c r="H517" i="1"/>
  <c r="H508" i="1"/>
  <c r="G507" i="1"/>
  <c r="F507" i="1"/>
  <c r="E507" i="1"/>
  <c r="D507" i="1"/>
  <c r="C507" i="1"/>
  <c r="B507" i="1"/>
  <c r="H507" i="1" s="1"/>
  <c r="H509" i="1" s="1"/>
  <c r="H506" i="1"/>
  <c r="H496" i="1"/>
  <c r="G495" i="1"/>
  <c r="F495" i="1"/>
  <c r="E495" i="1"/>
  <c r="D495" i="1"/>
  <c r="C495" i="1"/>
  <c r="B495" i="1"/>
  <c r="H495" i="1" s="1"/>
  <c r="H497" i="1" s="1"/>
  <c r="H494" i="1"/>
  <c r="H484" i="1"/>
  <c r="G483" i="1"/>
  <c r="F483" i="1"/>
  <c r="E483" i="1"/>
  <c r="H483" i="1" s="1"/>
  <c r="H485" i="1" s="1"/>
  <c r="D483" i="1"/>
  <c r="C483" i="1"/>
  <c r="B483" i="1"/>
  <c r="H482" i="1"/>
  <c r="H473" i="1"/>
  <c r="G472" i="1"/>
  <c r="H472" i="1" s="1"/>
  <c r="H474" i="1" s="1"/>
  <c r="F472" i="1"/>
  <c r="E472" i="1"/>
  <c r="D472" i="1"/>
  <c r="C472" i="1"/>
  <c r="B472" i="1"/>
  <c r="H471" i="1"/>
  <c r="H462" i="1"/>
  <c r="G461" i="1"/>
  <c r="F461" i="1"/>
  <c r="E461" i="1"/>
  <c r="D461" i="1"/>
  <c r="C461" i="1"/>
  <c r="B461" i="1"/>
  <c r="H461" i="1" s="1"/>
  <c r="H463" i="1" s="1"/>
  <c r="H460" i="1"/>
  <c r="H451" i="1"/>
  <c r="G450" i="1"/>
  <c r="F450" i="1"/>
  <c r="E450" i="1"/>
  <c r="D450" i="1"/>
  <c r="C450" i="1"/>
  <c r="B450" i="1"/>
  <c r="H450" i="1" s="1"/>
  <c r="H452" i="1" s="1"/>
  <c r="H449" i="1"/>
  <c r="H439" i="1"/>
  <c r="G438" i="1"/>
  <c r="F438" i="1"/>
  <c r="E438" i="1"/>
  <c r="H438" i="1" s="1"/>
  <c r="H440" i="1" s="1"/>
  <c r="D438" i="1"/>
  <c r="C438" i="1"/>
  <c r="B438" i="1"/>
  <c r="H437" i="1"/>
  <c r="H428" i="1"/>
  <c r="G427" i="1"/>
  <c r="H427" i="1" s="1"/>
  <c r="H429" i="1" s="1"/>
  <c r="F427" i="1"/>
  <c r="E427" i="1"/>
  <c r="D427" i="1"/>
  <c r="C427" i="1"/>
  <c r="B427" i="1"/>
  <c r="H426" i="1"/>
  <c r="H417" i="1"/>
  <c r="G416" i="1"/>
  <c r="F416" i="1"/>
  <c r="E416" i="1"/>
  <c r="D416" i="1"/>
  <c r="C416" i="1"/>
  <c r="B416" i="1"/>
  <c r="H416" i="1" s="1"/>
  <c r="H418" i="1" s="1"/>
  <c r="H415" i="1"/>
  <c r="M404" i="1"/>
  <c r="L403" i="1"/>
  <c r="K403" i="1"/>
  <c r="J403" i="1"/>
  <c r="I403" i="1"/>
  <c r="H403" i="1"/>
  <c r="G403" i="1"/>
  <c r="F403" i="1"/>
  <c r="E403" i="1"/>
  <c r="D403" i="1"/>
  <c r="C403" i="1"/>
  <c r="B403" i="1"/>
  <c r="M403" i="1" s="1"/>
  <c r="M405" i="1" s="1"/>
  <c r="M402" i="1"/>
  <c r="M389" i="1"/>
  <c r="L388" i="1"/>
  <c r="K388" i="1"/>
  <c r="J388" i="1"/>
  <c r="I388" i="1"/>
  <c r="H388" i="1"/>
  <c r="G388" i="1"/>
  <c r="F388" i="1"/>
  <c r="E388" i="1"/>
  <c r="D388" i="1"/>
  <c r="C388" i="1"/>
  <c r="M388" i="1" s="1"/>
  <c r="M390" i="1" s="1"/>
  <c r="B388" i="1"/>
  <c r="H374" i="1"/>
  <c r="G373" i="1"/>
  <c r="F373" i="1"/>
  <c r="E373" i="1"/>
  <c r="D373" i="1"/>
  <c r="C373" i="1"/>
  <c r="B373" i="1"/>
  <c r="H373" i="1" s="1"/>
  <c r="H375" i="1" s="1"/>
  <c r="H372" i="1"/>
  <c r="H358" i="1"/>
  <c r="G357" i="1"/>
  <c r="F357" i="1"/>
  <c r="E357" i="1"/>
  <c r="H357" i="1" s="1"/>
  <c r="H359" i="1" s="1"/>
  <c r="D357" i="1"/>
  <c r="C357" i="1"/>
  <c r="B357" i="1"/>
  <c r="H356" i="1"/>
  <c r="H347" i="1"/>
  <c r="G346" i="1"/>
  <c r="H346" i="1" s="1"/>
  <c r="H348" i="1" s="1"/>
  <c r="F346" i="1"/>
  <c r="E346" i="1"/>
  <c r="D346" i="1"/>
  <c r="C346" i="1"/>
  <c r="B346" i="1"/>
  <c r="H345" i="1"/>
  <c r="H336" i="1"/>
  <c r="G335" i="1"/>
  <c r="F335" i="1"/>
  <c r="E335" i="1"/>
  <c r="D335" i="1"/>
  <c r="C335" i="1"/>
  <c r="B335" i="1"/>
  <c r="H335" i="1" s="1"/>
  <c r="H337" i="1" s="1"/>
  <c r="H334" i="1"/>
  <c r="M325" i="1"/>
  <c r="L324" i="1"/>
  <c r="K324" i="1"/>
  <c r="J324" i="1"/>
  <c r="I324" i="1"/>
  <c r="H324" i="1"/>
  <c r="G324" i="1"/>
  <c r="F324" i="1"/>
  <c r="E324" i="1"/>
  <c r="D324" i="1"/>
  <c r="C324" i="1"/>
  <c r="M324" i="1" s="1"/>
  <c r="M326" i="1" s="1"/>
  <c r="B324" i="1"/>
  <c r="H314" i="1"/>
  <c r="G313" i="1"/>
  <c r="F313" i="1"/>
  <c r="E313" i="1"/>
  <c r="D313" i="1"/>
  <c r="C313" i="1"/>
  <c r="B313" i="1"/>
  <c r="H313" i="1" s="1"/>
  <c r="H315" i="1" s="1"/>
  <c r="H312" i="1"/>
  <c r="H303" i="1"/>
  <c r="G302" i="1"/>
  <c r="F302" i="1"/>
  <c r="E302" i="1"/>
  <c r="H302" i="1" s="1"/>
  <c r="H304" i="1" s="1"/>
  <c r="D302" i="1"/>
  <c r="C302" i="1"/>
  <c r="B302" i="1"/>
  <c r="H301" i="1"/>
  <c r="H292" i="1"/>
  <c r="G291" i="1"/>
  <c r="H291" i="1" s="1"/>
  <c r="H293" i="1" s="1"/>
  <c r="F291" i="1"/>
  <c r="E291" i="1"/>
  <c r="D291" i="1"/>
  <c r="C291" i="1"/>
  <c r="B291" i="1"/>
  <c r="H290" i="1"/>
  <c r="H280" i="1"/>
  <c r="G279" i="1"/>
  <c r="F279" i="1"/>
  <c r="E279" i="1"/>
  <c r="D279" i="1"/>
  <c r="C279" i="1"/>
  <c r="B279" i="1"/>
  <c r="H279" i="1" s="1"/>
  <c r="H281" i="1" s="1"/>
  <c r="H278" i="1"/>
  <c r="H245" i="1"/>
  <c r="G244" i="1"/>
  <c r="F244" i="1"/>
  <c r="E244" i="1"/>
  <c r="D244" i="1"/>
  <c r="C244" i="1"/>
  <c r="B244" i="1"/>
  <c r="H244" i="1" s="1"/>
  <c r="H246" i="1" s="1"/>
  <c r="H243" i="1"/>
  <c r="H233" i="1"/>
  <c r="G232" i="1"/>
  <c r="F232" i="1"/>
  <c r="E232" i="1"/>
  <c r="H232" i="1" s="1"/>
  <c r="H234" i="1" s="1"/>
  <c r="D232" i="1"/>
  <c r="C232" i="1"/>
  <c r="B232" i="1"/>
  <c r="H231" i="1"/>
  <c r="G214" i="1"/>
  <c r="F214" i="1"/>
  <c r="E214" i="1"/>
  <c r="D214" i="1"/>
  <c r="C214" i="1"/>
  <c r="B214" i="1"/>
  <c r="H207" i="1"/>
  <c r="G206" i="1"/>
  <c r="F206" i="1"/>
  <c r="E206" i="1"/>
  <c r="H206" i="1" s="1"/>
  <c r="H208" i="1" s="1"/>
  <c r="D206" i="1"/>
  <c r="C206" i="1"/>
  <c r="B206" i="1"/>
  <c r="H205" i="1"/>
  <c r="H191" i="1"/>
  <c r="G190" i="1"/>
  <c r="H190" i="1" s="1"/>
  <c r="H192" i="1" s="1"/>
  <c r="F190" i="1"/>
  <c r="E190" i="1"/>
  <c r="D190" i="1"/>
  <c r="C190" i="1"/>
  <c r="B190" i="1"/>
  <c r="H189" i="1"/>
  <c r="K180" i="1"/>
  <c r="J179" i="1"/>
  <c r="I179" i="1"/>
  <c r="H179" i="1"/>
  <c r="G179" i="1"/>
  <c r="F179" i="1"/>
  <c r="E179" i="1"/>
  <c r="D179" i="1"/>
  <c r="C179" i="1"/>
  <c r="B179" i="1"/>
  <c r="K179" i="1" s="1"/>
  <c r="K181" i="1" s="1"/>
  <c r="K178" i="1"/>
  <c r="K168" i="1"/>
  <c r="J167" i="1"/>
  <c r="I167" i="1"/>
  <c r="H167" i="1"/>
  <c r="G167" i="1"/>
  <c r="F167" i="1"/>
  <c r="E167" i="1"/>
  <c r="D167" i="1"/>
  <c r="C167" i="1"/>
  <c r="B167" i="1"/>
  <c r="K167" i="1" s="1"/>
  <c r="K169" i="1" s="1"/>
  <c r="K166" i="1"/>
  <c r="H155" i="1"/>
  <c r="G154" i="1"/>
  <c r="F154" i="1"/>
  <c r="E154" i="1"/>
  <c r="D154" i="1"/>
  <c r="C154" i="1"/>
  <c r="B154" i="1"/>
  <c r="H154" i="1" s="1"/>
  <c r="H156" i="1" s="1"/>
  <c r="H153" i="1"/>
  <c r="X142" i="1"/>
  <c r="K139" i="1"/>
  <c r="J138" i="1"/>
  <c r="I138" i="1"/>
  <c r="H138" i="1"/>
  <c r="G138" i="1"/>
  <c r="F138" i="1"/>
  <c r="E138" i="1"/>
  <c r="D138" i="1"/>
  <c r="C138" i="1"/>
  <c r="K138" i="1" s="1"/>
  <c r="K140" i="1" s="1"/>
  <c r="B138" i="1"/>
  <c r="K137" i="1"/>
  <c r="M119" i="1"/>
  <c r="L118" i="1"/>
  <c r="K118" i="1"/>
  <c r="J118" i="1"/>
  <c r="I118" i="1"/>
  <c r="H118" i="1"/>
  <c r="G118" i="1"/>
  <c r="F118" i="1"/>
  <c r="E118" i="1"/>
  <c r="D118" i="1"/>
  <c r="C118" i="1"/>
  <c r="B118" i="1"/>
  <c r="M118" i="1" s="1"/>
  <c r="M120" i="1" s="1"/>
  <c r="M117" i="1"/>
  <c r="H107" i="1"/>
  <c r="G106" i="1"/>
  <c r="F106" i="1"/>
  <c r="E106" i="1"/>
  <c r="D106" i="1"/>
  <c r="C106" i="1"/>
  <c r="B106" i="1"/>
  <c r="H106" i="1" s="1"/>
  <c r="H108" i="1" s="1"/>
  <c r="H105" i="1"/>
  <c r="H96" i="1"/>
  <c r="H95" i="1"/>
  <c r="H97" i="1" s="1"/>
  <c r="G95" i="1"/>
  <c r="F95" i="1"/>
  <c r="E95" i="1"/>
  <c r="D95" i="1"/>
  <c r="C95" i="1"/>
  <c r="B95" i="1"/>
  <c r="H94" i="1"/>
  <c r="H84" i="1"/>
  <c r="G83" i="1"/>
  <c r="F83" i="1"/>
  <c r="E83" i="1"/>
  <c r="D83" i="1"/>
  <c r="C83" i="1"/>
  <c r="B83" i="1"/>
  <c r="H83" i="1" s="1"/>
  <c r="H85" i="1" s="1"/>
  <c r="H82" i="1"/>
  <c r="H73" i="1"/>
  <c r="G72" i="1"/>
  <c r="F72" i="1"/>
  <c r="E72" i="1"/>
  <c r="D72" i="1"/>
  <c r="C72" i="1"/>
  <c r="B72" i="1"/>
  <c r="H72" i="1" s="1"/>
  <c r="H74" i="1" s="1"/>
  <c r="H71" i="1"/>
  <c r="H61" i="1"/>
  <c r="G60" i="1"/>
  <c r="F60" i="1"/>
  <c r="E60" i="1"/>
  <c r="D60" i="1"/>
  <c r="C60" i="1"/>
  <c r="B60" i="1"/>
  <c r="H60" i="1" s="1"/>
  <c r="H62" i="1" s="1"/>
  <c r="H59" i="1"/>
  <c r="H49" i="1"/>
  <c r="H48" i="1"/>
  <c r="H50" i="1" s="1"/>
  <c r="G48" i="1"/>
  <c r="F48" i="1"/>
  <c r="E48" i="1"/>
  <c r="D48" i="1"/>
  <c r="C48" i="1"/>
  <c r="B48" i="1"/>
  <c r="H47" i="1"/>
  <c r="H37" i="1"/>
  <c r="G36" i="1"/>
  <c r="F36" i="1"/>
  <c r="E36" i="1"/>
  <c r="D36" i="1"/>
  <c r="C36" i="1"/>
  <c r="B36" i="1"/>
  <c r="H36" i="1" s="1"/>
  <c r="H38" i="1" s="1"/>
  <c r="H35" i="1"/>
  <c r="H25" i="1"/>
  <c r="G24" i="1"/>
  <c r="F24" i="1"/>
  <c r="E24" i="1"/>
  <c r="D24" i="1"/>
  <c r="C24" i="1"/>
  <c r="B24" i="1"/>
  <c r="H24" i="1" s="1"/>
  <c r="H26" i="1" s="1"/>
  <c r="H23" i="1"/>
  <c r="L10" i="1"/>
  <c r="K9" i="1"/>
  <c r="J9" i="1"/>
  <c r="I9" i="1"/>
  <c r="H9" i="1"/>
  <c r="G9" i="1"/>
  <c r="F9" i="1"/>
  <c r="E9" i="1"/>
  <c r="D9" i="1"/>
  <c r="C9" i="1"/>
  <c r="B9" i="1"/>
  <c r="L9" i="1" s="1"/>
  <c r="L11" i="1" s="1"/>
  <c r="L8" i="1"/>
  <c r="Q314" i="1"/>
  <c r="N403" i="1"/>
  <c r="N128" i="1"/>
  <c r="N109" i="1"/>
  <c r="M376" i="1"/>
  <c r="X302" i="1"/>
  <c r="L145" i="1"/>
  <c r="L157" i="1"/>
  <c r="N376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7" name="ID_C115EAD13DE04860B482D225C5CDF1F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15450" y="5295900"/>
          <a:ext cx="9563100" cy="603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AE8641043C6F4C9689653CB9003EED1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91700" y="0"/>
          <a:ext cx="9999980" cy="2942590"/>
        </a:xfrm>
        <a:prstGeom prst="rect">
          <a:avLst/>
        </a:prstGeom>
      </xdr:spPr>
    </xdr:pic>
  </etc:cellImage>
  <etc:cellImage>
    <xdr:pic>
      <xdr:nvPicPr>
        <xdr:cNvPr id="12" name="ID_78818F238DF24B9EB188D3995909338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01175" y="0"/>
          <a:ext cx="8173085" cy="2295525"/>
        </a:xfrm>
        <a:prstGeom prst="rect">
          <a:avLst/>
        </a:prstGeom>
      </xdr:spPr>
    </xdr:pic>
  </etc:cellImage>
  <etc:cellImage>
    <xdr:pic>
      <xdr:nvPicPr>
        <xdr:cNvPr id="18" name="ID_696A0C3DF2A8438AB62B7FDD1129BFD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420225" y="635"/>
          <a:ext cx="8286750" cy="210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7CE06FAF25B64692B1749C8FAC46FFF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96275" y="0"/>
          <a:ext cx="7334885" cy="2076450"/>
        </a:xfrm>
        <a:prstGeom prst="rect">
          <a:avLst/>
        </a:prstGeom>
      </xdr:spPr>
    </xdr:pic>
  </etc:cellImage>
  <etc:cellImage>
    <xdr:pic>
      <xdr:nvPicPr>
        <xdr:cNvPr id="14" name="ID_54DF9008F7CC464DA3A07F747BB64BC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21700" y="0"/>
          <a:ext cx="7337425" cy="2862580"/>
        </a:xfrm>
        <a:prstGeom prst="rect">
          <a:avLst/>
        </a:prstGeom>
      </xdr:spPr>
    </xdr:pic>
  </etc:cellImage>
  <etc:cellImage>
    <xdr:pic>
      <xdr:nvPicPr>
        <xdr:cNvPr id="19" name="ID_3EBE6FDE7BCE431EB32475FAC5BFC3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 flipH="1" flipV="1">
          <a:off x="15547975" y="0"/>
          <a:ext cx="180975" cy="57150"/>
        </a:xfrm>
        <a:prstGeom prst="rect">
          <a:avLst/>
        </a:prstGeom>
      </xdr:spPr>
    </xdr:pic>
  </etc:cellImage>
  <etc:cellImage>
    <xdr:pic>
      <xdr:nvPicPr>
        <xdr:cNvPr id="20" name="ID_B8DE37D3BB2B41DDB5853ADF196E33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193780" y="0"/>
          <a:ext cx="9311640" cy="2295525"/>
        </a:xfrm>
        <a:prstGeom prst="rect">
          <a:avLst/>
        </a:prstGeom>
      </xdr:spPr>
    </xdr:pic>
  </etc:cellImage>
  <etc:cellImage>
    <xdr:pic>
      <xdr:nvPicPr>
        <xdr:cNvPr id="26" name="ID_3968052502BB48E0909E143EE060B7E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134475" y="67310"/>
          <a:ext cx="10095230" cy="14662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<sst xmlns="http://schemas.openxmlformats.org/spreadsheetml/2006/main" count="1518" uniqueCount="55">
  <si>
    <t>1XB</t>
  </si>
  <si>
    <t>2LT</t>
  </si>
  <si>
    <t>2XB</t>
  </si>
  <si>
    <t>3LT</t>
  </si>
  <si>
    <t>3XB</t>
  </si>
  <si>
    <t>4LT</t>
  </si>
  <si>
    <t>4XB</t>
  </si>
  <si>
    <t>5XB</t>
  </si>
  <si>
    <t>LT</t>
  </si>
  <si>
    <t>XLT</t>
  </si>
  <si>
    <t>TOTAL</t>
  </si>
  <si>
    <t>PCS WEIGHT</t>
  </si>
  <si>
    <t>MT CTN W</t>
  </si>
  <si>
    <t>NO.PCS</t>
  </si>
  <si>
    <t>RATIO</t>
  </si>
  <si>
    <t>NO.CTN</t>
  </si>
  <si>
    <t>TOTAL PCS</t>
  </si>
  <si>
    <t>FULL CTN W</t>
  </si>
  <si>
    <t>XS</t>
  </si>
  <si>
    <t>S</t>
  </si>
  <si>
    <t>M</t>
  </si>
  <si>
    <t>L</t>
  </si>
  <si>
    <t>XL</t>
  </si>
  <si>
    <t>XXL</t>
  </si>
  <si>
    <t>5LT</t>
  </si>
  <si>
    <t>6XB</t>
  </si>
  <si>
    <t>14/</t>
  </si>
  <si>
    <t>15/</t>
  </si>
  <si>
    <t>16/</t>
  </si>
  <si>
    <t>17/</t>
  </si>
  <si>
    <t>18/</t>
  </si>
  <si>
    <t>MATERIAL NO</t>
  </si>
  <si>
    <t>710B18632001</t>
  </si>
  <si>
    <t>710B18632002</t>
  </si>
  <si>
    <t>710B18632003</t>
  </si>
  <si>
    <t>Average</t>
  </si>
  <si>
    <t>6671A CABANA BLUE/WHITE</t>
  </si>
  <si>
    <t>6671I POWDER PURPLE/WHITE</t>
  </si>
  <si>
    <t>6671H COASTAL BEIGE/WHITE</t>
  </si>
  <si>
    <t>19/</t>
  </si>
  <si>
    <t xml:space="preserve"> BEIGE WHT MULTI</t>
  </si>
  <si>
    <t xml:space="preserve"> PURPLE WHITE MULTI</t>
  </si>
  <si>
    <t xml:space="preserve"> MINT WHITE MULTI</t>
  </si>
  <si>
    <t>po no</t>
  </si>
  <si>
    <t>CON No</t>
  </si>
  <si>
    <t>SIZE</t>
  </si>
  <si>
    <t>PRLS/25/12737</t>
  </si>
  <si>
    <t>Washing Received</t>
  </si>
  <si>
    <t>Ship Qty</t>
  </si>
  <si>
    <t>Balance</t>
  </si>
  <si>
    <t>PRLS/25/12741</t>
  </si>
  <si>
    <t>PRLS/25/12739</t>
  </si>
  <si>
    <t>PRPL/WHT</t>
  </si>
  <si>
    <t>BEIGE/WHT</t>
  </si>
  <si>
    <t>BLUE/WHT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</si>
</sst>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_);[Red]\(0\)"/>
    <numFmt numFmtId="165" formatCode="0.000_ "/>
    <numFmt numFmtId="166" formatCode="0.000"/>
    <numFmt numFmtId="167" formatCode="0.0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8"/>
      <color rgb="FF000000"/>
      <name val="Calibri"/>
      <charset val="134"/>
      <scheme val="minor"/>
    </font>
    <font>
      <sz val="14"/>
      <color rgb="FF000000"/>
      <name val="Calibri"/>
      <charset val="134"/>
      <scheme val="minor"/>
    </font>
    <font>
      <sz val="8"/>
      <color indexed="8"/>
      <name val="Calibri"/>
      <charset val="134"/>
    </font>
    <font>
      <b/>
      <sz val="8"/>
      <name val="Calibri"/>
      <charset val="134"/>
      <scheme val="minor"/>
    </font>
    <font>
      <sz val="8"/>
      <name val="Calibri"/>
      <charset val="134"/>
      <scheme val="minor"/>
    </font>
    <font>
      <b/>
      <sz val="8"/>
      <color indexed="8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0"/>
      <color rgb="FF000000"/>
      <name val="Cambria"/>
      <charset val="134"/>
    </font>
    <font>
      <sz val="8"/>
      <color theme="1"/>
      <name val="Franklin Gothic Book"/>
      <charset val="134"/>
    </font>
    <font>
      <b/>
      <sz val="9"/>
      <color theme="2"/>
      <name val="Calibri"/>
      <charset val="134"/>
      <scheme val="minor"/>
    </font>
    <font>
      <sz val="8"/>
      <color rgb="FF000000"/>
      <name val="Franklin Gothic Book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mbria"/>
    </font>
    <font>
      <sz val="11"/>
      <color rgb="FF000000"/>
      <name val="Calibri"/>
      <charset val="1"/>
    </font>
    <font>
      <sz val="10"/>
      <color rgb="FF000000"/>
      <name val="Cambria"/>
      <family val="1"/>
    </font>
    <font>
      <sz val="11"/>
      <color rgb="FF000000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F0E6FF"/>
        <bgColor rgb="FF000000"/>
      </patternFill>
    </fill>
    <fill>
      <patternFill patternType="solid">
        <fgColor rgb="FFF9F9F9"/>
        <bgColor rgb="FFFFFFFF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4">
    <xf numFmtId="0" fontId="0" fillId="0" borderId="0"/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19" fillId="0" borderId="0"/>
  </cellStyleXfs>
  <cellXfs count="68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7" borderId="0" xfId="0" applyFill="1"/>
    <xf numFmtId="1" fontId="4" fillId="8" borderId="1" xfId="0" applyNumberFormat="1" applyFont="1" applyFill="1" applyBorder="1" applyAlignment="1">
      <alignment horizontal="center"/>
    </xf>
    <xf numFmtId="0" fontId="0" fillId="9" borderId="7" xfId="0" applyFont="1" applyFill="1" applyBorder="1" applyAlignment="1">
      <alignment horizontal="center" vertical="center"/>
    </xf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9" borderId="1" xfId="0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6" fontId="0" fillId="0" borderId="0" xfId="0" applyNumberFormat="1"/>
    <xf numFmtId="166" fontId="0" fillId="7" borderId="0" xfId="0" applyNumberFormat="1" applyFill="1"/>
    <xf numFmtId="0" fontId="8" fillId="7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10" fillId="0" borderId="1" xfId="3" applyFont="1" applyFill="1" applyBorder="1" applyAlignment="1">
      <alignment horizontal="center" vertical="center"/>
    </xf>
    <xf numFmtId="0" fontId="0" fillId="8" borderId="0" xfId="0" applyFill="1"/>
    <xf numFmtId="0" fontId="0" fillId="12" borderId="0" xfId="0" applyFill="1"/>
    <xf numFmtId="0" fontId="6" fillId="8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/>
    </xf>
    <xf numFmtId="1" fontId="4" fillId="0" borderId="3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2" fillId="13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5" fillId="0" borderId="8" xfId="1" applyFont="1" applyFill="1" applyBorder="1" applyAlignment="1">
      <alignment horizontal="center" vertical="center"/>
    </xf>
    <xf numFmtId="0" fontId="9" fillId="0" borderId="8" xfId="2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6" fillId="0" borderId="8" xfId="1" applyFont="1" applyFill="1" applyBorder="1" applyAlignment="1">
      <alignment horizontal="center" vertical="center"/>
    </xf>
    <xf numFmtId="0" fontId="17" fillId="0" borderId="8" xfId="1" applyFont="1" applyFill="1" applyBorder="1" applyAlignment="1">
      <alignment horizontal="center" vertical="center"/>
    </xf>
    <xf numFmtId="0" fontId="10" fillId="16" borderId="9" xfId="3" applyFont="1" applyFill="1" applyBorder="1" applyAlignment="1">
      <alignment horizontal="center" vertical="center"/>
    </xf>
    <xf numFmtId="0" fontId="10" fillId="16" borderId="1" xfId="3" applyFont="1" applyFill="1" applyBorder="1" applyAlignment="1">
      <alignment horizontal="center" vertical="center"/>
    </xf>
    <xf numFmtId="1" fontId="10" fillId="16" borderId="1" xfId="3" applyNumberFormat="1" applyFont="1" applyFill="1" applyBorder="1" applyAlignment="1">
      <alignment horizontal="center" vertical="center"/>
    </xf>
    <xf numFmtId="1" fontId="10" fillId="0" borderId="10" xfId="3" applyNumberFormat="1" applyFont="1" applyFill="1" applyBorder="1" applyAlignment="1">
      <alignment horizontal="center" vertical="center"/>
    </xf>
    <xf numFmtId="1" fontId="10" fillId="0" borderId="9" xfId="3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3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21" fillId="0" borderId="1" xfId="3" applyFont="1" applyFill="1" applyBorder="1" applyAlignment="1">
      <alignment horizontal="center" vertical="center"/>
    </xf>
  </cellXfs>
  <cellStyles count="4">
    <cellStyle name="20% - Accent6" xfId="1" builtinId="50"/>
    <cellStyle name="40% - Accent6" xfId="2" builtinId="51"/>
    <cellStyle name="Normal" xfId="0" builtinId="0"/>
    <cellStyle name="Normal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61.png"/><Relationship Id="rId3" Type="http://schemas.openxmlformats.org/officeDocument/2006/relationships/image" Target="media/image560.png"/><Relationship Id="rId7" Type="http://schemas.openxmlformats.org/officeDocument/2006/relationships/image" Target="media/image60.png"/><Relationship Id="rId2" Type="http://schemas.openxmlformats.org/officeDocument/2006/relationships/image" Target="media/image550.png"/><Relationship Id="rId6" Type="http://schemas.openxmlformats.org/officeDocument/2006/relationships/image" Target="media/image59.png"/><Relationship Id="rId1" Type="http://schemas.openxmlformats.org/officeDocument/2006/relationships/image" Target="media/image540.png"/><Relationship Id="rId5" Type="http://schemas.openxmlformats.org/officeDocument/2006/relationships/image" Target="media/image580.png"/><Relationship Id="rId9" Type="http://schemas.openxmlformats.org/officeDocument/2006/relationships/image" Target="media/image62.png"/><Relationship Id="rId4" Type="http://schemas.openxmlformats.org/officeDocument/2006/relationships/image" Target="media/image570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cellimag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18" Type="http://schemas.openxmlformats.org/officeDocument/2006/relationships/image" Target="../media/image46.png"/><Relationship Id="rId26" Type="http://schemas.openxmlformats.org/officeDocument/2006/relationships/image" Target="../media/image54.png"/><Relationship Id="rId3" Type="http://schemas.openxmlformats.org/officeDocument/2006/relationships/image" Target="../media/image31.png"/><Relationship Id="rId21" Type="http://schemas.openxmlformats.org/officeDocument/2006/relationships/image" Target="../media/image49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17" Type="http://schemas.openxmlformats.org/officeDocument/2006/relationships/image" Target="../media/image45.png"/><Relationship Id="rId25" Type="http://schemas.openxmlformats.org/officeDocument/2006/relationships/image" Target="../media/image53.png"/><Relationship Id="rId2" Type="http://schemas.openxmlformats.org/officeDocument/2006/relationships/image" Target="../media/image30.png"/><Relationship Id="rId16" Type="http://schemas.openxmlformats.org/officeDocument/2006/relationships/image" Target="../media/image44.png"/><Relationship Id="rId20" Type="http://schemas.openxmlformats.org/officeDocument/2006/relationships/image" Target="../media/image48.png"/><Relationship Id="rId29" Type="http://schemas.openxmlformats.org/officeDocument/2006/relationships/image" Target="../media/image57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24" Type="http://schemas.openxmlformats.org/officeDocument/2006/relationships/image" Target="../media/image52.png"/><Relationship Id="rId5" Type="http://schemas.openxmlformats.org/officeDocument/2006/relationships/image" Target="../media/image33.png"/><Relationship Id="rId15" Type="http://schemas.openxmlformats.org/officeDocument/2006/relationships/image" Target="../media/image43.png"/><Relationship Id="rId23" Type="http://schemas.openxmlformats.org/officeDocument/2006/relationships/image" Target="../media/image51.png"/><Relationship Id="rId28" Type="http://schemas.openxmlformats.org/officeDocument/2006/relationships/image" Target="../media/image56.png"/><Relationship Id="rId10" Type="http://schemas.openxmlformats.org/officeDocument/2006/relationships/image" Target="../media/image38.png"/><Relationship Id="rId19" Type="http://schemas.openxmlformats.org/officeDocument/2006/relationships/image" Target="../media/image47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Relationship Id="rId22" Type="http://schemas.openxmlformats.org/officeDocument/2006/relationships/image" Target="../media/image50.png"/><Relationship Id="rId27" Type="http://schemas.openxmlformats.org/officeDocument/2006/relationships/image" Target="../media/image55.png"/><Relationship Id="rId30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408</xdr:row>
      <xdr:rowOff>0</xdr:rowOff>
    </xdr:from>
    <xdr:to>
      <xdr:col>23</xdr:col>
      <xdr:colOff>351155</xdr:colOff>
      <xdr:row>414</xdr:row>
      <xdr:rowOff>171286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77724000"/>
          <a:ext cx="10161905" cy="13138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419</xdr:row>
      <xdr:rowOff>0</xdr:rowOff>
    </xdr:from>
    <xdr:to>
      <xdr:col>25</xdr:col>
      <xdr:colOff>227195</xdr:colOff>
      <xdr:row>432</xdr:row>
      <xdr:rowOff>94929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79819500"/>
          <a:ext cx="11237595" cy="25711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442</xdr:row>
      <xdr:rowOff>0</xdr:rowOff>
    </xdr:from>
    <xdr:to>
      <xdr:col>23</xdr:col>
      <xdr:colOff>227345</xdr:colOff>
      <xdr:row>447</xdr:row>
      <xdr:rowOff>95119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84201000"/>
          <a:ext cx="10038080" cy="10471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456</xdr:row>
      <xdr:rowOff>0</xdr:rowOff>
    </xdr:from>
    <xdr:to>
      <xdr:col>23</xdr:col>
      <xdr:colOff>313059</xdr:colOff>
      <xdr:row>466</xdr:row>
      <xdr:rowOff>171190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0" y="86868000"/>
          <a:ext cx="10123805" cy="20758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475</xdr:row>
      <xdr:rowOff>0</xdr:rowOff>
    </xdr:from>
    <xdr:to>
      <xdr:col>23</xdr:col>
      <xdr:colOff>389250</xdr:colOff>
      <xdr:row>483</xdr:row>
      <xdr:rowOff>18857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0" y="90487500"/>
          <a:ext cx="10199370" cy="15424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487</xdr:row>
      <xdr:rowOff>0</xdr:rowOff>
    </xdr:from>
    <xdr:to>
      <xdr:col>23</xdr:col>
      <xdr:colOff>332107</xdr:colOff>
      <xdr:row>495</xdr:row>
      <xdr:rowOff>104571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0" y="92773500"/>
          <a:ext cx="10142855" cy="1628140"/>
        </a:xfrm>
        <a:prstGeom prst="rect">
          <a:avLst/>
        </a:prstGeom>
      </xdr:spPr>
    </xdr:pic>
    <xdr:clientData/>
  </xdr:twoCellAnchor>
  <xdr:twoCellAnchor editAs="oneCell">
    <xdr:from>
      <xdr:col>8</xdr:col>
      <xdr:colOff>1076325</xdr:colOff>
      <xdr:row>499</xdr:row>
      <xdr:rowOff>114300</xdr:rowOff>
    </xdr:from>
    <xdr:to>
      <xdr:col>23</xdr:col>
      <xdr:colOff>103494</xdr:colOff>
      <xdr:row>512</xdr:row>
      <xdr:rowOff>152086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24625" y="95173800"/>
          <a:ext cx="10246995" cy="25139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521</xdr:row>
      <xdr:rowOff>0</xdr:rowOff>
    </xdr:from>
    <xdr:to>
      <xdr:col>23</xdr:col>
      <xdr:colOff>560678</xdr:colOff>
      <xdr:row>529</xdr:row>
      <xdr:rowOff>28381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0" y="99250500"/>
          <a:ext cx="10370820" cy="15519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536</xdr:row>
      <xdr:rowOff>0</xdr:rowOff>
    </xdr:from>
    <xdr:to>
      <xdr:col>23</xdr:col>
      <xdr:colOff>208298</xdr:colOff>
      <xdr:row>549</xdr:row>
      <xdr:rowOff>56833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0" y="102108000"/>
          <a:ext cx="10019030" cy="25330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558</xdr:row>
      <xdr:rowOff>0</xdr:rowOff>
    </xdr:from>
    <xdr:to>
      <xdr:col>23</xdr:col>
      <xdr:colOff>417821</xdr:colOff>
      <xdr:row>572</xdr:row>
      <xdr:rowOff>190143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0" y="106299000"/>
          <a:ext cx="10227945" cy="28568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576</xdr:row>
      <xdr:rowOff>0</xdr:rowOff>
    </xdr:from>
    <xdr:to>
      <xdr:col>23</xdr:col>
      <xdr:colOff>398774</xdr:colOff>
      <xdr:row>584</xdr:row>
      <xdr:rowOff>9333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0" y="109728000"/>
          <a:ext cx="10208895" cy="1532890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587</xdr:row>
      <xdr:rowOff>123825</xdr:rowOff>
    </xdr:from>
    <xdr:to>
      <xdr:col>29</xdr:col>
      <xdr:colOff>341630</xdr:colOff>
      <xdr:row>596</xdr:row>
      <xdr:rowOff>180754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48925" y="111947325"/>
          <a:ext cx="10161905" cy="17710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600</xdr:row>
      <xdr:rowOff>0</xdr:rowOff>
    </xdr:from>
    <xdr:to>
      <xdr:col>23</xdr:col>
      <xdr:colOff>217821</xdr:colOff>
      <xdr:row>613</xdr:row>
      <xdr:rowOff>142548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0" y="114300000"/>
          <a:ext cx="10028555" cy="261874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620</xdr:row>
      <xdr:rowOff>171450</xdr:rowOff>
    </xdr:from>
    <xdr:to>
      <xdr:col>23</xdr:col>
      <xdr:colOff>427349</xdr:colOff>
      <xdr:row>635</xdr:row>
      <xdr:rowOff>180617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86575" y="118281450"/>
          <a:ext cx="10208895" cy="28663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643</xdr:row>
      <xdr:rowOff>0</xdr:rowOff>
    </xdr:from>
    <xdr:to>
      <xdr:col>24</xdr:col>
      <xdr:colOff>8223</xdr:colOff>
      <xdr:row>654</xdr:row>
      <xdr:rowOff>180690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0" y="122491500"/>
          <a:ext cx="10418445" cy="22758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658</xdr:row>
      <xdr:rowOff>0</xdr:rowOff>
    </xdr:from>
    <xdr:to>
      <xdr:col>23</xdr:col>
      <xdr:colOff>351155</xdr:colOff>
      <xdr:row>665</xdr:row>
      <xdr:rowOff>56976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0" y="125349000"/>
          <a:ext cx="10161905" cy="13900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670</xdr:row>
      <xdr:rowOff>0</xdr:rowOff>
    </xdr:from>
    <xdr:to>
      <xdr:col>23</xdr:col>
      <xdr:colOff>360678</xdr:colOff>
      <xdr:row>678</xdr:row>
      <xdr:rowOff>66476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0" y="127635000"/>
          <a:ext cx="10170795" cy="15900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694</xdr:row>
      <xdr:rowOff>0</xdr:rowOff>
    </xdr:from>
    <xdr:to>
      <xdr:col>23</xdr:col>
      <xdr:colOff>389250</xdr:colOff>
      <xdr:row>702</xdr:row>
      <xdr:rowOff>9333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0" y="132207000"/>
          <a:ext cx="10199370" cy="15328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682</xdr:row>
      <xdr:rowOff>0</xdr:rowOff>
    </xdr:from>
    <xdr:to>
      <xdr:col>23</xdr:col>
      <xdr:colOff>408298</xdr:colOff>
      <xdr:row>690</xdr:row>
      <xdr:rowOff>123619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0" y="129921000"/>
          <a:ext cx="10218420" cy="1647190"/>
        </a:xfrm>
        <a:prstGeom prst="rect">
          <a:avLst/>
        </a:prstGeom>
      </xdr:spPr>
    </xdr:pic>
    <xdr:clientData/>
  </xdr:twoCellAnchor>
  <xdr:twoCellAnchor editAs="oneCell">
    <xdr:from>
      <xdr:col>11</xdr:col>
      <xdr:colOff>257175</xdr:colOff>
      <xdr:row>707</xdr:row>
      <xdr:rowOff>47625</xdr:rowOff>
    </xdr:from>
    <xdr:to>
      <xdr:col>21</xdr:col>
      <xdr:colOff>496368</xdr:colOff>
      <xdr:row>720</xdr:row>
      <xdr:rowOff>95602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315325" y="134731125"/>
          <a:ext cx="7649210" cy="2524125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736</xdr:row>
      <xdr:rowOff>133350</xdr:rowOff>
    </xdr:from>
    <xdr:to>
      <xdr:col>22</xdr:col>
      <xdr:colOff>334560</xdr:colOff>
      <xdr:row>750</xdr:row>
      <xdr:rowOff>38459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15275" y="140341350"/>
          <a:ext cx="8487410" cy="257175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722</xdr:row>
      <xdr:rowOff>161925</xdr:rowOff>
    </xdr:from>
    <xdr:to>
      <xdr:col>20</xdr:col>
      <xdr:colOff>515368</xdr:colOff>
      <xdr:row>735</xdr:row>
      <xdr:rowOff>9849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86725" y="137702925"/>
          <a:ext cx="7296785" cy="23241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759</xdr:row>
      <xdr:rowOff>104775</xdr:rowOff>
    </xdr:from>
    <xdr:to>
      <xdr:col>20</xdr:col>
      <xdr:colOff>257175</xdr:colOff>
      <xdr:row>772</xdr:row>
      <xdr:rowOff>9525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429500" y="144694275"/>
          <a:ext cx="7696200" cy="238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209550</xdr:colOff>
      <xdr:row>788</xdr:row>
      <xdr:rowOff>66675</xdr:rowOff>
    </xdr:from>
    <xdr:to>
      <xdr:col>21</xdr:col>
      <xdr:colOff>191532</xdr:colOff>
      <xdr:row>803</xdr:row>
      <xdr:rowOff>181390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67700" y="150180675"/>
          <a:ext cx="7392432" cy="2972215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825</xdr:row>
      <xdr:rowOff>28575</xdr:rowOff>
    </xdr:from>
    <xdr:to>
      <xdr:col>20</xdr:col>
      <xdr:colOff>324868</xdr:colOff>
      <xdr:row>839</xdr:row>
      <xdr:rowOff>162316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896225" y="157191075"/>
          <a:ext cx="7297168" cy="2800741"/>
        </a:xfrm>
        <a:prstGeom prst="rect">
          <a:avLst/>
        </a:prstGeom>
      </xdr:spPr>
    </xdr:pic>
    <xdr:clientData/>
  </xdr:twoCellAnchor>
  <xdr:twoCellAnchor editAs="oneCell">
    <xdr:from>
      <xdr:col>11</xdr:col>
      <xdr:colOff>923925</xdr:colOff>
      <xdr:row>844</xdr:row>
      <xdr:rowOff>28575</xdr:rowOff>
    </xdr:from>
    <xdr:to>
      <xdr:col>19</xdr:col>
      <xdr:colOff>305580</xdr:colOff>
      <xdr:row>854</xdr:row>
      <xdr:rowOff>262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982075" y="160810575"/>
          <a:ext cx="5591955" cy="1876687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666750</xdr:colOff>
      <xdr:row>857</xdr:row>
      <xdr:rowOff>142875</xdr:rowOff>
    </xdr:from>
    <xdr:to>
      <xdr:col>18</xdr:col>
      <xdr:colOff>324585</xdr:colOff>
      <xdr:row>866</xdr:row>
      <xdr:rowOff>19272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724900" y="163401375"/>
          <a:ext cx="5268060" cy="1590897"/>
        </a:xfrm>
        <a:prstGeom prst="rect">
          <a:avLst/>
        </a:prstGeom>
      </xdr:spPr>
    </xdr:pic>
    <xdr:clientData/>
  </xdr:twoCellAnchor>
  <xdr:twoCellAnchor editAs="oneCell">
    <xdr:from>
      <xdr:col>11</xdr:col>
      <xdr:colOff>733425</xdr:colOff>
      <xdr:row>870</xdr:row>
      <xdr:rowOff>57150</xdr:rowOff>
    </xdr:from>
    <xdr:to>
      <xdr:col>19</xdr:col>
      <xdr:colOff>296081</xdr:colOff>
      <xdr:row>881</xdr:row>
      <xdr:rowOff>9811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791575" y="165792150"/>
          <a:ext cx="5772956" cy="2048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322574</xdr:colOff>
      <xdr:row>9</xdr:row>
      <xdr:rowOff>66476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4050" y="190500"/>
          <a:ext cx="10056495" cy="15900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25</xdr:col>
      <xdr:colOff>474953</xdr:colOff>
      <xdr:row>19</xdr:row>
      <xdr:rowOff>180786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2286000"/>
          <a:ext cx="10208895" cy="15138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26</xdr:col>
      <xdr:colOff>227259</xdr:colOff>
      <xdr:row>26</xdr:row>
      <xdr:rowOff>171095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2286000"/>
          <a:ext cx="10561320" cy="28378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25</xdr:col>
      <xdr:colOff>408288</xdr:colOff>
      <xdr:row>42</xdr:row>
      <xdr:rowOff>171238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4050" y="6477000"/>
          <a:ext cx="10142220" cy="16948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25</xdr:col>
      <xdr:colOff>179717</xdr:colOff>
      <xdr:row>59</xdr:row>
      <xdr:rowOff>18762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4050" y="8953500"/>
          <a:ext cx="9914255" cy="23044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25</xdr:col>
      <xdr:colOff>379717</xdr:colOff>
      <xdr:row>89</xdr:row>
      <xdr:rowOff>161429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34050" y="13144500"/>
          <a:ext cx="10113645" cy="39712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191</xdr:row>
      <xdr:rowOff>0</xdr:rowOff>
    </xdr:from>
    <xdr:to>
      <xdr:col>25</xdr:col>
      <xdr:colOff>379717</xdr:colOff>
      <xdr:row>199</xdr:row>
      <xdr:rowOff>171238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34050" y="36385500"/>
          <a:ext cx="10113645" cy="16948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178</xdr:row>
      <xdr:rowOff>0</xdr:rowOff>
    </xdr:from>
    <xdr:to>
      <xdr:col>25</xdr:col>
      <xdr:colOff>246383</xdr:colOff>
      <xdr:row>186</xdr:row>
      <xdr:rowOff>47429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34050" y="33909000"/>
          <a:ext cx="9980930" cy="15709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167</xdr:row>
      <xdr:rowOff>0</xdr:rowOff>
    </xdr:from>
    <xdr:to>
      <xdr:col>25</xdr:col>
      <xdr:colOff>427336</xdr:colOff>
      <xdr:row>173</xdr:row>
      <xdr:rowOff>28429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34050" y="31813500"/>
          <a:ext cx="10161270" cy="11709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155</xdr:row>
      <xdr:rowOff>0</xdr:rowOff>
    </xdr:from>
    <xdr:to>
      <xdr:col>25</xdr:col>
      <xdr:colOff>322574</xdr:colOff>
      <xdr:row>158</xdr:row>
      <xdr:rowOff>180881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34050" y="29527500"/>
          <a:ext cx="10056495" cy="7518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143</xdr:row>
      <xdr:rowOff>0</xdr:rowOff>
    </xdr:from>
    <xdr:to>
      <xdr:col>25</xdr:col>
      <xdr:colOff>255907</xdr:colOff>
      <xdr:row>151</xdr:row>
      <xdr:rowOff>37905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34050" y="27241500"/>
          <a:ext cx="9990455" cy="15614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118</xdr:row>
      <xdr:rowOff>0</xdr:rowOff>
    </xdr:from>
    <xdr:to>
      <xdr:col>25</xdr:col>
      <xdr:colOff>303526</xdr:colOff>
      <xdr:row>132</xdr:row>
      <xdr:rowOff>180619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34050" y="22479000"/>
          <a:ext cx="10037445" cy="28473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25</xdr:col>
      <xdr:colOff>217812</xdr:colOff>
      <xdr:row>109</xdr:row>
      <xdr:rowOff>180619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34050" y="18097500"/>
          <a:ext cx="9952355" cy="28473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203</xdr:row>
      <xdr:rowOff>0</xdr:rowOff>
    </xdr:from>
    <xdr:to>
      <xdr:col>25</xdr:col>
      <xdr:colOff>398764</xdr:colOff>
      <xdr:row>211</xdr:row>
      <xdr:rowOff>56952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34050" y="38671500"/>
          <a:ext cx="10132695" cy="158051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217</xdr:row>
      <xdr:rowOff>28575</xdr:rowOff>
    </xdr:from>
    <xdr:to>
      <xdr:col>25</xdr:col>
      <xdr:colOff>553876</xdr:colOff>
      <xdr:row>224</xdr:row>
      <xdr:rowOff>162130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00725" y="41367075"/>
          <a:ext cx="10221595" cy="146685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230</xdr:row>
      <xdr:rowOff>19050</xdr:rowOff>
    </xdr:from>
    <xdr:to>
      <xdr:col>26</xdr:col>
      <xdr:colOff>39545</xdr:colOff>
      <xdr:row>239</xdr:row>
      <xdr:rowOff>76447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53100" y="43834050"/>
          <a:ext cx="10354945" cy="177165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241</xdr:row>
      <xdr:rowOff>161925</xdr:rowOff>
    </xdr:from>
    <xdr:to>
      <xdr:col>25</xdr:col>
      <xdr:colOff>372927</xdr:colOff>
      <xdr:row>250</xdr:row>
      <xdr:rowOff>105006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38775" y="46072425"/>
          <a:ext cx="10402570" cy="165735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252</xdr:row>
      <xdr:rowOff>76200</xdr:rowOff>
    </xdr:from>
    <xdr:to>
      <xdr:col>25</xdr:col>
      <xdr:colOff>544390</xdr:colOff>
      <xdr:row>261</xdr:row>
      <xdr:rowOff>76439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14975" y="48082200"/>
          <a:ext cx="10497820" cy="17145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265</xdr:row>
      <xdr:rowOff>76200</xdr:rowOff>
    </xdr:from>
    <xdr:to>
      <xdr:col>26</xdr:col>
      <xdr:colOff>144332</xdr:colOff>
      <xdr:row>273</xdr:row>
      <xdr:rowOff>95465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72150" y="50558700"/>
          <a:ext cx="10440670" cy="15430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277</xdr:row>
      <xdr:rowOff>0</xdr:rowOff>
    </xdr:from>
    <xdr:to>
      <xdr:col>25</xdr:col>
      <xdr:colOff>465450</xdr:colOff>
      <xdr:row>283</xdr:row>
      <xdr:rowOff>76048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34050" y="52768500"/>
          <a:ext cx="10199370" cy="12185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289</xdr:row>
      <xdr:rowOff>0</xdr:rowOff>
    </xdr:from>
    <xdr:to>
      <xdr:col>28</xdr:col>
      <xdr:colOff>522368</xdr:colOff>
      <xdr:row>296</xdr:row>
      <xdr:rowOff>47452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34050" y="55054500"/>
          <a:ext cx="12056745" cy="1380490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301</xdr:row>
      <xdr:rowOff>152400</xdr:rowOff>
    </xdr:from>
    <xdr:to>
      <xdr:col>25</xdr:col>
      <xdr:colOff>446398</xdr:colOff>
      <xdr:row>310</xdr:row>
      <xdr:rowOff>37900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695950" y="57492900"/>
          <a:ext cx="10218420" cy="15995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312</xdr:row>
      <xdr:rowOff>0</xdr:rowOff>
    </xdr:from>
    <xdr:to>
      <xdr:col>25</xdr:col>
      <xdr:colOff>455926</xdr:colOff>
      <xdr:row>320</xdr:row>
      <xdr:rowOff>95048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34050" y="59436000"/>
          <a:ext cx="10189845" cy="161861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324</xdr:row>
      <xdr:rowOff>0</xdr:rowOff>
    </xdr:from>
    <xdr:to>
      <xdr:col>25</xdr:col>
      <xdr:colOff>465450</xdr:colOff>
      <xdr:row>338</xdr:row>
      <xdr:rowOff>123476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734050" y="61722000"/>
          <a:ext cx="10199370" cy="2790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345</xdr:row>
      <xdr:rowOff>0</xdr:rowOff>
    </xdr:from>
    <xdr:to>
      <xdr:col>27</xdr:col>
      <xdr:colOff>446252</xdr:colOff>
      <xdr:row>352</xdr:row>
      <xdr:rowOff>28405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734050" y="65722500"/>
          <a:ext cx="11380470" cy="1361440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356</xdr:row>
      <xdr:rowOff>152400</xdr:rowOff>
    </xdr:from>
    <xdr:to>
      <xdr:col>23</xdr:col>
      <xdr:colOff>334510</xdr:colOff>
      <xdr:row>367</xdr:row>
      <xdr:rowOff>181271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467475" y="67970400"/>
          <a:ext cx="8134985" cy="2124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370</xdr:row>
      <xdr:rowOff>0</xdr:rowOff>
    </xdr:from>
    <xdr:to>
      <xdr:col>26</xdr:col>
      <xdr:colOff>389259</xdr:colOff>
      <xdr:row>384</xdr:row>
      <xdr:rowOff>133000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334125" y="70485000"/>
          <a:ext cx="10123805" cy="27997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385</xdr:row>
      <xdr:rowOff>0</xdr:rowOff>
    </xdr:from>
    <xdr:to>
      <xdr:col>26</xdr:col>
      <xdr:colOff>332117</xdr:colOff>
      <xdr:row>389</xdr:row>
      <xdr:rowOff>142762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334125" y="73342500"/>
          <a:ext cx="10066655" cy="90424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391</xdr:row>
      <xdr:rowOff>0</xdr:rowOff>
    </xdr:from>
    <xdr:to>
      <xdr:col>26</xdr:col>
      <xdr:colOff>313069</xdr:colOff>
      <xdr:row>403</xdr:row>
      <xdr:rowOff>133048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334125" y="74485500"/>
          <a:ext cx="10047605" cy="24187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404</xdr:row>
      <xdr:rowOff>0</xdr:rowOff>
    </xdr:from>
    <xdr:to>
      <xdr:col>26</xdr:col>
      <xdr:colOff>474974</xdr:colOff>
      <xdr:row>415</xdr:row>
      <xdr:rowOff>37833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334125" y="76962000"/>
          <a:ext cx="10208895" cy="2132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81"/>
  <sheetViews>
    <sheetView tabSelected="1" topLeftCell="A859" workbookViewId="0">
      <selection activeCell="L875" sqref="L875"/>
    </sheetView>
  </sheetViews>
  <sheetFormatPr defaultColWidth="9" defaultRowHeight="15"/>
  <cols>
    <col min="1" max="1" width="13.140625" customWidth="1"/>
    <col min="2" max="2" width="10.140625" customWidth="1"/>
    <col min="3" max="3" width="11.28515625" customWidth="1"/>
    <col min="4" max="4" width="9.42578125" customWidth="1"/>
    <col min="5" max="5" width="8.28515625" customWidth="1"/>
    <col min="6" max="6" width="9.42578125" customWidth="1"/>
    <col min="7" max="7" width="9.85546875" customWidth="1"/>
    <col min="8" max="8" width="10.140625" customWidth="1"/>
    <col min="9" max="9" width="21.140625" customWidth="1"/>
    <col min="12" max="14" width="14.28515625"/>
    <col min="17" max="17" width="14.28515625"/>
  </cols>
  <sheetData>
    <row r="2" spans="1:12">
      <c r="A2" s="23">
        <v>4702059564</v>
      </c>
      <c r="B2" s="16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6" t="s">
        <v>8</v>
      </c>
      <c r="K2" s="16" t="s">
        <v>9</v>
      </c>
      <c r="L2" s="16" t="s">
        <v>10</v>
      </c>
    </row>
    <row r="3" spans="1:12">
      <c r="A3" s="17" t="s">
        <v>11</v>
      </c>
      <c r="B3" s="18">
        <v>0.313</v>
      </c>
      <c r="C3" s="18">
        <v>0.34300000000000003</v>
      </c>
      <c r="D3" s="18">
        <v>0.32900000000000001</v>
      </c>
      <c r="E3" s="18">
        <v>0.373</v>
      </c>
      <c r="F3" s="18">
        <v>0.35399999999999998</v>
      </c>
      <c r="G3" s="18">
        <v>0.39</v>
      </c>
      <c r="H3" s="18">
        <v>0.38600000000000001</v>
      </c>
      <c r="I3" s="18">
        <v>0.40200000000000002</v>
      </c>
      <c r="J3" s="18">
        <v>0.30199999999999999</v>
      </c>
      <c r="K3" s="18">
        <v>0.32400000000000001</v>
      </c>
      <c r="L3" s="3"/>
    </row>
    <row r="4" spans="1:12">
      <c r="A4" s="17" t="s">
        <v>12</v>
      </c>
      <c r="B4" s="3">
        <v>1.28</v>
      </c>
      <c r="C4" s="3">
        <v>1.28</v>
      </c>
      <c r="D4" s="3">
        <v>1.28</v>
      </c>
      <c r="E4" s="3">
        <v>1.28</v>
      </c>
      <c r="F4" s="3">
        <v>1.28</v>
      </c>
      <c r="G4" s="3">
        <v>1.28</v>
      </c>
      <c r="H4" s="3">
        <v>1.28</v>
      </c>
      <c r="I4" s="3">
        <v>1.28</v>
      </c>
      <c r="J4" s="3">
        <v>1.28</v>
      </c>
      <c r="K4" s="3">
        <v>1.28</v>
      </c>
      <c r="L4" s="19"/>
    </row>
    <row r="5" spans="1:12">
      <c r="A5" s="17" t="s">
        <v>13</v>
      </c>
      <c r="B5" s="3"/>
      <c r="C5" s="3"/>
      <c r="D5" s="3"/>
      <c r="E5" s="3"/>
      <c r="F5" s="3"/>
      <c r="G5" s="3"/>
      <c r="H5" s="3"/>
      <c r="I5" s="3"/>
      <c r="J5" s="3"/>
      <c r="K5" s="3"/>
      <c r="L5" s="19"/>
    </row>
    <row r="6" spans="1:12">
      <c r="A6" s="17" t="s">
        <v>14</v>
      </c>
      <c r="B6" s="3"/>
      <c r="C6" s="20"/>
      <c r="D6" s="20"/>
      <c r="E6" s="20"/>
      <c r="F6" s="20"/>
      <c r="G6" s="20"/>
      <c r="H6" s="20"/>
      <c r="I6" s="20"/>
      <c r="J6" s="20"/>
      <c r="K6" s="20"/>
      <c r="L6" s="19"/>
    </row>
    <row r="7" spans="1:12">
      <c r="A7" s="17" t="s">
        <v>15</v>
      </c>
      <c r="B7" s="3">
        <v>18</v>
      </c>
      <c r="C7" s="3"/>
      <c r="D7" s="3"/>
      <c r="E7" s="3"/>
      <c r="F7" s="3"/>
      <c r="G7" s="3"/>
      <c r="H7" s="3"/>
      <c r="I7" s="3"/>
      <c r="J7" s="3"/>
      <c r="K7" s="3"/>
      <c r="L7" s="19"/>
    </row>
    <row r="8" spans="1:12">
      <c r="A8" s="17" t="s">
        <v>16</v>
      </c>
      <c r="B8" s="3">
        <v>29</v>
      </c>
      <c r="C8" s="3">
        <v>30</v>
      </c>
      <c r="D8" s="3">
        <v>72</v>
      </c>
      <c r="E8" s="3">
        <v>18</v>
      </c>
      <c r="F8" s="3">
        <v>54</v>
      </c>
      <c r="G8" s="3">
        <v>6</v>
      </c>
      <c r="H8" s="3">
        <v>30</v>
      </c>
      <c r="I8" s="3">
        <v>6</v>
      </c>
      <c r="J8" s="3">
        <v>18</v>
      </c>
      <c r="K8" s="3">
        <v>39</v>
      </c>
      <c r="L8" s="19">
        <f>SUM(B8:K8)</f>
        <v>302</v>
      </c>
    </row>
    <row r="9" spans="1:12">
      <c r="A9" s="17" t="s">
        <v>17</v>
      </c>
      <c r="B9" s="21">
        <f t="shared" ref="B9:K9" si="0">+B8*B3</f>
        <v>9.077</v>
      </c>
      <c r="C9" s="21">
        <f t="shared" si="0"/>
        <v>10.290000000000001</v>
      </c>
      <c r="D9" s="21">
        <f t="shared" si="0"/>
        <v>23.688000000000002</v>
      </c>
      <c r="E9" s="21">
        <f t="shared" si="0"/>
        <v>6.7140000000000004</v>
      </c>
      <c r="F9" s="21">
        <f t="shared" si="0"/>
        <v>19.116</v>
      </c>
      <c r="G9" s="21">
        <f t="shared" si="0"/>
        <v>2.34</v>
      </c>
      <c r="H9" s="21">
        <f t="shared" si="0"/>
        <v>11.58</v>
      </c>
      <c r="I9" s="21">
        <f t="shared" si="0"/>
        <v>2.4119999999999999</v>
      </c>
      <c r="J9" s="21">
        <f t="shared" si="0"/>
        <v>5.4359999999999999</v>
      </c>
      <c r="K9" s="21">
        <f t="shared" si="0"/>
        <v>12.636000000000001</v>
      </c>
      <c r="L9" s="21">
        <f>SUM(B9:K9)</f>
        <v>103.28900000000002</v>
      </c>
    </row>
    <row r="10" spans="1:12">
      <c r="A10" s="17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>
        <f>+B7*B4</f>
        <v>23.04</v>
      </c>
    </row>
    <row r="11" spans="1:12">
      <c r="A11" s="1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1">
        <f>SUM(L9:L10)</f>
        <v>126.32900000000001</v>
      </c>
    </row>
    <row r="17" spans="1:8">
      <c r="A17" s="23">
        <v>4702056493</v>
      </c>
      <c r="B17" s="16" t="s">
        <v>18</v>
      </c>
      <c r="C17" s="16" t="s">
        <v>19</v>
      </c>
      <c r="D17" s="16" t="s">
        <v>20</v>
      </c>
      <c r="E17" s="16" t="s">
        <v>21</v>
      </c>
      <c r="F17" s="16" t="s">
        <v>22</v>
      </c>
      <c r="G17" s="16" t="s">
        <v>23</v>
      </c>
      <c r="H17" s="16" t="s">
        <v>10</v>
      </c>
    </row>
    <row r="18" spans="1:8">
      <c r="A18" s="17" t="s">
        <v>11</v>
      </c>
      <c r="B18" s="18"/>
      <c r="C18" s="18">
        <v>0.28599999999999998</v>
      </c>
      <c r="D18" s="18">
        <v>0.30499999999999999</v>
      </c>
      <c r="E18" s="18">
        <v>0.32</v>
      </c>
      <c r="F18" s="18">
        <v>0.34300000000000003</v>
      </c>
      <c r="G18" s="18">
        <v>0.36</v>
      </c>
      <c r="H18" s="3"/>
    </row>
    <row r="19" spans="1:8">
      <c r="A19" s="17" t="s">
        <v>12</v>
      </c>
      <c r="B19" s="3">
        <v>1.28</v>
      </c>
      <c r="C19" s="3">
        <v>1.28</v>
      </c>
      <c r="D19" s="3">
        <v>1.28</v>
      </c>
      <c r="E19" s="3">
        <v>1.28</v>
      </c>
      <c r="F19" s="3">
        <v>1.28</v>
      </c>
      <c r="G19" s="3">
        <v>1.28</v>
      </c>
      <c r="H19" s="19"/>
    </row>
    <row r="20" spans="1:8">
      <c r="A20" s="17" t="s">
        <v>13</v>
      </c>
      <c r="B20" s="3"/>
      <c r="C20" s="3"/>
      <c r="D20" s="3"/>
      <c r="E20" s="3"/>
      <c r="F20" s="3"/>
      <c r="G20" s="3"/>
      <c r="H20" s="19"/>
    </row>
    <row r="21" spans="1:8">
      <c r="A21" s="17" t="s">
        <v>14</v>
      </c>
      <c r="B21" s="3"/>
      <c r="C21" s="20"/>
      <c r="D21" s="20"/>
      <c r="E21" s="20"/>
      <c r="F21" s="20"/>
      <c r="G21" s="20"/>
      <c r="H21" s="19"/>
    </row>
    <row r="22" spans="1:8">
      <c r="A22" s="17" t="s">
        <v>15</v>
      </c>
      <c r="B22" s="3">
        <v>3</v>
      </c>
      <c r="C22" s="3"/>
      <c r="D22" s="3"/>
      <c r="E22" s="3"/>
      <c r="F22" s="3"/>
      <c r="G22" s="3"/>
      <c r="H22" s="19"/>
    </row>
    <row r="23" spans="1:8">
      <c r="A23" s="17" t="s">
        <v>16</v>
      </c>
      <c r="B23" s="3"/>
      <c r="C23" s="3">
        <v>6</v>
      </c>
      <c r="D23" s="3">
        <v>15</v>
      </c>
      <c r="E23" s="3">
        <v>12</v>
      </c>
      <c r="F23" s="3">
        <v>6</v>
      </c>
      <c r="G23" s="3">
        <v>3</v>
      </c>
      <c r="H23" s="19">
        <f>SUM(B23:G23)</f>
        <v>42</v>
      </c>
    </row>
    <row r="24" spans="1:8">
      <c r="A24" s="17" t="s">
        <v>17</v>
      </c>
      <c r="B24" s="21">
        <f>+B23*B18</f>
        <v>0</v>
      </c>
      <c r="C24" s="21">
        <f t="shared" ref="C24:G24" si="1">+C23*C18</f>
        <v>1.7159999999999997</v>
      </c>
      <c r="D24" s="21">
        <f t="shared" si="1"/>
        <v>4.5750000000000002</v>
      </c>
      <c r="E24" s="21">
        <f t="shared" si="1"/>
        <v>3.84</v>
      </c>
      <c r="F24" s="21">
        <f t="shared" si="1"/>
        <v>2.0580000000000003</v>
      </c>
      <c r="G24" s="21">
        <f t="shared" si="1"/>
        <v>1.08</v>
      </c>
      <c r="H24" s="21">
        <f>SUM(B24:G24)</f>
        <v>13.269</v>
      </c>
    </row>
    <row r="25" spans="1:8">
      <c r="A25" s="17"/>
      <c r="B25" s="19"/>
      <c r="C25" s="19"/>
      <c r="D25" s="19"/>
      <c r="E25" s="19"/>
      <c r="F25" s="19"/>
      <c r="G25" s="19"/>
      <c r="H25" s="19">
        <f>+B22*B19</f>
        <v>3.84</v>
      </c>
    </row>
    <row r="26" spans="1:8">
      <c r="A26" s="17"/>
      <c r="B26" s="19"/>
      <c r="C26" s="19"/>
      <c r="D26" s="19"/>
      <c r="E26" s="19"/>
      <c r="F26" s="19"/>
      <c r="G26" s="19"/>
      <c r="H26" s="21">
        <f>SUM(H24:H25)</f>
        <v>17.109000000000002</v>
      </c>
    </row>
    <row r="29" spans="1:8">
      <c r="A29" s="23">
        <v>4702056491</v>
      </c>
      <c r="B29" s="16" t="s">
        <v>18</v>
      </c>
      <c r="C29" s="16" t="s">
        <v>19</v>
      </c>
      <c r="D29" s="16" t="s">
        <v>20</v>
      </c>
      <c r="E29" s="16" t="s">
        <v>21</v>
      </c>
      <c r="F29" s="16" t="s">
        <v>22</v>
      </c>
      <c r="G29" s="16" t="s">
        <v>23</v>
      </c>
      <c r="H29" s="16" t="s">
        <v>10</v>
      </c>
    </row>
    <row r="30" spans="1:8">
      <c r="A30" s="17" t="s">
        <v>11</v>
      </c>
      <c r="B30" s="18">
        <v>0.218</v>
      </c>
      <c r="C30" s="18">
        <v>0.22700000000000001</v>
      </c>
      <c r="D30" s="18">
        <v>0.23899999999999999</v>
      </c>
      <c r="E30" s="18">
        <v>0.255</v>
      </c>
      <c r="F30" s="18">
        <v>0.27</v>
      </c>
      <c r="G30" s="18">
        <v>0.28999999999999998</v>
      </c>
      <c r="H30" s="3"/>
    </row>
    <row r="31" spans="1:8">
      <c r="A31" s="17" t="s">
        <v>12</v>
      </c>
      <c r="B31" s="3">
        <v>1.28</v>
      </c>
      <c r="C31" s="3">
        <v>1.28</v>
      </c>
      <c r="D31" s="3">
        <v>1.28</v>
      </c>
      <c r="E31" s="3">
        <v>1.28</v>
      </c>
      <c r="F31" s="3">
        <v>1.28</v>
      </c>
      <c r="G31" s="3">
        <v>1.28</v>
      </c>
      <c r="H31" s="19"/>
    </row>
    <row r="32" spans="1:8">
      <c r="A32" s="17" t="s">
        <v>13</v>
      </c>
      <c r="B32" s="3"/>
      <c r="C32" s="3"/>
      <c r="D32" s="3"/>
      <c r="E32" s="3"/>
      <c r="F32" s="3"/>
      <c r="G32" s="3"/>
      <c r="H32" s="19"/>
    </row>
    <row r="33" spans="1:8">
      <c r="A33" s="17" t="s">
        <v>14</v>
      </c>
      <c r="B33" s="3"/>
      <c r="C33" s="20"/>
      <c r="D33" s="20"/>
      <c r="E33" s="20"/>
      <c r="F33" s="20"/>
      <c r="G33" s="20"/>
      <c r="H33" s="19"/>
    </row>
    <row r="34" spans="1:8">
      <c r="A34" s="17" t="s">
        <v>15</v>
      </c>
      <c r="B34" s="3">
        <v>6</v>
      </c>
      <c r="C34" s="3"/>
      <c r="D34" s="3"/>
      <c r="E34" s="3"/>
      <c r="F34" s="3"/>
      <c r="G34" s="3"/>
      <c r="H34" s="19"/>
    </row>
    <row r="35" spans="1:8">
      <c r="A35" s="17" t="s">
        <v>16</v>
      </c>
      <c r="B35" s="3">
        <v>7</v>
      </c>
      <c r="C35" s="3">
        <v>31</v>
      </c>
      <c r="D35" s="3">
        <v>43</v>
      </c>
      <c r="E35" s="3">
        <v>25</v>
      </c>
      <c r="F35" s="3">
        <v>7</v>
      </c>
      <c r="G35" s="3">
        <v>2</v>
      </c>
      <c r="H35" s="19">
        <f>SUM(B35:G35)</f>
        <v>115</v>
      </c>
    </row>
    <row r="36" spans="1:8">
      <c r="A36" s="17" t="s">
        <v>17</v>
      </c>
      <c r="B36" s="21">
        <f>+B35*B30</f>
        <v>1.526</v>
      </c>
      <c r="C36" s="21">
        <f t="shared" ref="C36:G36" si="2">+C35*C30</f>
        <v>7.0369999999999999</v>
      </c>
      <c r="D36" s="21">
        <f t="shared" si="2"/>
        <v>10.276999999999999</v>
      </c>
      <c r="E36" s="21">
        <f t="shared" si="2"/>
        <v>6.375</v>
      </c>
      <c r="F36" s="21">
        <f t="shared" si="2"/>
        <v>1.8900000000000001</v>
      </c>
      <c r="G36" s="21">
        <f t="shared" si="2"/>
        <v>0.57999999999999996</v>
      </c>
      <c r="H36" s="21">
        <f>SUM(B36:G36)</f>
        <v>27.684999999999999</v>
      </c>
    </row>
    <row r="37" spans="1:8">
      <c r="A37" s="17"/>
      <c r="B37" s="19"/>
      <c r="C37" s="19"/>
      <c r="D37" s="19"/>
      <c r="E37" s="19"/>
      <c r="F37" s="19"/>
      <c r="G37" s="19"/>
      <c r="H37" s="19">
        <f>+B34*B31</f>
        <v>7.68</v>
      </c>
    </row>
    <row r="38" spans="1:8">
      <c r="A38" s="17"/>
      <c r="B38" s="19"/>
      <c r="C38" s="19"/>
      <c r="D38" s="19"/>
      <c r="E38" s="19"/>
      <c r="F38" s="19"/>
      <c r="G38" s="19"/>
      <c r="H38" s="21">
        <f>SUM(H36:H37)</f>
        <v>35.364999999999995</v>
      </c>
    </row>
    <row r="41" spans="1:8">
      <c r="A41" s="23">
        <v>4702055751</v>
      </c>
      <c r="B41" s="16" t="s">
        <v>18</v>
      </c>
      <c r="C41" s="16" t="s">
        <v>19</v>
      </c>
      <c r="D41" s="16" t="s">
        <v>20</v>
      </c>
      <c r="E41" s="16" t="s">
        <v>21</v>
      </c>
      <c r="F41" s="16" t="s">
        <v>22</v>
      </c>
      <c r="G41" s="16" t="s">
        <v>23</v>
      </c>
      <c r="H41" s="16" t="s">
        <v>10</v>
      </c>
    </row>
    <row r="42" spans="1:8">
      <c r="A42" s="17" t="s">
        <v>11</v>
      </c>
      <c r="B42" s="18"/>
      <c r="C42" s="18">
        <v>0.22700000000000001</v>
      </c>
      <c r="D42" s="18"/>
      <c r="E42" s="18"/>
      <c r="F42" s="18"/>
      <c r="G42" s="18"/>
      <c r="H42" s="3"/>
    </row>
    <row r="43" spans="1:8">
      <c r="A43" s="17" t="s">
        <v>12</v>
      </c>
      <c r="B43" s="3">
        <v>1.28</v>
      </c>
      <c r="C43" s="3">
        <v>1.28</v>
      </c>
      <c r="D43" s="3">
        <v>1.28</v>
      </c>
      <c r="E43" s="3">
        <v>1.28</v>
      </c>
      <c r="F43" s="3">
        <v>1.28</v>
      </c>
      <c r="G43" s="3">
        <v>1.28</v>
      </c>
      <c r="H43" s="19"/>
    </row>
    <row r="44" spans="1:8">
      <c r="A44" s="17" t="s">
        <v>13</v>
      </c>
      <c r="B44" s="3"/>
      <c r="C44" s="3"/>
      <c r="D44" s="3"/>
      <c r="E44" s="3"/>
      <c r="F44" s="3"/>
      <c r="G44" s="3"/>
      <c r="H44" s="19"/>
    </row>
    <row r="45" spans="1:8">
      <c r="A45" s="17" t="s">
        <v>14</v>
      </c>
      <c r="B45" s="3"/>
      <c r="C45" s="20"/>
      <c r="D45" s="20"/>
      <c r="E45" s="20"/>
      <c r="F45" s="20"/>
      <c r="G45" s="20"/>
      <c r="H45" s="19"/>
    </row>
    <row r="46" spans="1:8">
      <c r="A46" s="17" t="s">
        <v>15</v>
      </c>
      <c r="B46" s="3">
        <v>2</v>
      </c>
      <c r="C46" s="3"/>
      <c r="D46" s="3"/>
      <c r="E46" s="3"/>
      <c r="F46" s="3"/>
      <c r="G46" s="3"/>
      <c r="H46" s="19"/>
    </row>
    <row r="47" spans="1:8">
      <c r="A47" s="17" t="s">
        <v>16</v>
      </c>
      <c r="B47" s="3"/>
      <c r="C47" s="3">
        <v>24</v>
      </c>
      <c r="D47" s="3"/>
      <c r="E47" s="3"/>
      <c r="F47" s="3"/>
      <c r="G47" s="3"/>
      <c r="H47" s="19">
        <f>SUM(B47:G47)</f>
        <v>24</v>
      </c>
    </row>
    <row r="48" spans="1:8">
      <c r="A48" s="17" t="s">
        <v>17</v>
      </c>
      <c r="B48" s="21">
        <f>+B47*B42</f>
        <v>0</v>
      </c>
      <c r="C48" s="21">
        <f t="shared" ref="C48:G48" si="3">+C47*C42</f>
        <v>5.4480000000000004</v>
      </c>
      <c r="D48" s="21">
        <f t="shared" si="3"/>
        <v>0</v>
      </c>
      <c r="E48" s="21">
        <f t="shared" si="3"/>
        <v>0</v>
      </c>
      <c r="F48" s="21">
        <f t="shared" si="3"/>
        <v>0</v>
      </c>
      <c r="G48" s="21">
        <f t="shared" si="3"/>
        <v>0</v>
      </c>
      <c r="H48" s="21">
        <f>SUM(B48:G48)</f>
        <v>5.4480000000000004</v>
      </c>
    </row>
    <row r="49" spans="1:8">
      <c r="A49" s="17"/>
      <c r="B49" s="19"/>
      <c r="C49" s="19"/>
      <c r="D49" s="19"/>
      <c r="E49" s="19"/>
      <c r="F49" s="19"/>
      <c r="G49" s="19"/>
      <c r="H49" s="19">
        <f>+B46*B43</f>
        <v>2.56</v>
      </c>
    </row>
    <row r="50" spans="1:8">
      <c r="A50" s="17"/>
      <c r="B50" s="19"/>
      <c r="C50" s="19"/>
      <c r="D50" s="19"/>
      <c r="E50" s="19"/>
      <c r="F50" s="19"/>
      <c r="G50" s="19"/>
      <c r="H50" s="21">
        <f>SUM(H48:H49)</f>
        <v>8.0080000000000009</v>
      </c>
    </row>
    <row r="53" spans="1:8">
      <c r="A53" s="23">
        <v>4702055752</v>
      </c>
      <c r="B53" s="16" t="s">
        <v>18</v>
      </c>
      <c r="C53" s="16" t="s">
        <v>19</v>
      </c>
      <c r="D53" s="16" t="s">
        <v>20</v>
      </c>
      <c r="E53" s="16" t="s">
        <v>21</v>
      </c>
      <c r="F53" s="16" t="s">
        <v>22</v>
      </c>
      <c r="G53" s="16" t="s">
        <v>23</v>
      </c>
      <c r="H53" s="16" t="s">
        <v>10</v>
      </c>
    </row>
    <row r="54" spans="1:8">
      <c r="A54" s="17" t="s">
        <v>11</v>
      </c>
      <c r="B54" s="18"/>
      <c r="C54" s="18"/>
      <c r="D54" s="18">
        <v>0.23899999999999999</v>
      </c>
      <c r="E54" s="18"/>
      <c r="F54" s="18"/>
      <c r="G54" s="18"/>
      <c r="H54" s="3"/>
    </row>
    <row r="55" spans="1:8">
      <c r="A55" s="17" t="s">
        <v>12</v>
      </c>
      <c r="B55" s="3">
        <v>1.28</v>
      </c>
      <c r="C55" s="3">
        <v>1.28</v>
      </c>
      <c r="D55" s="3">
        <v>1.28</v>
      </c>
      <c r="E55" s="3">
        <v>1.28</v>
      </c>
      <c r="F55" s="3">
        <v>1.28</v>
      </c>
      <c r="G55" s="3">
        <v>1.28</v>
      </c>
      <c r="H55" s="19"/>
    </row>
    <row r="56" spans="1:8">
      <c r="A56" s="17" t="s">
        <v>13</v>
      </c>
      <c r="B56" s="3"/>
      <c r="C56" s="3"/>
      <c r="D56" s="3"/>
      <c r="E56" s="3"/>
      <c r="F56" s="3"/>
      <c r="G56" s="3"/>
      <c r="H56" s="19"/>
    </row>
    <row r="57" spans="1:8">
      <c r="A57" s="17" t="s">
        <v>14</v>
      </c>
      <c r="B57" s="3"/>
      <c r="C57" s="20"/>
      <c r="D57" s="20"/>
      <c r="E57" s="20"/>
      <c r="F57" s="20"/>
      <c r="G57" s="20"/>
      <c r="H57" s="19"/>
    </row>
    <row r="58" spans="1:8">
      <c r="A58" s="17" t="s">
        <v>15</v>
      </c>
      <c r="B58" s="3">
        <v>5</v>
      </c>
      <c r="C58" s="3"/>
      <c r="D58" s="3"/>
      <c r="E58" s="3"/>
      <c r="F58" s="3"/>
      <c r="G58" s="3"/>
      <c r="H58" s="19"/>
    </row>
    <row r="59" spans="1:8">
      <c r="A59" s="17" t="s">
        <v>16</v>
      </c>
      <c r="B59" s="3"/>
      <c r="C59" s="3"/>
      <c r="D59" s="3">
        <v>60</v>
      </c>
      <c r="E59" s="3"/>
      <c r="F59" s="3"/>
      <c r="G59" s="3"/>
      <c r="H59" s="19">
        <f>SUM(B59:G59)</f>
        <v>60</v>
      </c>
    </row>
    <row r="60" spans="1:8">
      <c r="A60" s="17" t="s">
        <v>17</v>
      </c>
      <c r="B60" s="21">
        <f>+B59*B54</f>
        <v>0</v>
      </c>
      <c r="C60" s="21">
        <f t="shared" ref="C60:G60" si="4">+C59*C54</f>
        <v>0</v>
      </c>
      <c r="D60" s="21">
        <f t="shared" si="4"/>
        <v>14.34</v>
      </c>
      <c r="E60" s="21">
        <f t="shared" si="4"/>
        <v>0</v>
      </c>
      <c r="F60" s="21">
        <f t="shared" si="4"/>
        <v>0</v>
      </c>
      <c r="G60" s="21">
        <f t="shared" si="4"/>
        <v>0</v>
      </c>
      <c r="H60" s="21">
        <f>SUM(B60:G60)</f>
        <v>14.34</v>
      </c>
    </row>
    <row r="61" spans="1:8">
      <c r="A61" s="17"/>
      <c r="B61" s="19"/>
      <c r="C61" s="19"/>
      <c r="D61" s="19"/>
      <c r="E61" s="19"/>
      <c r="F61" s="19"/>
      <c r="G61" s="19"/>
      <c r="H61" s="19">
        <f>+B58*B55</f>
        <v>6.4</v>
      </c>
    </row>
    <row r="62" spans="1:8">
      <c r="A62" s="17"/>
      <c r="B62" s="19"/>
      <c r="C62" s="19"/>
      <c r="D62" s="19"/>
      <c r="E62" s="19"/>
      <c r="F62" s="19"/>
      <c r="G62" s="19"/>
      <c r="H62" s="21">
        <f>SUM(H60:H61)</f>
        <v>20.740000000000002</v>
      </c>
    </row>
    <row r="65" spans="1:8">
      <c r="A65" s="23">
        <v>4702055753</v>
      </c>
      <c r="B65" s="16" t="s">
        <v>18</v>
      </c>
      <c r="C65" s="16" t="s">
        <v>19</v>
      </c>
      <c r="D65" s="16" t="s">
        <v>20</v>
      </c>
      <c r="E65" s="16" t="s">
        <v>21</v>
      </c>
      <c r="F65" s="16" t="s">
        <v>22</v>
      </c>
      <c r="G65" s="16" t="s">
        <v>23</v>
      </c>
      <c r="H65" s="16" t="s">
        <v>10</v>
      </c>
    </row>
    <row r="66" spans="1:8">
      <c r="A66" s="17" t="s">
        <v>11</v>
      </c>
      <c r="B66" s="18"/>
      <c r="C66" s="18"/>
      <c r="D66" s="18"/>
      <c r="E66" s="18">
        <v>0.255</v>
      </c>
      <c r="F66" s="18"/>
      <c r="G66" s="18"/>
      <c r="H66" s="3"/>
    </row>
    <row r="67" spans="1:8">
      <c r="A67" s="17" t="s">
        <v>12</v>
      </c>
      <c r="B67" s="3">
        <v>1.28</v>
      </c>
      <c r="C67" s="3">
        <v>1.28</v>
      </c>
      <c r="D67" s="3">
        <v>1.28</v>
      </c>
      <c r="E67" s="3">
        <v>1.28</v>
      </c>
      <c r="F67" s="3">
        <v>1.28</v>
      </c>
      <c r="G67" s="3">
        <v>1.28</v>
      </c>
      <c r="H67" s="19"/>
    </row>
    <row r="68" spans="1:8">
      <c r="A68" s="17" t="s">
        <v>13</v>
      </c>
      <c r="B68" s="3"/>
      <c r="C68" s="3"/>
      <c r="D68" s="3"/>
      <c r="E68" s="3"/>
      <c r="F68" s="3"/>
      <c r="G68" s="3"/>
      <c r="H68" s="19"/>
    </row>
    <row r="69" spans="1:8">
      <c r="A69" s="17" t="s">
        <v>14</v>
      </c>
      <c r="B69" s="3"/>
      <c r="C69" s="20"/>
      <c r="D69" s="20"/>
      <c r="E69" s="20"/>
      <c r="F69" s="20"/>
      <c r="G69" s="20"/>
      <c r="H69" s="19"/>
    </row>
    <row r="70" spans="1:8">
      <c r="A70" s="17" t="s">
        <v>15</v>
      </c>
      <c r="B70" s="3">
        <v>6</v>
      </c>
      <c r="C70" s="3"/>
      <c r="D70" s="3"/>
      <c r="E70" s="3"/>
      <c r="F70" s="3"/>
      <c r="G70" s="3"/>
      <c r="H70" s="19"/>
    </row>
    <row r="71" spans="1:8">
      <c r="A71" s="17" t="s">
        <v>16</v>
      </c>
      <c r="B71" s="3"/>
      <c r="C71" s="3"/>
      <c r="D71" s="3"/>
      <c r="E71" s="3">
        <v>72</v>
      </c>
      <c r="F71" s="3"/>
      <c r="G71" s="3"/>
      <c r="H71" s="19">
        <f>SUM(B71:G71)</f>
        <v>72</v>
      </c>
    </row>
    <row r="72" spans="1:8">
      <c r="A72" s="17" t="s">
        <v>17</v>
      </c>
      <c r="B72" s="21">
        <f>+B71*B66</f>
        <v>0</v>
      </c>
      <c r="C72" s="21">
        <f t="shared" ref="C72:G72" si="5">+C71*C66</f>
        <v>0</v>
      </c>
      <c r="D72" s="21">
        <f t="shared" si="5"/>
        <v>0</v>
      </c>
      <c r="E72" s="21">
        <f t="shared" si="5"/>
        <v>18.36</v>
      </c>
      <c r="F72" s="21">
        <f t="shared" si="5"/>
        <v>0</v>
      </c>
      <c r="G72" s="21">
        <f t="shared" si="5"/>
        <v>0</v>
      </c>
      <c r="H72" s="21">
        <f>SUM(B72:G72)</f>
        <v>18.36</v>
      </c>
    </row>
    <row r="73" spans="1:8">
      <c r="A73" s="17"/>
      <c r="B73" s="19"/>
      <c r="C73" s="19"/>
      <c r="D73" s="19"/>
      <c r="E73" s="19"/>
      <c r="F73" s="19"/>
      <c r="G73" s="19"/>
      <c r="H73" s="19">
        <f>+B70*B67</f>
        <v>7.68</v>
      </c>
    </row>
    <row r="74" spans="1:8">
      <c r="A74" s="17"/>
      <c r="B74" s="19"/>
      <c r="C74" s="19"/>
      <c r="D74" s="19"/>
      <c r="E74" s="19"/>
      <c r="F74" s="19"/>
      <c r="G74" s="19"/>
      <c r="H74" s="21">
        <f>SUM(H72:H73)</f>
        <v>26.04</v>
      </c>
    </row>
    <row r="76" spans="1:8">
      <c r="A76" s="23">
        <v>4702055754</v>
      </c>
      <c r="B76" s="16" t="s">
        <v>18</v>
      </c>
      <c r="C76" s="16" t="s">
        <v>19</v>
      </c>
      <c r="D76" s="16" t="s">
        <v>20</v>
      </c>
      <c r="E76" s="16" t="s">
        <v>21</v>
      </c>
      <c r="F76" s="16" t="s">
        <v>22</v>
      </c>
      <c r="G76" s="16" t="s">
        <v>23</v>
      </c>
      <c r="H76" s="16" t="s">
        <v>10</v>
      </c>
    </row>
    <row r="77" spans="1:8">
      <c r="A77" s="17" t="s">
        <v>11</v>
      </c>
      <c r="B77" s="18"/>
      <c r="C77" s="18"/>
      <c r="D77" s="18"/>
      <c r="E77" s="18"/>
      <c r="F77" s="18">
        <v>0.27</v>
      </c>
      <c r="G77" s="18"/>
      <c r="H77" s="3"/>
    </row>
    <row r="78" spans="1:8">
      <c r="A78" s="17" t="s">
        <v>12</v>
      </c>
      <c r="B78" s="3">
        <v>1.28</v>
      </c>
      <c r="C78" s="3">
        <v>1.28</v>
      </c>
      <c r="D78" s="3">
        <v>1.28</v>
      </c>
      <c r="E78" s="3">
        <v>1.28</v>
      </c>
      <c r="F78" s="3">
        <v>1.28</v>
      </c>
      <c r="G78" s="3">
        <v>1.28</v>
      </c>
      <c r="H78" s="19"/>
    </row>
    <row r="79" spans="1:8">
      <c r="A79" s="17" t="s">
        <v>13</v>
      </c>
      <c r="B79" s="3"/>
      <c r="C79" s="3"/>
      <c r="D79" s="3"/>
      <c r="E79" s="3"/>
      <c r="F79" s="3"/>
      <c r="G79" s="3"/>
      <c r="H79" s="19"/>
    </row>
    <row r="80" spans="1:8">
      <c r="A80" s="17" t="s">
        <v>14</v>
      </c>
      <c r="B80" s="3"/>
      <c r="C80" s="20"/>
      <c r="D80" s="20"/>
      <c r="E80" s="20"/>
      <c r="F80" s="20"/>
      <c r="G80" s="20"/>
      <c r="H80" s="19"/>
    </row>
    <row r="81" spans="1:8">
      <c r="A81" s="17" t="s">
        <v>15</v>
      </c>
      <c r="B81" s="3">
        <v>5</v>
      </c>
      <c r="C81" s="3"/>
      <c r="D81" s="3"/>
      <c r="E81" s="3"/>
      <c r="F81" s="3"/>
      <c r="G81" s="3"/>
      <c r="H81" s="19"/>
    </row>
    <row r="82" spans="1:8">
      <c r="A82" s="17" t="s">
        <v>16</v>
      </c>
      <c r="B82" s="3"/>
      <c r="C82" s="3"/>
      <c r="D82" s="3"/>
      <c r="E82" s="3"/>
      <c r="F82" s="3">
        <v>60</v>
      </c>
      <c r="G82" s="3"/>
      <c r="H82" s="19">
        <f>SUM(B82:G82)</f>
        <v>60</v>
      </c>
    </row>
    <row r="83" spans="1:8">
      <c r="A83" s="17" t="s">
        <v>17</v>
      </c>
      <c r="B83" s="21">
        <f>+B82*B77</f>
        <v>0</v>
      </c>
      <c r="C83" s="21">
        <f t="shared" ref="C83:G83" si="6">+C82*C77</f>
        <v>0</v>
      </c>
      <c r="D83" s="21">
        <f t="shared" si="6"/>
        <v>0</v>
      </c>
      <c r="E83" s="21">
        <f t="shared" si="6"/>
        <v>0</v>
      </c>
      <c r="F83" s="21">
        <f t="shared" si="6"/>
        <v>16.200000000000003</v>
      </c>
      <c r="G83" s="21">
        <f t="shared" si="6"/>
        <v>0</v>
      </c>
      <c r="H83" s="21">
        <f>SUM(B83:G83)</f>
        <v>16.200000000000003</v>
      </c>
    </row>
    <row r="84" spans="1:8">
      <c r="A84" s="17"/>
      <c r="B84" s="19"/>
      <c r="C84" s="19"/>
      <c r="D84" s="19"/>
      <c r="E84" s="19"/>
      <c r="F84" s="19"/>
      <c r="G84" s="19"/>
      <c r="H84" s="19">
        <f>+B81*B78</f>
        <v>6.4</v>
      </c>
    </row>
    <row r="85" spans="1:8">
      <c r="A85" s="17"/>
      <c r="B85" s="19"/>
      <c r="C85" s="19"/>
      <c r="D85" s="19"/>
      <c r="E85" s="19"/>
      <c r="F85" s="19"/>
      <c r="G85" s="19"/>
      <c r="H85" s="21">
        <f>SUM(H83:H84)</f>
        <v>22.6</v>
      </c>
    </row>
    <row r="88" spans="1:8">
      <c r="A88" s="23">
        <v>4702055755</v>
      </c>
      <c r="B88" s="16" t="s">
        <v>18</v>
      </c>
      <c r="C88" s="16" t="s">
        <v>19</v>
      </c>
      <c r="D88" s="16" t="s">
        <v>20</v>
      </c>
      <c r="E88" s="16" t="s">
        <v>21</v>
      </c>
      <c r="F88" s="16" t="s">
        <v>22</v>
      </c>
      <c r="G88" s="16" t="s">
        <v>23</v>
      </c>
      <c r="H88" s="16" t="s">
        <v>10</v>
      </c>
    </row>
    <row r="89" spans="1:8">
      <c r="A89" s="17" t="s">
        <v>11</v>
      </c>
      <c r="B89" s="18"/>
      <c r="C89" s="18"/>
      <c r="D89" s="18"/>
      <c r="E89" s="18"/>
      <c r="F89" s="18"/>
      <c r="G89" s="18">
        <v>0.28999999999999998</v>
      </c>
      <c r="H89" s="3"/>
    </row>
    <row r="90" spans="1:8">
      <c r="A90" s="17" t="s">
        <v>12</v>
      </c>
      <c r="B90" s="3">
        <v>1.28</v>
      </c>
      <c r="C90" s="3">
        <v>1.28</v>
      </c>
      <c r="D90" s="3">
        <v>1.28</v>
      </c>
      <c r="E90" s="3">
        <v>1.28</v>
      </c>
      <c r="F90" s="3">
        <v>1.28</v>
      </c>
      <c r="G90" s="3">
        <v>1.28</v>
      </c>
      <c r="H90" s="19"/>
    </row>
    <row r="91" spans="1:8">
      <c r="A91" s="17" t="s">
        <v>13</v>
      </c>
      <c r="B91" s="3"/>
      <c r="C91" s="3"/>
      <c r="D91" s="3"/>
      <c r="E91" s="3"/>
      <c r="F91" s="3"/>
      <c r="G91" s="3"/>
      <c r="H91" s="19"/>
    </row>
    <row r="92" spans="1:8">
      <c r="A92" s="17" t="s">
        <v>14</v>
      </c>
      <c r="B92" s="3"/>
      <c r="C92" s="20"/>
      <c r="D92" s="20"/>
      <c r="E92" s="20"/>
      <c r="F92" s="20"/>
      <c r="G92" s="20"/>
      <c r="H92" s="19"/>
    </row>
    <row r="93" spans="1:8">
      <c r="A93" s="17" t="s">
        <v>15</v>
      </c>
      <c r="B93" s="3">
        <v>3</v>
      </c>
      <c r="C93" s="3"/>
      <c r="D93" s="3"/>
      <c r="E93" s="3"/>
      <c r="F93" s="3"/>
      <c r="G93" s="3"/>
      <c r="H93" s="19"/>
    </row>
    <row r="94" spans="1:8">
      <c r="A94" s="17" t="s">
        <v>16</v>
      </c>
      <c r="B94" s="3"/>
      <c r="C94" s="3"/>
      <c r="D94" s="3"/>
      <c r="E94" s="3"/>
      <c r="F94" s="3"/>
      <c r="G94" s="3">
        <v>36</v>
      </c>
      <c r="H94" s="19">
        <f>SUM(B94:G94)</f>
        <v>36</v>
      </c>
    </row>
    <row r="95" spans="1:8">
      <c r="A95" s="17" t="s">
        <v>17</v>
      </c>
      <c r="B95" s="21">
        <f>+B94*B89</f>
        <v>0</v>
      </c>
      <c r="C95" s="21">
        <f t="shared" ref="C95:G95" si="7">+C94*C89</f>
        <v>0</v>
      </c>
      <c r="D95" s="21">
        <f t="shared" si="7"/>
        <v>0</v>
      </c>
      <c r="E95" s="21">
        <f t="shared" si="7"/>
        <v>0</v>
      </c>
      <c r="F95" s="21">
        <f t="shared" si="7"/>
        <v>0</v>
      </c>
      <c r="G95" s="21">
        <f t="shared" si="7"/>
        <v>10.44</v>
      </c>
      <c r="H95" s="21">
        <f>SUM(B95:G95)</f>
        <v>10.44</v>
      </c>
    </row>
    <row r="96" spans="1:8">
      <c r="A96" s="17"/>
      <c r="B96" s="19"/>
      <c r="C96" s="19"/>
      <c r="D96" s="19"/>
      <c r="E96" s="19"/>
      <c r="F96" s="19"/>
      <c r="G96" s="19"/>
      <c r="H96" s="19">
        <f>+B93*B90</f>
        <v>3.84</v>
      </c>
    </row>
    <row r="97" spans="1:14">
      <c r="A97" s="17"/>
      <c r="B97" s="19"/>
      <c r="C97" s="19"/>
      <c r="D97" s="19"/>
      <c r="E97" s="19"/>
      <c r="F97" s="19"/>
      <c r="G97" s="19"/>
      <c r="H97" s="21">
        <f>SUM(H95:H96)</f>
        <v>14.28</v>
      </c>
    </row>
    <row r="99" spans="1:14">
      <c r="A99" s="40">
        <v>4702056490</v>
      </c>
      <c r="B99" s="16" t="s">
        <v>18</v>
      </c>
      <c r="C99" s="16" t="s">
        <v>19</v>
      </c>
      <c r="D99" s="16" t="s">
        <v>20</v>
      </c>
      <c r="E99" s="16" t="s">
        <v>21</v>
      </c>
      <c r="F99" s="16" t="s">
        <v>22</v>
      </c>
      <c r="G99" s="16" t="s">
        <v>23</v>
      </c>
      <c r="H99" s="16" t="s">
        <v>10</v>
      </c>
    </row>
    <row r="100" spans="1:14">
      <c r="A100" s="17" t="s">
        <v>11</v>
      </c>
      <c r="B100" s="18">
        <v>0.218</v>
      </c>
      <c r="C100" s="18">
        <v>0.22700000000000001</v>
      </c>
      <c r="D100" s="18">
        <v>0.23899999999999999</v>
      </c>
      <c r="E100" s="18">
        <v>0.255</v>
      </c>
      <c r="F100" s="18">
        <v>0.27</v>
      </c>
      <c r="G100" s="18">
        <v>0.28999999999999998</v>
      </c>
      <c r="H100" s="3"/>
    </row>
    <row r="101" spans="1:14">
      <c r="A101" s="17" t="s">
        <v>12</v>
      </c>
      <c r="B101" s="3">
        <v>1.28</v>
      </c>
      <c r="C101" s="3">
        <v>1.28</v>
      </c>
      <c r="D101" s="3">
        <v>1.28</v>
      </c>
      <c r="E101" s="3">
        <v>1.28</v>
      </c>
      <c r="F101" s="3">
        <v>1.28</v>
      </c>
      <c r="G101" s="3">
        <v>1.28</v>
      </c>
      <c r="H101" s="19"/>
    </row>
    <row r="102" spans="1:14">
      <c r="A102" s="17" t="s">
        <v>13</v>
      </c>
      <c r="B102" s="3"/>
      <c r="C102" s="3"/>
      <c r="D102" s="3"/>
      <c r="E102" s="3"/>
      <c r="F102" s="3"/>
      <c r="G102" s="3"/>
      <c r="H102" s="19"/>
    </row>
    <row r="103" spans="1:14">
      <c r="A103" s="17" t="s">
        <v>14</v>
      </c>
      <c r="B103" s="3"/>
      <c r="C103" s="20"/>
      <c r="D103" s="20"/>
      <c r="E103" s="20"/>
      <c r="F103" s="20"/>
      <c r="G103" s="20"/>
      <c r="H103" s="19"/>
    </row>
    <row r="104" spans="1:14">
      <c r="A104" s="17" t="s">
        <v>15</v>
      </c>
      <c r="B104" s="3">
        <v>178</v>
      </c>
      <c r="C104" s="3"/>
      <c r="D104" s="3"/>
      <c r="E104" s="3"/>
      <c r="F104" s="3"/>
      <c r="G104" s="3"/>
      <c r="H104" s="19"/>
    </row>
    <row r="105" spans="1:14">
      <c r="A105" s="17" t="s">
        <v>16</v>
      </c>
      <c r="B105" s="3">
        <v>12</v>
      </c>
      <c r="C105" s="3">
        <v>254</v>
      </c>
      <c r="D105" s="3">
        <v>658</v>
      </c>
      <c r="E105" s="3">
        <v>1125</v>
      </c>
      <c r="F105" s="3">
        <v>1055</v>
      </c>
      <c r="G105" s="3">
        <v>608</v>
      </c>
      <c r="H105" s="19">
        <f>SUM(B105:G105)</f>
        <v>3712</v>
      </c>
    </row>
    <row r="106" spans="1:14">
      <c r="A106" s="17" t="s">
        <v>17</v>
      </c>
      <c r="B106" s="21">
        <f>+B105*B100</f>
        <v>2.6160000000000001</v>
      </c>
      <c r="C106" s="21">
        <f t="shared" ref="C106:G106" si="8">+C105*C100</f>
        <v>57.658000000000001</v>
      </c>
      <c r="D106" s="21">
        <f t="shared" si="8"/>
        <v>157.262</v>
      </c>
      <c r="E106" s="21">
        <f t="shared" si="8"/>
        <v>286.875</v>
      </c>
      <c r="F106" s="21">
        <f t="shared" si="8"/>
        <v>284.85000000000002</v>
      </c>
      <c r="G106" s="21">
        <f t="shared" si="8"/>
        <v>176.32</v>
      </c>
      <c r="H106" s="21">
        <f>SUM(B106:G106)</f>
        <v>965.5809999999999</v>
      </c>
    </row>
    <row r="107" spans="1:14">
      <c r="A107" s="17"/>
      <c r="B107" s="19"/>
      <c r="C107" s="19"/>
      <c r="D107" s="19"/>
      <c r="E107" s="19"/>
      <c r="F107" s="19"/>
      <c r="G107" s="19"/>
      <c r="H107" s="19">
        <f>+B104*B101</f>
        <v>227.84</v>
      </c>
    </row>
    <row r="108" spans="1:14">
      <c r="A108" s="17"/>
      <c r="B108" s="19"/>
      <c r="C108" s="19"/>
      <c r="D108" s="19"/>
      <c r="E108" s="19"/>
      <c r="F108" s="19"/>
      <c r="G108" s="19"/>
      <c r="H108" s="21">
        <f>SUM(H106:H107)</f>
        <v>1193.4209999999998</v>
      </c>
    </row>
    <row r="109" spans="1:14">
      <c r="N109" t="e">
        <f ca="1">_xlfn.DISPIMG("ID_AE8641043C6F4C9689653CB9003EED1B",1)</f>
        <v>#NAME?</v>
      </c>
    </row>
    <row r="111" spans="1:14">
      <c r="A111" s="23">
        <v>4702059563</v>
      </c>
      <c r="B111" s="16" t="s">
        <v>0</v>
      </c>
      <c r="C111" s="16" t="s">
        <v>1</v>
      </c>
      <c r="D111" s="16" t="s">
        <v>2</v>
      </c>
      <c r="E111" s="16" t="s">
        <v>3</v>
      </c>
      <c r="F111" s="16" t="s">
        <v>4</v>
      </c>
      <c r="G111" s="16" t="s">
        <v>5</v>
      </c>
      <c r="H111" s="16" t="s">
        <v>6</v>
      </c>
      <c r="I111" s="16" t="s">
        <v>24</v>
      </c>
      <c r="J111" s="16" t="s">
        <v>7</v>
      </c>
      <c r="K111" s="16" t="s">
        <v>25</v>
      </c>
      <c r="L111" s="16" t="s">
        <v>9</v>
      </c>
      <c r="M111" s="16" t="s">
        <v>10</v>
      </c>
    </row>
    <row r="112" spans="1:14">
      <c r="A112" s="17" t="s">
        <v>11</v>
      </c>
      <c r="B112" s="18">
        <v>0.313</v>
      </c>
      <c r="C112" s="18">
        <v>0.34300000000000003</v>
      </c>
      <c r="D112" s="18">
        <v>0.32900000000000001</v>
      </c>
      <c r="E112" s="18">
        <v>0.373</v>
      </c>
      <c r="F112" s="18">
        <v>0.35399999999999998</v>
      </c>
      <c r="G112" s="18">
        <v>0.39</v>
      </c>
      <c r="H112" s="18">
        <v>0.38600000000000001</v>
      </c>
      <c r="I112" s="18">
        <v>0.41799999999999998</v>
      </c>
      <c r="J112" s="18">
        <v>0.40200000000000002</v>
      </c>
      <c r="K112" s="18">
        <v>0.42399999999999999</v>
      </c>
      <c r="L112" s="18">
        <v>0.32400000000000001</v>
      </c>
      <c r="M112" s="3"/>
    </row>
    <row r="113" spans="1:14">
      <c r="A113" s="17" t="s">
        <v>12</v>
      </c>
      <c r="B113" s="3">
        <v>1.28</v>
      </c>
      <c r="C113" s="3">
        <v>1.28</v>
      </c>
      <c r="D113" s="3">
        <v>1.28</v>
      </c>
      <c r="E113" s="3">
        <v>1.28</v>
      </c>
      <c r="F113" s="3">
        <v>1.28</v>
      </c>
      <c r="G113" s="3">
        <v>1.28</v>
      </c>
      <c r="H113" s="3">
        <v>1.28</v>
      </c>
      <c r="I113" s="3">
        <v>1.28</v>
      </c>
      <c r="J113" s="3">
        <v>1.28</v>
      </c>
      <c r="K113" s="3">
        <v>1.28</v>
      </c>
      <c r="L113" s="3">
        <v>1.28</v>
      </c>
      <c r="M113" s="19"/>
    </row>
    <row r="114" spans="1:14">
      <c r="A114" s="17" t="s">
        <v>13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19"/>
    </row>
    <row r="115" spans="1:14">
      <c r="A115" s="17" t="s">
        <v>14</v>
      </c>
      <c r="B115" s="3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19"/>
    </row>
    <row r="116" spans="1:14">
      <c r="A116" s="17" t="s">
        <v>15</v>
      </c>
      <c r="B116" s="3">
        <v>38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19"/>
    </row>
    <row r="117" spans="1:14">
      <c r="A117" s="17" t="s">
        <v>16</v>
      </c>
      <c r="B117" s="3">
        <v>21</v>
      </c>
      <c r="C117" s="3">
        <v>75</v>
      </c>
      <c r="D117" s="3">
        <v>157</v>
      </c>
      <c r="E117" s="3">
        <v>68</v>
      </c>
      <c r="F117" s="3">
        <v>138</v>
      </c>
      <c r="G117" s="3">
        <v>43</v>
      </c>
      <c r="H117" s="3">
        <v>66</v>
      </c>
      <c r="I117" s="3">
        <v>16</v>
      </c>
      <c r="J117" s="3">
        <v>30</v>
      </c>
      <c r="K117" s="3">
        <v>14</v>
      </c>
      <c r="L117" s="3">
        <v>25</v>
      </c>
      <c r="M117" s="19">
        <f>SUM(B117:L117)</f>
        <v>653</v>
      </c>
    </row>
    <row r="118" spans="1:14">
      <c r="A118" s="17" t="s">
        <v>17</v>
      </c>
      <c r="B118" s="21">
        <f>+B117*B112</f>
        <v>6.5730000000000004</v>
      </c>
      <c r="C118" s="21">
        <f t="shared" ref="C118:L118" si="9">+C117*C112</f>
        <v>25.725000000000001</v>
      </c>
      <c r="D118" s="21">
        <f t="shared" si="9"/>
        <v>51.653000000000006</v>
      </c>
      <c r="E118" s="21">
        <f t="shared" si="9"/>
        <v>25.364000000000001</v>
      </c>
      <c r="F118" s="21">
        <f t="shared" si="9"/>
        <v>48.851999999999997</v>
      </c>
      <c r="G118" s="21">
        <f t="shared" si="9"/>
        <v>16.77</v>
      </c>
      <c r="H118" s="21">
        <f t="shared" si="9"/>
        <v>25.475999999999999</v>
      </c>
      <c r="I118" s="21">
        <f t="shared" si="9"/>
        <v>6.6879999999999997</v>
      </c>
      <c r="J118" s="21">
        <f t="shared" si="9"/>
        <v>12.06</v>
      </c>
      <c r="K118" s="21">
        <f t="shared" si="9"/>
        <v>5.9359999999999999</v>
      </c>
      <c r="L118" s="21">
        <f t="shared" si="9"/>
        <v>8.1</v>
      </c>
      <c r="M118" s="21">
        <f>SUM(B118:L118)</f>
        <v>233.197</v>
      </c>
    </row>
    <row r="119" spans="1:14">
      <c r="A119" s="17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>
        <f>+B116*B113</f>
        <v>48.64</v>
      </c>
    </row>
    <row r="120" spans="1:14">
      <c r="A120" s="17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21">
        <f>SUM(M118:M119)</f>
        <v>281.83699999999999</v>
      </c>
    </row>
    <row r="128" spans="1:14">
      <c r="N128" t="e">
        <f ca="1">_xlfn.DISPIMG("ID_78818F238DF24B9EB188D39959093386",1)</f>
        <v>#NAME?</v>
      </c>
    </row>
    <row r="131" spans="1:24">
      <c r="A131" s="41">
        <v>4702058548</v>
      </c>
      <c r="B131" s="16" t="s">
        <v>26</v>
      </c>
      <c r="C131" s="16">
        <v>15</v>
      </c>
      <c r="D131" s="16" t="s">
        <v>27</v>
      </c>
      <c r="E131" s="16">
        <v>16</v>
      </c>
      <c r="F131" s="16" t="s">
        <v>28</v>
      </c>
      <c r="G131" s="16">
        <v>17</v>
      </c>
      <c r="H131" s="16" t="s">
        <v>29</v>
      </c>
      <c r="I131" s="16">
        <v>18</v>
      </c>
      <c r="J131" s="16" t="s">
        <v>30</v>
      </c>
      <c r="K131" s="16" t="s">
        <v>10</v>
      </c>
    </row>
    <row r="132" spans="1:24">
      <c r="A132" s="17" t="s">
        <v>11</v>
      </c>
      <c r="B132" s="18">
        <v>0.26100000000000001</v>
      </c>
      <c r="C132" s="18">
        <v>0.26800000000000002</v>
      </c>
      <c r="D132" s="18">
        <v>0.27600000000000002</v>
      </c>
      <c r="E132" s="18">
        <v>0.28799999999999998</v>
      </c>
      <c r="F132" s="18">
        <v>0.29599999999999999</v>
      </c>
      <c r="G132" s="18">
        <v>0.30199999999999999</v>
      </c>
      <c r="H132" s="18">
        <v>0.315</v>
      </c>
      <c r="I132" s="18">
        <v>0.33</v>
      </c>
      <c r="J132" s="18">
        <v>0.33800000000000002</v>
      </c>
      <c r="K132" s="3"/>
    </row>
    <row r="133" spans="1:24">
      <c r="A133" s="17" t="s">
        <v>12</v>
      </c>
      <c r="B133" s="3">
        <v>1.28</v>
      </c>
      <c r="C133" s="3">
        <v>1.28</v>
      </c>
      <c r="D133" s="3">
        <v>1.28</v>
      </c>
      <c r="E133" s="3">
        <v>1.28</v>
      </c>
      <c r="F133" s="3">
        <v>1.28</v>
      </c>
      <c r="G133" s="3">
        <v>1.28</v>
      </c>
      <c r="H133" s="3">
        <v>1.28</v>
      </c>
      <c r="I133" s="3">
        <v>1.28</v>
      </c>
      <c r="J133" s="3">
        <v>1.28</v>
      </c>
      <c r="K133" s="19"/>
    </row>
    <row r="134" spans="1:24">
      <c r="A134" s="17" t="s">
        <v>13</v>
      </c>
      <c r="B134" s="3"/>
      <c r="C134" s="3"/>
      <c r="D134" s="3"/>
      <c r="E134" s="3"/>
      <c r="F134" s="3"/>
      <c r="G134" s="3"/>
      <c r="H134" s="3"/>
      <c r="I134" s="3"/>
      <c r="J134" s="3"/>
      <c r="K134" s="19"/>
    </row>
    <row r="135" spans="1:24">
      <c r="A135" s="17" t="s">
        <v>14</v>
      </c>
      <c r="B135" s="3"/>
      <c r="C135" s="20"/>
      <c r="D135" s="20"/>
      <c r="E135" s="20"/>
      <c r="F135" s="20"/>
      <c r="G135" s="20"/>
      <c r="H135" s="20"/>
      <c r="I135" s="20"/>
      <c r="J135" s="20"/>
      <c r="K135" s="19"/>
    </row>
    <row r="136" spans="1:24">
      <c r="A136" s="17" t="s">
        <v>15</v>
      </c>
      <c r="B136" s="3">
        <v>32</v>
      </c>
      <c r="C136" s="3"/>
      <c r="D136" s="3"/>
      <c r="E136" s="3"/>
      <c r="F136" s="3"/>
      <c r="G136" s="3"/>
      <c r="H136" s="3"/>
      <c r="I136" s="3"/>
      <c r="J136" s="3"/>
      <c r="K136" s="19"/>
    </row>
    <row r="137" spans="1:24">
      <c r="A137" s="17" t="s">
        <v>16</v>
      </c>
      <c r="B137" s="3">
        <v>50</v>
      </c>
      <c r="C137" s="3">
        <v>92</v>
      </c>
      <c r="D137" s="3">
        <v>104</v>
      </c>
      <c r="E137" s="3">
        <v>118</v>
      </c>
      <c r="F137" s="3">
        <v>74</v>
      </c>
      <c r="G137" s="3">
        <v>52</v>
      </c>
      <c r="H137" s="3">
        <v>41</v>
      </c>
      <c r="I137" s="3">
        <v>13</v>
      </c>
      <c r="J137" s="3">
        <v>13</v>
      </c>
      <c r="K137" s="19">
        <f>SUM(B137:J137)</f>
        <v>557</v>
      </c>
    </row>
    <row r="138" spans="1:24">
      <c r="A138" s="17" t="s">
        <v>17</v>
      </c>
      <c r="B138" s="21">
        <f t="shared" ref="B138:J138" si="10">+B137*B132</f>
        <v>13.05</v>
      </c>
      <c r="C138" s="21">
        <f t="shared" si="10"/>
        <v>24.656000000000002</v>
      </c>
      <c r="D138" s="21">
        <f t="shared" si="10"/>
        <v>28.704000000000001</v>
      </c>
      <c r="E138" s="21">
        <f t="shared" si="10"/>
        <v>33.983999999999995</v>
      </c>
      <c r="F138" s="21">
        <f t="shared" si="10"/>
        <v>21.904</v>
      </c>
      <c r="G138" s="21">
        <f t="shared" si="10"/>
        <v>15.703999999999999</v>
      </c>
      <c r="H138" s="21">
        <f t="shared" si="10"/>
        <v>12.915000000000001</v>
      </c>
      <c r="I138" s="21">
        <f t="shared" si="10"/>
        <v>4.29</v>
      </c>
      <c r="J138" s="21">
        <f t="shared" si="10"/>
        <v>4.3940000000000001</v>
      </c>
      <c r="K138" s="21">
        <f>SUM(B138:J138)</f>
        <v>159.60099999999997</v>
      </c>
    </row>
    <row r="139" spans="1:24">
      <c r="A139" s="17"/>
      <c r="B139" s="19"/>
      <c r="C139" s="19"/>
      <c r="D139" s="19"/>
      <c r="E139" s="19"/>
      <c r="F139" s="19"/>
      <c r="G139" s="19"/>
      <c r="H139" s="19"/>
      <c r="I139" s="19"/>
      <c r="J139" s="19"/>
      <c r="K139" s="19">
        <f>+B136*B133</f>
        <v>40.96</v>
      </c>
    </row>
    <row r="140" spans="1:24">
      <c r="A140" s="17"/>
      <c r="B140" s="19"/>
      <c r="C140" s="19"/>
      <c r="D140" s="19"/>
      <c r="E140" s="19"/>
      <c r="F140" s="19"/>
      <c r="G140" s="19"/>
      <c r="H140" s="19"/>
      <c r="I140" s="19"/>
      <c r="J140" s="19"/>
      <c r="K140" s="21">
        <f>SUM(K138:K139)</f>
        <v>200.56099999999998</v>
      </c>
    </row>
    <row r="142" spans="1:24">
      <c r="X142">
        <f>0.261-0.196</f>
        <v>6.5000000000000002E-2</v>
      </c>
    </row>
    <row r="145" spans="1:12">
      <c r="L145" t="e">
        <f ca="1">_xlfn.DISPIMG("ID_7CE06FAF25B64692B1749C8FAC46FFF0",1)</f>
        <v>#NAME?</v>
      </c>
    </row>
    <row r="147" spans="1:12">
      <c r="A147" s="42">
        <v>4701983749</v>
      </c>
      <c r="B147" s="16" t="s">
        <v>18</v>
      </c>
      <c r="C147" s="16" t="s">
        <v>19</v>
      </c>
      <c r="D147" s="16" t="s">
        <v>20</v>
      </c>
      <c r="E147" s="16" t="s">
        <v>21</v>
      </c>
      <c r="F147" s="16" t="s">
        <v>22</v>
      </c>
      <c r="G147" s="16" t="s">
        <v>23</v>
      </c>
      <c r="H147" s="16" t="s">
        <v>10</v>
      </c>
    </row>
    <row r="148" spans="1:12">
      <c r="A148" s="17" t="s">
        <v>11</v>
      </c>
      <c r="B148" s="18"/>
      <c r="C148" s="18">
        <v>0.26200000000000001</v>
      </c>
      <c r="D148" s="18">
        <v>0.27300000000000002</v>
      </c>
      <c r="E148" s="18">
        <v>0.29699999999999999</v>
      </c>
      <c r="F148" s="18">
        <v>0.314</v>
      </c>
      <c r="G148" s="18">
        <v>0.32600000000000001</v>
      </c>
      <c r="H148" s="3"/>
    </row>
    <row r="149" spans="1:12">
      <c r="A149" s="17" t="s">
        <v>12</v>
      </c>
      <c r="B149" s="3">
        <v>1.28</v>
      </c>
      <c r="C149" s="3">
        <v>1.28</v>
      </c>
      <c r="D149" s="3">
        <v>1.28</v>
      </c>
      <c r="E149" s="3">
        <v>1.28</v>
      </c>
      <c r="F149" s="3">
        <v>1.28</v>
      </c>
      <c r="G149" s="3">
        <v>1.28</v>
      </c>
      <c r="H149" s="19"/>
    </row>
    <row r="150" spans="1:12">
      <c r="A150" s="17" t="s">
        <v>13</v>
      </c>
      <c r="B150" s="3"/>
      <c r="C150" s="3"/>
      <c r="D150" s="3"/>
      <c r="E150" s="3"/>
      <c r="F150" s="3"/>
      <c r="G150" s="3"/>
      <c r="H150" s="19"/>
    </row>
    <row r="151" spans="1:12">
      <c r="A151" s="17" t="s">
        <v>14</v>
      </c>
      <c r="B151" s="3"/>
      <c r="C151" s="20"/>
      <c r="D151" s="20"/>
      <c r="E151" s="20"/>
      <c r="F151" s="20"/>
      <c r="G151" s="20"/>
      <c r="H151" s="19"/>
    </row>
    <row r="152" spans="1:12">
      <c r="A152" s="17" t="s">
        <v>15</v>
      </c>
      <c r="B152" s="3">
        <v>2</v>
      </c>
      <c r="C152" s="3"/>
      <c r="D152" s="3"/>
      <c r="E152" s="3"/>
      <c r="F152" s="3"/>
      <c r="G152" s="3"/>
      <c r="H152" s="19"/>
    </row>
    <row r="153" spans="1:12">
      <c r="A153" s="17" t="s">
        <v>16</v>
      </c>
      <c r="B153" s="3"/>
      <c r="C153" s="3">
        <v>20</v>
      </c>
      <c r="D153" s="3">
        <v>19</v>
      </c>
      <c r="E153" s="3">
        <v>11</v>
      </c>
      <c r="F153" s="3">
        <v>5</v>
      </c>
      <c r="G153" s="3">
        <v>1</v>
      </c>
      <c r="H153" s="19">
        <f>SUM(B153:G153)</f>
        <v>56</v>
      </c>
    </row>
    <row r="154" spans="1:12">
      <c r="A154" s="17" t="s">
        <v>17</v>
      </c>
      <c r="B154" s="21">
        <f>+B153*B148</f>
        <v>0</v>
      </c>
      <c r="C154" s="21">
        <f t="shared" ref="C154:G154" si="11">+C153*C148</f>
        <v>5.24</v>
      </c>
      <c r="D154" s="21">
        <f t="shared" si="11"/>
        <v>5.1870000000000003</v>
      </c>
      <c r="E154" s="21">
        <f t="shared" si="11"/>
        <v>3.2669999999999999</v>
      </c>
      <c r="F154" s="21">
        <f t="shared" si="11"/>
        <v>1.57</v>
      </c>
      <c r="G154" s="21">
        <f t="shared" si="11"/>
        <v>0.32600000000000001</v>
      </c>
      <c r="H154" s="21">
        <f>SUM(B154:G154)</f>
        <v>15.59</v>
      </c>
    </row>
    <row r="155" spans="1:12">
      <c r="A155" s="17"/>
      <c r="B155" s="19"/>
      <c r="C155" s="19"/>
      <c r="D155" s="19"/>
      <c r="E155" s="19"/>
      <c r="F155" s="19"/>
      <c r="G155" s="19"/>
      <c r="H155" s="19">
        <f>+B152*B149</f>
        <v>2.56</v>
      </c>
    </row>
    <row r="156" spans="1:12">
      <c r="A156" s="17"/>
      <c r="B156" s="19"/>
      <c r="C156" s="19"/>
      <c r="D156" s="19"/>
      <c r="E156" s="19"/>
      <c r="F156" s="19"/>
      <c r="G156" s="19"/>
      <c r="H156" s="21">
        <f>SUM(H154:H155)</f>
        <v>18.149999999999999</v>
      </c>
    </row>
    <row r="157" spans="1:12">
      <c r="L157" t="e">
        <f ca="1">_xlfn.DISPIMG("ID_54DF9008F7CC464DA3A07F747BB64BC4",1)</f>
        <v>#NAME?</v>
      </c>
    </row>
    <row r="160" spans="1:12">
      <c r="A160" s="41">
        <v>4702051420</v>
      </c>
      <c r="B160" s="16" t="s">
        <v>26</v>
      </c>
      <c r="C160" s="16">
        <v>15</v>
      </c>
      <c r="D160" s="16" t="s">
        <v>27</v>
      </c>
      <c r="E160" s="16">
        <v>16</v>
      </c>
      <c r="F160" s="16" t="s">
        <v>28</v>
      </c>
      <c r="G160" s="16">
        <v>17</v>
      </c>
      <c r="H160" s="16" t="s">
        <v>29</v>
      </c>
      <c r="I160" s="16">
        <v>18</v>
      </c>
      <c r="J160" s="16" t="s">
        <v>30</v>
      </c>
      <c r="K160" s="16" t="s">
        <v>10</v>
      </c>
    </row>
    <row r="161" spans="1:11">
      <c r="A161" s="17" t="s">
        <v>11</v>
      </c>
      <c r="B161" s="18">
        <v>0.30499999999999999</v>
      </c>
      <c r="C161" s="18">
        <v>0.31900000000000001</v>
      </c>
      <c r="D161" s="18">
        <v>0.32800000000000001</v>
      </c>
      <c r="E161" s="18">
        <v>0.33800000000000002</v>
      </c>
      <c r="F161" s="18">
        <v>0.35</v>
      </c>
      <c r="G161" s="18">
        <v>0.35899999999999999</v>
      </c>
      <c r="H161" s="18">
        <v>0.36599999999999999</v>
      </c>
      <c r="I161" s="18">
        <v>0.38300000000000001</v>
      </c>
      <c r="J161" s="18">
        <v>0.39700000000000002</v>
      </c>
      <c r="K161" s="3"/>
    </row>
    <row r="162" spans="1:11">
      <c r="A162" s="17" t="s">
        <v>12</v>
      </c>
      <c r="B162" s="3">
        <v>1.28</v>
      </c>
      <c r="C162" s="3">
        <v>1.28</v>
      </c>
      <c r="D162" s="3">
        <v>1.28</v>
      </c>
      <c r="E162" s="3">
        <v>1.28</v>
      </c>
      <c r="F162" s="3">
        <v>1.28</v>
      </c>
      <c r="G162" s="3">
        <v>1.28</v>
      </c>
      <c r="H162" s="3">
        <v>1.28</v>
      </c>
      <c r="I162" s="3">
        <v>1.28</v>
      </c>
      <c r="J162" s="3">
        <v>1.28</v>
      </c>
      <c r="K162" s="19"/>
    </row>
    <row r="163" spans="1:11">
      <c r="A163" s="17" t="s">
        <v>13</v>
      </c>
      <c r="B163" s="3"/>
      <c r="C163" s="3"/>
      <c r="D163" s="3"/>
      <c r="E163" s="3"/>
      <c r="F163" s="3"/>
      <c r="G163" s="3"/>
      <c r="H163" s="3"/>
      <c r="I163" s="3"/>
      <c r="J163" s="3"/>
      <c r="K163" s="19"/>
    </row>
    <row r="164" spans="1:11">
      <c r="A164" s="17" t="s">
        <v>14</v>
      </c>
      <c r="B164" s="3"/>
      <c r="C164" s="20"/>
      <c r="D164" s="20"/>
      <c r="E164" s="20"/>
      <c r="F164" s="20"/>
      <c r="G164" s="20"/>
      <c r="H164" s="20"/>
      <c r="I164" s="20"/>
      <c r="J164" s="20"/>
      <c r="K164" s="19"/>
    </row>
    <row r="165" spans="1:11">
      <c r="A165" s="17" t="s">
        <v>15</v>
      </c>
      <c r="B165" s="3">
        <v>28</v>
      </c>
      <c r="C165" s="3"/>
      <c r="D165" s="3"/>
      <c r="E165" s="3"/>
      <c r="F165" s="3"/>
      <c r="G165" s="3"/>
      <c r="H165" s="3"/>
      <c r="I165" s="3"/>
      <c r="J165" s="3"/>
      <c r="K165" s="19"/>
    </row>
    <row r="166" spans="1:11">
      <c r="A166" s="17" t="s">
        <v>16</v>
      </c>
      <c r="B166" s="3">
        <v>44</v>
      </c>
      <c r="C166" s="3">
        <v>70</v>
      </c>
      <c r="D166" s="3">
        <v>88</v>
      </c>
      <c r="E166" s="3">
        <v>96</v>
      </c>
      <c r="F166" s="3">
        <v>66</v>
      </c>
      <c r="G166" s="3">
        <v>50</v>
      </c>
      <c r="H166" s="3">
        <v>40</v>
      </c>
      <c r="I166" s="3">
        <v>19</v>
      </c>
      <c r="J166" s="3">
        <v>17</v>
      </c>
      <c r="K166" s="19">
        <f>SUM(B166:J166)</f>
        <v>490</v>
      </c>
    </row>
    <row r="167" spans="1:11">
      <c r="A167" s="17" t="s">
        <v>17</v>
      </c>
      <c r="B167" s="21">
        <f t="shared" ref="B167:J167" si="12">+B166*B161</f>
        <v>13.42</v>
      </c>
      <c r="C167" s="21">
        <f t="shared" si="12"/>
        <v>22.330000000000002</v>
      </c>
      <c r="D167" s="21">
        <f t="shared" si="12"/>
        <v>28.864000000000001</v>
      </c>
      <c r="E167" s="21">
        <f t="shared" si="12"/>
        <v>32.448</v>
      </c>
      <c r="F167" s="21">
        <f t="shared" si="12"/>
        <v>23.099999999999998</v>
      </c>
      <c r="G167" s="21">
        <f t="shared" si="12"/>
        <v>17.95</v>
      </c>
      <c r="H167" s="21">
        <f t="shared" si="12"/>
        <v>14.64</v>
      </c>
      <c r="I167" s="21">
        <f t="shared" si="12"/>
        <v>7.2770000000000001</v>
      </c>
      <c r="J167" s="21">
        <f t="shared" si="12"/>
        <v>6.7490000000000006</v>
      </c>
      <c r="K167" s="21">
        <f>SUM(B167:J167)</f>
        <v>166.77799999999999</v>
      </c>
    </row>
    <row r="168" spans="1:11">
      <c r="A168" s="17"/>
      <c r="B168" s="19"/>
      <c r="C168" s="19"/>
      <c r="D168" s="19"/>
      <c r="E168" s="19"/>
      <c r="F168" s="19"/>
      <c r="G168" s="19"/>
      <c r="H168" s="19"/>
      <c r="I168" s="19"/>
      <c r="J168" s="19"/>
      <c r="K168" s="19">
        <f>+B165*B162</f>
        <v>35.840000000000003</v>
      </c>
    </row>
    <row r="169" spans="1:11">
      <c r="A169" s="17"/>
      <c r="B169" s="19"/>
      <c r="C169" s="19"/>
      <c r="D169" s="19"/>
      <c r="E169" s="19"/>
      <c r="F169" s="19"/>
      <c r="G169" s="19"/>
      <c r="H169" s="19"/>
      <c r="I169" s="19"/>
      <c r="J169" s="19"/>
      <c r="K169" s="21">
        <f>SUM(K167:K168)</f>
        <v>202.61799999999999</v>
      </c>
    </row>
    <row r="172" spans="1:11">
      <c r="A172" s="43">
        <v>4702058547</v>
      </c>
      <c r="B172" s="16" t="s">
        <v>26</v>
      </c>
      <c r="C172" s="16">
        <v>15</v>
      </c>
      <c r="D172" s="16" t="s">
        <v>27</v>
      </c>
      <c r="E172" s="16">
        <v>16</v>
      </c>
      <c r="F172" s="16" t="s">
        <v>28</v>
      </c>
      <c r="G172" s="16">
        <v>17</v>
      </c>
      <c r="H172" s="16" t="s">
        <v>29</v>
      </c>
      <c r="I172" s="16">
        <v>18</v>
      </c>
      <c r="J172" s="16" t="s">
        <v>30</v>
      </c>
      <c r="K172" s="16" t="s">
        <v>10</v>
      </c>
    </row>
    <row r="173" spans="1:11">
      <c r="A173" s="17" t="s">
        <v>11</v>
      </c>
      <c r="B173" s="18">
        <v>0.26700000000000002</v>
      </c>
      <c r="C173" s="18">
        <v>0.27700000000000002</v>
      </c>
      <c r="D173" s="18">
        <v>0.28599999999999998</v>
      </c>
      <c r="E173" s="18">
        <v>0.29199999999999998</v>
      </c>
      <c r="F173" s="18">
        <v>0.30399999999999999</v>
      </c>
      <c r="G173" s="18">
        <v>0.314</v>
      </c>
      <c r="H173" s="18">
        <v>0.32300000000000001</v>
      </c>
      <c r="I173" s="18">
        <v>0.32600000000000001</v>
      </c>
      <c r="J173" s="18">
        <v>0.33300000000000002</v>
      </c>
      <c r="K173" s="3"/>
    </row>
    <row r="174" spans="1:11">
      <c r="A174" s="17" t="s">
        <v>12</v>
      </c>
      <c r="B174" s="3">
        <v>1.28</v>
      </c>
      <c r="C174" s="3">
        <v>1.28</v>
      </c>
      <c r="D174" s="3">
        <v>1.28</v>
      </c>
      <c r="E174" s="3">
        <v>1.28</v>
      </c>
      <c r="F174" s="3">
        <v>1.28</v>
      </c>
      <c r="G174" s="3">
        <v>1.28</v>
      </c>
      <c r="H174" s="3">
        <v>1.28</v>
      </c>
      <c r="I174" s="3">
        <v>1.28</v>
      </c>
      <c r="J174" s="3">
        <v>1.28</v>
      </c>
      <c r="K174" s="19"/>
    </row>
    <row r="175" spans="1:11">
      <c r="A175" s="17" t="s">
        <v>13</v>
      </c>
      <c r="B175" s="3"/>
      <c r="C175" s="3"/>
      <c r="D175" s="3"/>
      <c r="E175" s="3"/>
      <c r="F175" s="3"/>
      <c r="G175" s="3"/>
      <c r="H175" s="3"/>
      <c r="I175" s="3"/>
      <c r="J175" s="3"/>
      <c r="K175" s="19"/>
    </row>
    <row r="176" spans="1:11">
      <c r="A176" s="17" t="s">
        <v>14</v>
      </c>
      <c r="B176" s="3"/>
      <c r="C176" s="20"/>
      <c r="D176" s="20"/>
      <c r="E176" s="20"/>
      <c r="F176" s="20"/>
      <c r="G176" s="20"/>
      <c r="H176" s="20"/>
      <c r="I176" s="20"/>
      <c r="J176" s="20"/>
      <c r="K176" s="19"/>
    </row>
    <row r="177" spans="1:11">
      <c r="A177" s="17" t="s">
        <v>15</v>
      </c>
      <c r="B177" s="3">
        <v>41</v>
      </c>
      <c r="C177" s="3"/>
      <c r="D177" s="3"/>
      <c r="E177" s="3"/>
      <c r="F177" s="3"/>
      <c r="G177" s="3"/>
      <c r="H177" s="3"/>
      <c r="I177" s="3"/>
      <c r="J177" s="3"/>
      <c r="K177" s="19"/>
    </row>
    <row r="178" spans="1:11">
      <c r="A178" s="17" t="s">
        <v>16</v>
      </c>
      <c r="B178" s="3">
        <v>63</v>
      </c>
      <c r="C178" s="3">
        <v>98</v>
      </c>
      <c r="D178" s="3">
        <v>128</v>
      </c>
      <c r="E178" s="3">
        <v>141</v>
      </c>
      <c r="F178" s="3">
        <v>92</v>
      </c>
      <c r="G178" s="3">
        <v>72</v>
      </c>
      <c r="H178" s="3">
        <v>56</v>
      </c>
      <c r="I178" s="3">
        <v>27</v>
      </c>
      <c r="J178" s="3">
        <v>27</v>
      </c>
      <c r="K178" s="19">
        <f>SUM(B178:J178)</f>
        <v>704</v>
      </c>
    </row>
    <row r="179" spans="1:11">
      <c r="A179" s="17" t="s">
        <v>17</v>
      </c>
      <c r="B179" s="21">
        <f t="shared" ref="B179:J179" si="13">+B178*B173</f>
        <v>16.821000000000002</v>
      </c>
      <c r="C179" s="21">
        <f t="shared" si="13"/>
        <v>27.146000000000001</v>
      </c>
      <c r="D179" s="21">
        <f t="shared" si="13"/>
        <v>36.607999999999997</v>
      </c>
      <c r="E179" s="21">
        <f t="shared" si="13"/>
        <v>41.171999999999997</v>
      </c>
      <c r="F179" s="21">
        <f t="shared" si="13"/>
        <v>27.968</v>
      </c>
      <c r="G179" s="21">
        <f t="shared" si="13"/>
        <v>22.608000000000001</v>
      </c>
      <c r="H179" s="21">
        <f t="shared" si="13"/>
        <v>18.088000000000001</v>
      </c>
      <c r="I179" s="21">
        <f t="shared" si="13"/>
        <v>8.8019999999999996</v>
      </c>
      <c r="J179" s="21">
        <f t="shared" si="13"/>
        <v>8.9909999999999997</v>
      </c>
      <c r="K179" s="21">
        <f>SUM(B179:J179)</f>
        <v>208.20399999999995</v>
      </c>
    </row>
    <row r="180" spans="1:11">
      <c r="A180" s="17"/>
      <c r="B180" s="19"/>
      <c r="C180" s="19"/>
      <c r="D180" s="19"/>
      <c r="E180" s="19"/>
      <c r="F180" s="19"/>
      <c r="G180" s="19"/>
      <c r="H180" s="19"/>
      <c r="I180" s="19"/>
      <c r="J180" s="19"/>
      <c r="K180" s="19">
        <f>+B177*B174</f>
        <v>52.480000000000004</v>
      </c>
    </row>
    <row r="181" spans="1:11">
      <c r="A181" s="17"/>
      <c r="B181" s="19"/>
      <c r="C181" s="19"/>
      <c r="D181" s="19"/>
      <c r="E181" s="19"/>
      <c r="F181" s="19"/>
      <c r="G181" s="19"/>
      <c r="H181" s="19"/>
      <c r="I181" s="19"/>
      <c r="J181" s="19"/>
      <c r="K181" s="21">
        <f>SUM(K179:K180)</f>
        <v>260.68399999999997</v>
      </c>
    </row>
    <row r="183" spans="1:11">
      <c r="A183" s="41">
        <v>4702068711</v>
      </c>
      <c r="B183" s="16" t="s">
        <v>18</v>
      </c>
      <c r="C183" s="16" t="s">
        <v>19</v>
      </c>
      <c r="D183" s="16" t="s">
        <v>20</v>
      </c>
      <c r="E183" s="16" t="s">
        <v>21</v>
      </c>
      <c r="F183" s="16" t="s">
        <v>22</v>
      </c>
      <c r="G183" s="16" t="s">
        <v>23</v>
      </c>
      <c r="H183" s="16" t="s">
        <v>10</v>
      </c>
    </row>
    <row r="184" spans="1:11">
      <c r="A184" s="17" t="s">
        <v>11</v>
      </c>
      <c r="B184" s="18">
        <v>0.26400000000000001</v>
      </c>
      <c r="C184" s="18">
        <v>0.27300000000000002</v>
      </c>
      <c r="D184" s="18">
        <v>0.28699999999999998</v>
      </c>
      <c r="E184" s="18">
        <v>0.307</v>
      </c>
      <c r="F184" s="18">
        <v>0.32200000000000001</v>
      </c>
      <c r="G184" s="18">
        <v>0.34200000000000003</v>
      </c>
      <c r="H184" s="3"/>
    </row>
    <row r="185" spans="1:11">
      <c r="A185" s="17" t="s">
        <v>12</v>
      </c>
      <c r="B185" s="3">
        <v>1.28</v>
      </c>
      <c r="C185" s="3">
        <v>1.28</v>
      </c>
      <c r="D185" s="3">
        <v>1.28</v>
      </c>
      <c r="E185" s="3">
        <v>1.28</v>
      </c>
      <c r="F185" s="3">
        <v>1.28</v>
      </c>
      <c r="G185" s="3">
        <v>1.28</v>
      </c>
      <c r="H185" s="19"/>
    </row>
    <row r="186" spans="1:11">
      <c r="A186" s="17" t="s">
        <v>13</v>
      </c>
      <c r="B186" s="3"/>
      <c r="C186" s="3"/>
      <c r="D186" s="3"/>
      <c r="E186" s="3"/>
      <c r="F186" s="3"/>
      <c r="G186" s="3"/>
      <c r="H186" s="19"/>
    </row>
    <row r="187" spans="1:11">
      <c r="A187" s="17" t="s">
        <v>14</v>
      </c>
      <c r="B187" s="3"/>
      <c r="C187" s="20"/>
      <c r="D187" s="20"/>
      <c r="E187" s="20"/>
      <c r="F187" s="20"/>
      <c r="G187" s="20"/>
      <c r="H187" s="19"/>
    </row>
    <row r="188" spans="1:11">
      <c r="A188" s="17" t="s">
        <v>15</v>
      </c>
      <c r="B188" s="3">
        <v>125</v>
      </c>
      <c r="C188" s="3"/>
      <c r="D188" s="3"/>
      <c r="E188" s="3"/>
      <c r="F188" s="3"/>
      <c r="G188" s="3"/>
      <c r="H188" s="19"/>
    </row>
    <row r="189" spans="1:11">
      <c r="A189" s="17" t="s">
        <v>16</v>
      </c>
      <c r="B189" s="3">
        <v>28</v>
      </c>
      <c r="C189" s="3">
        <v>323</v>
      </c>
      <c r="D189" s="3">
        <v>629</v>
      </c>
      <c r="E189" s="3">
        <v>628</v>
      </c>
      <c r="F189" s="3">
        <v>362</v>
      </c>
      <c r="G189" s="3">
        <v>187</v>
      </c>
      <c r="H189" s="19">
        <f>SUM(B189:G189)</f>
        <v>2157</v>
      </c>
    </row>
    <row r="190" spans="1:11">
      <c r="A190" s="17" t="s">
        <v>17</v>
      </c>
      <c r="B190" s="21">
        <f>+B189*B184</f>
        <v>7.3920000000000003</v>
      </c>
      <c r="C190" s="21">
        <f t="shared" ref="C190:G190" si="14">+C189*C184</f>
        <v>88.179000000000002</v>
      </c>
      <c r="D190" s="21">
        <f t="shared" si="14"/>
        <v>180.523</v>
      </c>
      <c r="E190" s="21">
        <f t="shared" si="14"/>
        <v>192.79599999999999</v>
      </c>
      <c r="F190" s="21">
        <f t="shared" si="14"/>
        <v>116.56400000000001</v>
      </c>
      <c r="G190" s="21">
        <f t="shared" si="14"/>
        <v>63.954000000000008</v>
      </c>
      <c r="H190" s="21">
        <f>SUM(B190:G190)</f>
        <v>649.4079999999999</v>
      </c>
    </row>
    <row r="191" spans="1:11">
      <c r="A191" s="17"/>
      <c r="B191" s="19"/>
      <c r="C191" s="19"/>
      <c r="D191" s="19"/>
      <c r="E191" s="19"/>
      <c r="F191" s="19"/>
      <c r="G191" s="19"/>
      <c r="H191" s="19">
        <f>+B188*B185</f>
        <v>160</v>
      </c>
    </row>
    <row r="192" spans="1:11">
      <c r="A192" s="17"/>
      <c r="B192" s="19"/>
      <c r="C192" s="19"/>
      <c r="D192" s="19"/>
      <c r="E192" s="19"/>
      <c r="F192" s="19"/>
      <c r="G192" s="19"/>
      <c r="H192" s="21">
        <f>SUM(H190:H191)</f>
        <v>809.4079999999999</v>
      </c>
    </row>
    <row r="199" spans="1:8">
      <c r="A199" s="44">
        <v>4702068706</v>
      </c>
      <c r="B199" s="16" t="s">
        <v>18</v>
      </c>
      <c r="C199" s="16" t="s">
        <v>19</v>
      </c>
      <c r="D199" s="16" t="s">
        <v>20</v>
      </c>
      <c r="E199" s="16" t="s">
        <v>21</v>
      </c>
      <c r="F199" s="16" t="s">
        <v>22</v>
      </c>
      <c r="G199" s="16" t="s">
        <v>23</v>
      </c>
      <c r="H199" s="16" t="s">
        <v>10</v>
      </c>
    </row>
    <row r="200" spans="1:8">
      <c r="A200" s="17" t="s">
        <v>11</v>
      </c>
      <c r="B200" s="18">
        <v>0.26333333333333298</v>
      </c>
      <c r="C200" s="18">
        <v>0.27800000000000002</v>
      </c>
      <c r="D200" s="18">
        <v>0.294333333333333</v>
      </c>
      <c r="E200" s="18">
        <v>0.31166666666666698</v>
      </c>
      <c r="F200" s="18">
        <v>0.32466666666666699</v>
      </c>
      <c r="G200" s="18">
        <v>0.353333333333333</v>
      </c>
      <c r="H200" s="3"/>
    </row>
    <row r="201" spans="1:8">
      <c r="A201" s="17" t="s">
        <v>12</v>
      </c>
      <c r="B201" s="3">
        <v>1.28</v>
      </c>
      <c r="C201" s="3">
        <v>1.28</v>
      </c>
      <c r="D201" s="3">
        <v>1.28</v>
      </c>
      <c r="E201" s="3">
        <v>1.28</v>
      </c>
      <c r="F201" s="3">
        <v>1.28</v>
      </c>
      <c r="G201" s="3">
        <v>1.28</v>
      </c>
      <c r="H201" s="19"/>
    </row>
    <row r="202" spans="1:8">
      <c r="A202" s="17" t="s">
        <v>13</v>
      </c>
      <c r="B202" s="3"/>
      <c r="C202" s="3"/>
      <c r="D202" s="3"/>
      <c r="E202" s="3"/>
      <c r="F202" s="3"/>
      <c r="G202" s="3"/>
      <c r="H202" s="19"/>
    </row>
    <row r="203" spans="1:8">
      <c r="A203" s="17" t="s">
        <v>14</v>
      </c>
      <c r="B203" s="3"/>
      <c r="C203" s="20"/>
      <c r="D203" s="20"/>
      <c r="E203" s="20"/>
      <c r="F203" s="20"/>
      <c r="G203" s="20"/>
      <c r="H203" s="19"/>
    </row>
    <row r="204" spans="1:8">
      <c r="A204" s="17" t="s">
        <v>15</v>
      </c>
      <c r="B204" s="3">
        <v>129</v>
      </c>
      <c r="C204" s="3"/>
      <c r="D204" s="3"/>
      <c r="E204" s="3"/>
      <c r="F204" s="3"/>
      <c r="G204" s="3"/>
      <c r="H204" s="19"/>
    </row>
    <row r="205" spans="1:8">
      <c r="A205" s="17" t="s">
        <v>16</v>
      </c>
      <c r="B205" s="3">
        <v>43</v>
      </c>
      <c r="C205" s="3">
        <v>220</v>
      </c>
      <c r="D205" s="3">
        <v>599</v>
      </c>
      <c r="E205" s="3">
        <v>659</v>
      </c>
      <c r="F205" s="3">
        <v>421</v>
      </c>
      <c r="G205" s="3">
        <v>264</v>
      </c>
      <c r="H205" s="45">
        <f>SUM(B205:G205)</f>
        <v>2206</v>
      </c>
    </row>
    <row r="206" spans="1:8">
      <c r="A206" s="17" t="s">
        <v>17</v>
      </c>
      <c r="B206" s="21">
        <f>+B205*B200</f>
        <v>11.323333333333318</v>
      </c>
      <c r="C206" s="21">
        <f t="shared" ref="C206:G206" si="15">+C205*C200</f>
        <v>61.160000000000004</v>
      </c>
      <c r="D206" s="21">
        <f t="shared" si="15"/>
        <v>176.30566666666647</v>
      </c>
      <c r="E206" s="21">
        <f t="shared" si="15"/>
        <v>205.38833333333355</v>
      </c>
      <c r="F206" s="21">
        <f t="shared" si="15"/>
        <v>136.6846666666668</v>
      </c>
      <c r="G206" s="21">
        <f t="shared" si="15"/>
        <v>93.279999999999916</v>
      </c>
      <c r="H206" s="21">
        <f>SUM(B206:G206)</f>
        <v>684.14200000000005</v>
      </c>
    </row>
    <row r="207" spans="1:8">
      <c r="A207" s="17"/>
      <c r="B207" s="19"/>
      <c r="C207" s="19"/>
      <c r="D207" s="19"/>
      <c r="E207" s="19"/>
      <c r="F207" s="19"/>
      <c r="G207" s="19"/>
      <c r="H207" s="19">
        <f>+B204*B201</f>
        <v>165.12</v>
      </c>
    </row>
    <row r="208" spans="1:8">
      <c r="A208" s="17"/>
      <c r="B208" s="19"/>
      <c r="C208" s="19"/>
      <c r="D208" s="19"/>
      <c r="E208" s="19"/>
      <c r="F208" s="19"/>
      <c r="G208" s="19"/>
      <c r="H208" s="21">
        <f>SUM(H206:H207)</f>
        <v>849.26200000000006</v>
      </c>
    </row>
    <row r="210" spans="1:7">
      <c r="A210" s="46" t="s">
        <v>31</v>
      </c>
      <c r="B210" s="16" t="s">
        <v>18</v>
      </c>
      <c r="C210" s="16" t="s">
        <v>19</v>
      </c>
      <c r="D210" s="16" t="s">
        <v>20</v>
      </c>
      <c r="E210" s="16" t="s">
        <v>21</v>
      </c>
      <c r="F210" s="16" t="s">
        <v>22</v>
      </c>
      <c r="G210" s="16" t="s">
        <v>23</v>
      </c>
    </row>
    <row r="211" spans="1:7">
      <c r="A211" s="44" t="s">
        <v>32</v>
      </c>
      <c r="B211" s="18">
        <v>0.26100000000000001</v>
      </c>
      <c r="C211" s="18">
        <v>0.27700000000000002</v>
      </c>
      <c r="D211" s="18">
        <v>0.29099999999999998</v>
      </c>
      <c r="E211" s="18">
        <v>0.309</v>
      </c>
      <c r="F211" s="18">
        <v>0.31900000000000001</v>
      </c>
      <c r="G211" s="18">
        <v>0.34699999999999998</v>
      </c>
    </row>
    <row r="212" spans="1:7">
      <c r="A212" s="44" t="s">
        <v>33</v>
      </c>
      <c r="B212" s="18">
        <v>0.26600000000000001</v>
      </c>
      <c r="C212" s="18">
        <v>0.27500000000000002</v>
      </c>
      <c r="D212" s="18">
        <v>0.29199999999999998</v>
      </c>
      <c r="E212" s="18">
        <v>0.309</v>
      </c>
      <c r="F212" s="18">
        <v>0.32500000000000001</v>
      </c>
      <c r="G212" s="18">
        <v>0.35099999999999998</v>
      </c>
    </row>
    <row r="213" spans="1:7">
      <c r="A213" s="44" t="s">
        <v>34</v>
      </c>
      <c r="B213" s="18">
        <v>0.26300000000000001</v>
      </c>
      <c r="C213" s="18">
        <v>0.28199999999999997</v>
      </c>
      <c r="D213" s="18">
        <v>0.3</v>
      </c>
      <c r="E213" s="18">
        <v>0.317</v>
      </c>
      <c r="F213" s="18">
        <v>0.33</v>
      </c>
      <c r="G213" s="18">
        <v>0.36199999999999999</v>
      </c>
    </row>
    <row r="214" spans="1:7">
      <c r="A214" s="47" t="s">
        <v>35</v>
      </c>
      <c r="B214" s="48">
        <f>AVERAGE(B213,B212,B211)</f>
        <v>0.26333333333333336</v>
      </c>
      <c r="C214" s="48">
        <f t="shared" ref="C214:G214" si="16">AVERAGE(C213,C212,C211)</f>
        <v>0.27799999999999997</v>
      </c>
      <c r="D214" s="48">
        <f t="shared" si="16"/>
        <v>0.29433333333333334</v>
      </c>
      <c r="E214" s="48">
        <f t="shared" si="16"/>
        <v>0.3116666666666667</v>
      </c>
      <c r="F214" s="48">
        <f t="shared" si="16"/>
        <v>0.32466666666666666</v>
      </c>
      <c r="G214" s="48">
        <f t="shared" si="16"/>
        <v>0.35333333333333333</v>
      </c>
    </row>
    <row r="225" spans="1:8">
      <c r="A225" s="44">
        <v>4702068710</v>
      </c>
      <c r="B225" s="16" t="s">
        <v>18</v>
      </c>
      <c r="C225" s="16" t="s">
        <v>19</v>
      </c>
      <c r="D225" s="16" t="s">
        <v>20</v>
      </c>
      <c r="E225" s="16" t="s">
        <v>21</v>
      </c>
      <c r="F225" s="16" t="s">
        <v>22</v>
      </c>
      <c r="G225" s="16" t="s">
        <v>23</v>
      </c>
      <c r="H225" s="16" t="s">
        <v>10</v>
      </c>
    </row>
    <row r="226" spans="1:8">
      <c r="A226" s="17" t="s">
        <v>11</v>
      </c>
      <c r="B226" s="18">
        <v>0.26600000000000001</v>
      </c>
      <c r="C226" s="18">
        <v>0.27500000000000002</v>
      </c>
      <c r="D226" s="18">
        <v>0.29199999999999998</v>
      </c>
      <c r="E226" s="18">
        <v>0.309</v>
      </c>
      <c r="F226" s="18">
        <v>0.32500000000000001</v>
      </c>
      <c r="G226" s="18">
        <v>0.35099999999999998</v>
      </c>
      <c r="H226" s="3"/>
    </row>
    <row r="227" spans="1:8">
      <c r="A227" s="17" t="s">
        <v>12</v>
      </c>
      <c r="B227" s="3">
        <v>1.28</v>
      </c>
      <c r="C227" s="3">
        <v>1.28</v>
      </c>
      <c r="D227" s="3">
        <v>1.28</v>
      </c>
      <c r="E227" s="3">
        <v>1.28</v>
      </c>
      <c r="F227" s="3">
        <v>1.28</v>
      </c>
      <c r="G227" s="3">
        <v>1.28</v>
      </c>
      <c r="H227" s="19"/>
    </row>
    <row r="228" spans="1:8">
      <c r="A228" s="17" t="s">
        <v>13</v>
      </c>
      <c r="B228" s="3"/>
      <c r="C228" s="3"/>
      <c r="D228" s="3"/>
      <c r="E228" s="3"/>
      <c r="F228" s="3"/>
      <c r="G228" s="3"/>
      <c r="H228" s="19"/>
    </row>
    <row r="229" spans="1:8">
      <c r="A229" s="17" t="s">
        <v>14</v>
      </c>
      <c r="B229" s="3"/>
      <c r="C229" s="20"/>
      <c r="D229" s="20"/>
      <c r="E229" s="20"/>
      <c r="F229" s="20"/>
      <c r="G229" s="20"/>
      <c r="H229" s="19"/>
    </row>
    <row r="230" spans="1:8">
      <c r="A230" s="17" t="s">
        <v>15</v>
      </c>
      <c r="B230" s="3">
        <v>58</v>
      </c>
      <c r="C230" s="3"/>
      <c r="D230" s="3"/>
      <c r="E230" s="3"/>
      <c r="F230" s="3"/>
      <c r="G230" s="3"/>
      <c r="H230" s="19"/>
    </row>
    <row r="231" spans="1:8">
      <c r="A231" s="17" t="s">
        <v>16</v>
      </c>
      <c r="B231" s="3">
        <v>113</v>
      </c>
      <c r="C231" s="3">
        <v>288</v>
      </c>
      <c r="D231" s="3">
        <v>350</v>
      </c>
      <c r="E231" s="3">
        <v>216</v>
      </c>
      <c r="F231" s="3">
        <v>41</v>
      </c>
      <c r="G231" s="3">
        <v>20</v>
      </c>
      <c r="H231" s="19">
        <f>SUM(B231:G231)</f>
        <v>1028</v>
      </c>
    </row>
    <row r="232" spans="1:8">
      <c r="A232" s="17" t="s">
        <v>17</v>
      </c>
      <c r="B232" s="21">
        <f>+B231*B226</f>
        <v>30.058</v>
      </c>
      <c r="C232" s="21">
        <f t="shared" ref="C232:G232" si="17">+C231*C226</f>
        <v>79.2</v>
      </c>
      <c r="D232" s="21">
        <f t="shared" si="17"/>
        <v>102.19999999999999</v>
      </c>
      <c r="E232" s="21">
        <f t="shared" si="17"/>
        <v>66.744</v>
      </c>
      <c r="F232" s="21">
        <f t="shared" si="17"/>
        <v>13.325000000000001</v>
      </c>
      <c r="G232" s="21">
        <f t="shared" si="17"/>
        <v>7.02</v>
      </c>
      <c r="H232" s="21">
        <f>SUM(B232:G232)</f>
        <v>298.54699999999997</v>
      </c>
    </row>
    <row r="233" spans="1:8">
      <c r="A233" s="17"/>
      <c r="B233" s="19"/>
      <c r="C233" s="19"/>
      <c r="D233" s="19"/>
      <c r="E233" s="19"/>
      <c r="F233" s="19"/>
      <c r="G233" s="19"/>
      <c r="H233" s="19">
        <f>+B230*B227</f>
        <v>74.239999999999995</v>
      </c>
    </row>
    <row r="234" spans="1:8">
      <c r="A234" s="17"/>
      <c r="B234" s="19"/>
      <c r="C234" s="19"/>
      <c r="D234" s="19"/>
      <c r="E234" s="19"/>
      <c r="F234" s="19"/>
      <c r="G234" s="19"/>
      <c r="H234" s="21">
        <f>SUM(H232:H233)</f>
        <v>372.78699999999998</v>
      </c>
    </row>
    <row r="237" spans="1:8">
      <c r="A237" s="44">
        <v>4702068710</v>
      </c>
      <c r="B237" s="16" t="s">
        <v>18</v>
      </c>
      <c r="C237" s="16" t="s">
        <v>19</v>
      </c>
      <c r="D237" s="16" t="s">
        <v>20</v>
      </c>
      <c r="E237" s="16" t="s">
        <v>21</v>
      </c>
      <c r="F237" s="16" t="s">
        <v>22</v>
      </c>
      <c r="G237" s="16" t="s">
        <v>23</v>
      </c>
      <c r="H237" s="16" t="s">
        <v>10</v>
      </c>
    </row>
    <row r="238" spans="1:8">
      <c r="A238" s="17" t="s">
        <v>11</v>
      </c>
      <c r="B238" s="18">
        <v>0.26100000000000001</v>
      </c>
      <c r="C238" s="18">
        <v>0.27700000000000002</v>
      </c>
      <c r="D238" s="18">
        <v>0.29099999999999998</v>
      </c>
      <c r="E238" s="18">
        <v>0.309</v>
      </c>
      <c r="F238" s="18">
        <v>0.31900000000000001</v>
      </c>
      <c r="G238" s="18">
        <v>0.34699999999999998</v>
      </c>
      <c r="H238" s="3"/>
    </row>
    <row r="239" spans="1:8">
      <c r="A239" s="17" t="s">
        <v>12</v>
      </c>
      <c r="B239" s="3">
        <v>1.28</v>
      </c>
      <c r="C239" s="3">
        <v>1.28</v>
      </c>
      <c r="D239" s="3">
        <v>1.28</v>
      </c>
      <c r="E239" s="3">
        <v>1.28</v>
      </c>
      <c r="F239" s="3">
        <v>1.28</v>
      </c>
      <c r="G239" s="3">
        <v>1.28</v>
      </c>
      <c r="H239" s="19"/>
    </row>
    <row r="240" spans="1:8">
      <c r="A240" s="17" t="s">
        <v>13</v>
      </c>
      <c r="B240" s="3"/>
      <c r="C240" s="3"/>
      <c r="D240" s="3"/>
      <c r="E240" s="3"/>
      <c r="F240" s="3"/>
      <c r="G240" s="3"/>
      <c r="H240" s="19"/>
    </row>
    <row r="241" spans="1:8">
      <c r="A241" s="17" t="s">
        <v>14</v>
      </c>
      <c r="B241" s="3"/>
      <c r="C241" s="20"/>
      <c r="D241" s="20"/>
      <c r="E241" s="20"/>
      <c r="F241" s="20"/>
      <c r="G241" s="20"/>
      <c r="H241" s="19"/>
    </row>
    <row r="242" spans="1:8">
      <c r="A242" s="17" t="s">
        <v>15</v>
      </c>
      <c r="B242" s="3">
        <v>36</v>
      </c>
      <c r="C242" s="3"/>
      <c r="D242" s="3"/>
      <c r="E242" s="3"/>
      <c r="F242" s="3"/>
      <c r="G242" s="3"/>
      <c r="H242" s="19"/>
    </row>
    <row r="243" spans="1:8">
      <c r="A243" s="17" t="s">
        <v>16</v>
      </c>
      <c r="B243" s="3">
        <v>67</v>
      </c>
      <c r="C243" s="3">
        <v>173</v>
      </c>
      <c r="D243" s="3">
        <v>210</v>
      </c>
      <c r="E243" s="3">
        <v>129</v>
      </c>
      <c r="F243" s="3">
        <v>24</v>
      </c>
      <c r="G243" s="3">
        <v>12</v>
      </c>
      <c r="H243" s="19">
        <f>SUM(B243:G243)</f>
        <v>615</v>
      </c>
    </row>
    <row r="244" spans="1:8">
      <c r="A244" s="17" t="s">
        <v>17</v>
      </c>
      <c r="B244" s="21">
        <f>+B243*B238</f>
        <v>17.487000000000002</v>
      </c>
      <c r="C244" s="21">
        <f t="shared" ref="C244:G244" si="18">+C243*C238</f>
        <v>47.921000000000006</v>
      </c>
      <c r="D244" s="21">
        <f t="shared" si="18"/>
        <v>61.11</v>
      </c>
      <c r="E244" s="21">
        <f t="shared" si="18"/>
        <v>39.860999999999997</v>
      </c>
      <c r="F244" s="21">
        <f t="shared" si="18"/>
        <v>7.6560000000000006</v>
      </c>
      <c r="G244" s="21">
        <f t="shared" si="18"/>
        <v>4.1639999999999997</v>
      </c>
      <c r="H244" s="21">
        <f>SUM(B244:G244)</f>
        <v>178.19900000000001</v>
      </c>
    </row>
    <row r="245" spans="1:8">
      <c r="A245" s="17"/>
      <c r="B245" s="19"/>
      <c r="C245" s="19"/>
      <c r="D245" s="19"/>
      <c r="E245" s="19"/>
      <c r="F245" s="19"/>
      <c r="G245" s="19"/>
      <c r="H245" s="19">
        <f>+B242*B239</f>
        <v>46.08</v>
      </c>
    </row>
    <row r="246" spans="1:8">
      <c r="A246" s="17"/>
      <c r="B246" s="19"/>
      <c r="C246" s="19"/>
      <c r="D246" s="19"/>
      <c r="E246" s="19"/>
      <c r="F246" s="19"/>
      <c r="G246" s="19"/>
      <c r="H246" s="21">
        <f>SUM(H244:H245)</f>
        <v>224.279</v>
      </c>
    </row>
    <row r="272" spans="1:9">
      <c r="A272" s="44">
        <v>4702068707</v>
      </c>
      <c r="B272" s="16" t="s">
        <v>18</v>
      </c>
      <c r="C272" s="16" t="s">
        <v>19</v>
      </c>
      <c r="D272" s="16" t="s">
        <v>20</v>
      </c>
      <c r="E272" s="16" t="s">
        <v>21</v>
      </c>
      <c r="F272" s="16" t="s">
        <v>22</v>
      </c>
      <c r="G272" s="16" t="s">
        <v>23</v>
      </c>
      <c r="H272" s="16" t="s">
        <v>10</v>
      </c>
      <c r="I272" s="44" t="s">
        <v>36</v>
      </c>
    </row>
    <row r="273" spans="1:9">
      <c r="A273" s="17" t="s">
        <v>11</v>
      </c>
      <c r="B273" s="18">
        <v>0.26100000000000001</v>
      </c>
      <c r="C273" s="18">
        <v>0.27700000000000002</v>
      </c>
      <c r="D273" s="18">
        <v>0.29099999999999998</v>
      </c>
      <c r="E273" s="18">
        <v>0.309</v>
      </c>
      <c r="F273" s="18">
        <v>0.31900000000000001</v>
      </c>
      <c r="G273" s="18">
        <v>0.34699999999999998</v>
      </c>
      <c r="H273" s="3"/>
    </row>
    <row r="274" spans="1:9">
      <c r="A274" s="17" t="s">
        <v>12</v>
      </c>
      <c r="B274" s="3">
        <v>1.28</v>
      </c>
      <c r="C274" s="3">
        <v>1.28</v>
      </c>
      <c r="D274" s="3">
        <v>1.28</v>
      </c>
      <c r="E274" s="3">
        <v>1.28</v>
      </c>
      <c r="F274" s="3">
        <v>1.28</v>
      </c>
      <c r="G274" s="3">
        <v>1.28</v>
      </c>
      <c r="H274" s="19"/>
    </row>
    <row r="275" spans="1:9">
      <c r="A275" s="17" t="s">
        <v>13</v>
      </c>
      <c r="B275" s="3"/>
      <c r="C275" s="3"/>
      <c r="D275" s="3"/>
      <c r="E275" s="3"/>
      <c r="F275" s="3"/>
      <c r="G275" s="3"/>
      <c r="H275" s="19"/>
    </row>
    <row r="276" spans="1:9">
      <c r="A276" s="17" t="s">
        <v>14</v>
      </c>
      <c r="B276" s="3"/>
      <c r="C276" s="20"/>
      <c r="D276" s="20"/>
      <c r="E276" s="20"/>
      <c r="F276" s="20"/>
      <c r="G276" s="20"/>
      <c r="H276" s="19"/>
    </row>
    <row r="277" spans="1:9">
      <c r="A277" s="17" t="s">
        <v>15</v>
      </c>
      <c r="B277" s="3">
        <v>59</v>
      </c>
      <c r="C277" s="3"/>
      <c r="D277" s="3"/>
      <c r="E277" s="3"/>
      <c r="F277" s="3"/>
      <c r="G277" s="3"/>
      <c r="H277" s="19"/>
    </row>
    <row r="278" spans="1:9">
      <c r="A278" s="17" t="s">
        <v>16</v>
      </c>
      <c r="B278" s="3">
        <v>62</v>
      </c>
      <c r="C278" s="3">
        <v>270</v>
      </c>
      <c r="D278" s="3">
        <v>383</v>
      </c>
      <c r="E278" s="3">
        <v>229</v>
      </c>
      <c r="F278" s="3">
        <v>73</v>
      </c>
      <c r="G278" s="3">
        <v>17</v>
      </c>
      <c r="H278" s="19">
        <f>SUM(B278:G278)</f>
        <v>1034</v>
      </c>
    </row>
    <row r="279" spans="1:9">
      <c r="A279" s="17" t="s">
        <v>17</v>
      </c>
      <c r="B279" s="21">
        <f>+B278*B273</f>
        <v>16.182000000000002</v>
      </c>
      <c r="C279" s="21">
        <f t="shared" ref="C279:G279" si="19">+C278*C273</f>
        <v>74.790000000000006</v>
      </c>
      <c r="D279" s="21">
        <f t="shared" si="19"/>
        <v>111.45299999999999</v>
      </c>
      <c r="E279" s="21">
        <f t="shared" si="19"/>
        <v>70.760999999999996</v>
      </c>
      <c r="F279" s="21">
        <f t="shared" si="19"/>
        <v>23.286999999999999</v>
      </c>
      <c r="G279" s="21">
        <f t="shared" si="19"/>
        <v>5.8989999999999991</v>
      </c>
      <c r="H279" s="21">
        <f>SUM(B279:G279)</f>
        <v>302.37200000000001</v>
      </c>
    </row>
    <row r="280" spans="1:9">
      <c r="A280" s="17"/>
      <c r="B280" s="19"/>
      <c r="C280" s="19"/>
      <c r="D280" s="19"/>
      <c r="E280" s="19"/>
      <c r="F280" s="19"/>
      <c r="G280" s="19"/>
      <c r="H280" s="19">
        <f>+B277*B274</f>
        <v>75.52</v>
      </c>
    </row>
    <row r="281" spans="1:9">
      <c r="A281" s="17"/>
      <c r="B281" s="19"/>
      <c r="C281" s="19"/>
      <c r="D281" s="19"/>
      <c r="E281" s="19"/>
      <c r="F281" s="19"/>
      <c r="G281" s="19"/>
      <c r="H281" s="21">
        <f>SUM(H279:H280)</f>
        <v>377.892</v>
      </c>
    </row>
    <row r="284" spans="1:9">
      <c r="A284" s="44">
        <v>4702068707</v>
      </c>
      <c r="B284" s="16" t="s">
        <v>18</v>
      </c>
      <c r="C284" s="16" t="s">
        <v>19</v>
      </c>
      <c r="D284" s="16" t="s">
        <v>20</v>
      </c>
      <c r="E284" s="16" t="s">
        <v>21</v>
      </c>
      <c r="F284" s="16" t="s">
        <v>22</v>
      </c>
      <c r="G284" s="16" t="s">
        <v>23</v>
      </c>
      <c r="H284" s="16" t="s">
        <v>10</v>
      </c>
      <c r="I284" s="44" t="s">
        <v>37</v>
      </c>
    </row>
    <row r="285" spans="1:9">
      <c r="A285" s="17" t="s">
        <v>11</v>
      </c>
      <c r="B285" s="18">
        <v>0.26600000000000001</v>
      </c>
      <c r="C285" s="18">
        <v>0.27500000000000002</v>
      </c>
      <c r="D285" s="18">
        <v>0.29199999999999998</v>
      </c>
      <c r="E285" s="18">
        <v>0.309</v>
      </c>
      <c r="F285" s="18">
        <v>0.32500000000000001</v>
      </c>
      <c r="G285" s="18">
        <v>0.35099999999999998</v>
      </c>
      <c r="H285" s="3"/>
    </row>
    <row r="286" spans="1:9">
      <c r="A286" s="17" t="s">
        <v>12</v>
      </c>
      <c r="B286" s="3">
        <v>1.28</v>
      </c>
      <c r="C286" s="3">
        <v>1.28</v>
      </c>
      <c r="D286" s="3">
        <v>1.28</v>
      </c>
      <c r="E286" s="3">
        <v>1.28</v>
      </c>
      <c r="F286" s="3">
        <v>1.28</v>
      </c>
      <c r="G286" s="3">
        <v>1.28</v>
      </c>
      <c r="H286" s="19"/>
    </row>
    <row r="287" spans="1:9">
      <c r="A287" s="17" t="s">
        <v>13</v>
      </c>
      <c r="B287" s="3"/>
      <c r="C287" s="3"/>
      <c r="D287" s="3"/>
      <c r="E287" s="3"/>
      <c r="F287" s="3"/>
      <c r="G287" s="3"/>
      <c r="H287" s="19"/>
    </row>
    <row r="288" spans="1:9">
      <c r="A288" s="17" t="s">
        <v>14</v>
      </c>
      <c r="B288" s="3"/>
      <c r="C288" s="20"/>
      <c r="D288" s="20"/>
      <c r="E288" s="20"/>
      <c r="F288" s="20"/>
      <c r="G288" s="20"/>
      <c r="H288" s="19"/>
    </row>
    <row r="289" spans="1:24">
      <c r="A289" s="17" t="s">
        <v>15</v>
      </c>
      <c r="B289" s="3">
        <v>34</v>
      </c>
      <c r="C289" s="3"/>
      <c r="D289" s="3"/>
      <c r="E289" s="3"/>
      <c r="F289" s="3"/>
      <c r="G289" s="3"/>
      <c r="H289" s="19"/>
    </row>
    <row r="290" spans="1:24">
      <c r="A290" s="17" t="s">
        <v>16</v>
      </c>
      <c r="B290" s="3">
        <v>35</v>
      </c>
      <c r="C290" s="3">
        <v>152</v>
      </c>
      <c r="D290" s="3">
        <v>216</v>
      </c>
      <c r="E290" s="3">
        <v>128</v>
      </c>
      <c r="F290" s="3">
        <v>41</v>
      </c>
      <c r="G290" s="3">
        <v>11</v>
      </c>
      <c r="H290" s="19">
        <f>SUM(B290:G290)</f>
        <v>583</v>
      </c>
    </row>
    <row r="291" spans="1:24">
      <c r="A291" s="17" t="s">
        <v>17</v>
      </c>
      <c r="B291" s="21">
        <f>+B290*B285</f>
        <v>9.31</v>
      </c>
      <c r="C291" s="21">
        <f t="shared" ref="C291:G291" si="20">+C290*C285</f>
        <v>41.800000000000004</v>
      </c>
      <c r="D291" s="21">
        <f t="shared" si="20"/>
        <v>63.071999999999996</v>
      </c>
      <c r="E291" s="21">
        <f t="shared" si="20"/>
        <v>39.552</v>
      </c>
      <c r="F291" s="21">
        <f t="shared" si="20"/>
        <v>13.325000000000001</v>
      </c>
      <c r="G291" s="21">
        <f t="shared" si="20"/>
        <v>3.8609999999999998</v>
      </c>
      <c r="H291" s="21">
        <f>SUM(B291:G291)</f>
        <v>170.92</v>
      </c>
      <c r="M291" s="24"/>
    </row>
    <row r="292" spans="1:24">
      <c r="A292" s="17"/>
      <c r="B292" s="19"/>
      <c r="C292" s="19"/>
      <c r="D292" s="19"/>
      <c r="E292" s="19"/>
      <c r="F292" s="19"/>
      <c r="G292" s="19"/>
      <c r="H292" s="19">
        <f>+B289*B286</f>
        <v>43.52</v>
      </c>
      <c r="M292" s="24"/>
    </row>
    <row r="293" spans="1:24">
      <c r="A293" s="17"/>
      <c r="B293" s="19"/>
      <c r="C293" s="19"/>
      <c r="D293" s="19"/>
      <c r="E293" s="19"/>
      <c r="F293" s="19"/>
      <c r="G293" s="19"/>
      <c r="H293" s="21">
        <f>SUM(H291:H292)</f>
        <v>214.44</v>
      </c>
      <c r="M293" s="24"/>
    </row>
    <row r="294" spans="1:24">
      <c r="M294" s="24"/>
    </row>
    <row r="295" spans="1:24">
      <c r="A295" s="44">
        <v>4702068708</v>
      </c>
      <c r="B295" s="16" t="s">
        <v>18</v>
      </c>
      <c r="C295" s="16" t="s">
        <v>19</v>
      </c>
      <c r="D295" s="16" t="s">
        <v>20</v>
      </c>
      <c r="E295" s="16" t="s">
        <v>21</v>
      </c>
      <c r="F295" s="16" t="s">
        <v>22</v>
      </c>
      <c r="G295" s="16" t="s">
        <v>23</v>
      </c>
      <c r="H295" s="16" t="s">
        <v>10</v>
      </c>
      <c r="I295" s="44" t="s">
        <v>36</v>
      </c>
      <c r="M295" s="49"/>
    </row>
    <row r="296" spans="1:24">
      <c r="A296" s="17" t="s">
        <v>11</v>
      </c>
      <c r="B296" s="18">
        <v>0.26100000000000001</v>
      </c>
      <c r="C296" s="18">
        <v>0.27700000000000002</v>
      </c>
      <c r="D296" s="18">
        <v>0.29099999999999998</v>
      </c>
      <c r="E296" s="18">
        <v>0.309</v>
      </c>
      <c r="F296" s="18">
        <v>0.31900000000000001</v>
      </c>
      <c r="G296" s="18">
        <v>0.34699999999999998</v>
      </c>
      <c r="H296" s="3"/>
      <c r="M296" s="25"/>
    </row>
    <row r="297" spans="1:24">
      <c r="A297" s="17" t="s">
        <v>12</v>
      </c>
      <c r="B297" s="3">
        <v>1.28</v>
      </c>
      <c r="C297" s="3">
        <v>1.28</v>
      </c>
      <c r="D297" s="3">
        <v>1.28</v>
      </c>
      <c r="E297" s="3">
        <v>1.28</v>
      </c>
      <c r="F297" s="3">
        <v>1.28</v>
      </c>
      <c r="G297" s="3">
        <v>1.28</v>
      </c>
      <c r="H297" s="19"/>
      <c r="M297" s="25"/>
    </row>
    <row r="298" spans="1:24">
      <c r="A298" s="17" t="s">
        <v>13</v>
      </c>
      <c r="B298" s="3"/>
      <c r="C298" s="3"/>
      <c r="D298" s="3"/>
      <c r="E298" s="3"/>
      <c r="F298" s="3"/>
      <c r="G298" s="3"/>
      <c r="H298" s="19"/>
      <c r="M298" s="25"/>
    </row>
    <row r="299" spans="1:24">
      <c r="A299" s="17" t="s">
        <v>14</v>
      </c>
      <c r="B299" s="3"/>
      <c r="C299" s="20"/>
      <c r="D299" s="20"/>
      <c r="E299" s="20"/>
      <c r="F299" s="20"/>
      <c r="G299" s="20"/>
      <c r="H299" s="19"/>
      <c r="M299" s="25"/>
    </row>
    <row r="300" spans="1:24">
      <c r="A300" s="17" t="s">
        <v>15</v>
      </c>
      <c r="B300" s="3">
        <v>55</v>
      </c>
      <c r="C300" s="3"/>
      <c r="D300" s="3"/>
      <c r="E300" s="3"/>
      <c r="F300" s="3"/>
      <c r="G300" s="3"/>
      <c r="H300" s="19"/>
      <c r="M300" s="25"/>
    </row>
    <row r="301" spans="1:24">
      <c r="A301" s="17" t="s">
        <v>16</v>
      </c>
      <c r="B301" s="3">
        <v>39</v>
      </c>
      <c r="C301" s="3">
        <v>196</v>
      </c>
      <c r="D301" s="3">
        <v>323</v>
      </c>
      <c r="E301" s="3">
        <v>247</v>
      </c>
      <c r="F301" s="3">
        <v>108</v>
      </c>
      <c r="G301" s="3">
        <v>38</v>
      </c>
      <c r="H301" s="19">
        <f>SUM(B301:G301)</f>
        <v>951</v>
      </c>
      <c r="M301" s="26"/>
    </row>
    <row r="302" spans="1:24">
      <c r="A302" s="17" t="s">
        <v>17</v>
      </c>
      <c r="B302" s="21">
        <f>+B301*B296</f>
        <v>10.179</v>
      </c>
      <c r="C302" s="21">
        <f t="shared" ref="C302:G302" si="21">+C301*C296</f>
        <v>54.292000000000002</v>
      </c>
      <c r="D302" s="21">
        <f t="shared" si="21"/>
        <v>93.992999999999995</v>
      </c>
      <c r="E302" s="21">
        <f t="shared" si="21"/>
        <v>76.322999999999993</v>
      </c>
      <c r="F302" s="21">
        <f t="shared" si="21"/>
        <v>34.451999999999998</v>
      </c>
      <c r="G302" s="21">
        <f t="shared" si="21"/>
        <v>13.186</v>
      </c>
      <c r="H302" s="21">
        <f>SUM(B302:G302)</f>
        <v>282.42499999999995</v>
      </c>
      <c r="M302" s="25"/>
      <c r="X302" t="e">
        <f ca="1">_xlfn.DISPIMG("ID_3EBE6FDE7BCE431EB32475FAC5BFC345",1)</f>
        <v>#NAME?</v>
      </c>
    </row>
    <row r="303" spans="1:24">
      <c r="A303" s="17"/>
      <c r="B303" s="19"/>
      <c r="C303" s="19"/>
      <c r="D303" s="19"/>
      <c r="E303" s="19"/>
      <c r="F303" s="19"/>
      <c r="G303" s="19"/>
      <c r="H303" s="19">
        <f>+B300*B297</f>
        <v>70.400000000000006</v>
      </c>
      <c r="M303" s="26"/>
    </row>
    <row r="304" spans="1:24">
      <c r="A304" s="17"/>
      <c r="B304" s="19"/>
      <c r="C304" s="19"/>
      <c r="D304" s="19"/>
      <c r="E304" s="19"/>
      <c r="F304" s="19"/>
      <c r="G304" s="19"/>
      <c r="H304" s="21">
        <f>SUM(H302:H303)</f>
        <v>352.82499999999993</v>
      </c>
      <c r="M304" s="24"/>
    </row>
    <row r="305" spans="1:17">
      <c r="M305" s="24"/>
    </row>
    <row r="306" spans="1:17">
      <c r="A306" s="44">
        <v>4702068708</v>
      </c>
      <c r="B306" s="16" t="s">
        <v>18</v>
      </c>
      <c r="C306" s="16" t="s">
        <v>19</v>
      </c>
      <c r="D306" s="16" t="s">
        <v>20</v>
      </c>
      <c r="E306" s="16" t="s">
        <v>21</v>
      </c>
      <c r="F306" s="16" t="s">
        <v>22</v>
      </c>
      <c r="G306" s="16" t="s">
        <v>23</v>
      </c>
      <c r="H306" s="16" t="s">
        <v>10</v>
      </c>
      <c r="I306" s="44" t="s">
        <v>37</v>
      </c>
    </row>
    <row r="307" spans="1:17">
      <c r="A307" s="17" t="s">
        <v>11</v>
      </c>
      <c r="B307" s="18">
        <v>0.26600000000000001</v>
      </c>
      <c r="C307" s="18">
        <v>0.27500000000000002</v>
      </c>
      <c r="D307" s="18">
        <v>0.29199999999999998</v>
      </c>
      <c r="E307" s="18">
        <v>0.309</v>
      </c>
      <c r="F307" s="18">
        <v>0.32500000000000001</v>
      </c>
      <c r="G307" s="18">
        <v>0.35099999999999998</v>
      </c>
      <c r="H307" s="3"/>
    </row>
    <row r="308" spans="1:17">
      <c r="A308" s="17" t="s">
        <v>12</v>
      </c>
      <c r="B308" s="3">
        <v>1.28</v>
      </c>
      <c r="C308" s="3">
        <v>1.28</v>
      </c>
      <c r="D308" s="3">
        <v>1.28</v>
      </c>
      <c r="E308" s="3">
        <v>1.28</v>
      </c>
      <c r="F308" s="3">
        <v>1.28</v>
      </c>
      <c r="G308" s="3">
        <v>1.28</v>
      </c>
      <c r="H308" s="19"/>
    </row>
    <row r="309" spans="1:17">
      <c r="A309" s="17" t="s">
        <v>13</v>
      </c>
      <c r="B309" s="3"/>
      <c r="C309" s="3"/>
      <c r="D309" s="3"/>
      <c r="E309" s="3"/>
      <c r="F309" s="3"/>
      <c r="G309" s="3"/>
      <c r="H309" s="19"/>
    </row>
    <row r="310" spans="1:17">
      <c r="A310" s="17" t="s">
        <v>14</v>
      </c>
      <c r="B310" s="3"/>
      <c r="C310" s="20"/>
      <c r="D310" s="20"/>
      <c r="E310" s="20"/>
      <c r="F310" s="20"/>
      <c r="G310" s="20"/>
      <c r="H310" s="19"/>
    </row>
    <row r="311" spans="1:17">
      <c r="A311" s="17" t="s">
        <v>15</v>
      </c>
      <c r="B311" s="3">
        <v>39</v>
      </c>
      <c r="C311" s="3"/>
      <c r="D311" s="3"/>
      <c r="E311" s="3"/>
      <c r="F311" s="3"/>
      <c r="G311" s="3"/>
      <c r="H311" s="19"/>
    </row>
    <row r="312" spans="1:17">
      <c r="A312" s="17" t="s">
        <v>16</v>
      </c>
      <c r="B312" s="3">
        <v>31</v>
      </c>
      <c r="C312" s="3">
        <v>146</v>
      </c>
      <c r="D312" s="3">
        <v>224</v>
      </c>
      <c r="E312" s="3">
        <v>165</v>
      </c>
      <c r="F312" s="3">
        <v>70</v>
      </c>
      <c r="G312" s="3">
        <v>21</v>
      </c>
      <c r="H312" s="19">
        <f>SUM(B312:G312)</f>
        <v>657</v>
      </c>
    </row>
    <row r="313" spans="1:17">
      <c r="A313" s="17" t="s">
        <v>17</v>
      </c>
      <c r="B313" s="21">
        <f>+B312*B307</f>
        <v>8.2460000000000004</v>
      </c>
      <c r="C313" s="21">
        <f t="shared" ref="C313:G313" si="22">+C312*C307</f>
        <v>40.150000000000006</v>
      </c>
      <c r="D313" s="21">
        <f t="shared" si="22"/>
        <v>65.408000000000001</v>
      </c>
      <c r="E313" s="21">
        <f t="shared" si="22"/>
        <v>50.984999999999999</v>
      </c>
      <c r="F313" s="21">
        <f t="shared" si="22"/>
        <v>22.75</v>
      </c>
      <c r="G313" s="21">
        <f t="shared" si="22"/>
        <v>7.3709999999999996</v>
      </c>
      <c r="H313" s="21">
        <f>SUM(B313:G313)</f>
        <v>194.91</v>
      </c>
    </row>
    <row r="314" spans="1:17">
      <c r="A314" s="17"/>
      <c r="B314" s="19"/>
      <c r="C314" s="19"/>
      <c r="D314" s="19"/>
      <c r="E314" s="19"/>
      <c r="F314" s="19"/>
      <c r="G314" s="19"/>
      <c r="H314" s="19">
        <f>+B311*B308</f>
        <v>49.92</v>
      </c>
      <c r="Q314" t="e">
        <f ca="1">_xlfn.DISPIMG("ID_B8DE37D3BB2B41DDB5853ADF196E3337",1)</f>
        <v>#NAME?</v>
      </c>
    </row>
    <row r="315" spans="1:17">
      <c r="A315" s="17"/>
      <c r="B315" s="19"/>
      <c r="C315" s="19"/>
      <c r="D315" s="19"/>
      <c r="E315" s="19"/>
      <c r="F315" s="19"/>
      <c r="G315" s="19"/>
      <c r="H315" s="21">
        <f>SUM(H313:H314)</f>
        <v>244.82999999999998</v>
      </c>
    </row>
    <row r="317" spans="1:17">
      <c r="A317" s="44">
        <v>4702068713</v>
      </c>
      <c r="B317" s="16" t="s">
        <v>0</v>
      </c>
      <c r="C317" s="16" t="s">
        <v>1</v>
      </c>
      <c r="D317" s="16" t="s">
        <v>2</v>
      </c>
      <c r="E317" s="16" t="s">
        <v>3</v>
      </c>
      <c r="F317" s="16" t="s">
        <v>4</v>
      </c>
      <c r="G317" s="16" t="s">
        <v>5</v>
      </c>
      <c r="H317" s="16" t="s">
        <v>6</v>
      </c>
      <c r="I317" s="16" t="s">
        <v>8</v>
      </c>
      <c r="J317" s="16" t="s">
        <v>7</v>
      </c>
      <c r="K317" s="16" t="s">
        <v>25</v>
      </c>
      <c r="L317" s="16" t="s">
        <v>9</v>
      </c>
      <c r="M317" s="16" t="s">
        <v>10</v>
      </c>
    </row>
    <row r="318" spans="1:17">
      <c r="A318" s="17" t="s">
        <v>11</v>
      </c>
      <c r="B318" s="18"/>
      <c r="C318" s="18">
        <v>0.39800000000000002</v>
      </c>
      <c r="D318" s="18">
        <v>0.38700000000000001</v>
      </c>
      <c r="E318" s="18">
        <v>0.42</v>
      </c>
      <c r="F318" s="18">
        <v>0.40500000000000003</v>
      </c>
      <c r="G318" s="18">
        <v>0.45</v>
      </c>
      <c r="H318" s="18">
        <v>0.43</v>
      </c>
      <c r="I318" s="18">
        <v>0.35699999999999998</v>
      </c>
      <c r="J318" s="18">
        <v>0.45200000000000001</v>
      </c>
      <c r="K318" s="18"/>
      <c r="L318" s="18">
        <v>0.37</v>
      </c>
      <c r="M318" s="3"/>
    </row>
    <row r="319" spans="1:17">
      <c r="A319" s="17" t="s">
        <v>12</v>
      </c>
      <c r="B319" s="3"/>
      <c r="C319" s="3">
        <v>1.28</v>
      </c>
      <c r="D319" s="3">
        <v>1.28</v>
      </c>
      <c r="E319" s="3">
        <v>1.28</v>
      </c>
      <c r="F319" s="3">
        <v>1.28</v>
      </c>
      <c r="G319" s="3">
        <v>1.28</v>
      </c>
      <c r="H319" s="3">
        <v>1.28</v>
      </c>
      <c r="I319" s="3">
        <v>1.28</v>
      </c>
      <c r="J319" s="3">
        <v>1.28</v>
      </c>
      <c r="K319" s="3"/>
      <c r="L319" s="3">
        <v>1.28</v>
      </c>
      <c r="M319" s="19"/>
    </row>
    <row r="320" spans="1:17">
      <c r="A320" s="17" t="s">
        <v>13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19"/>
    </row>
    <row r="321" spans="1:13">
      <c r="A321" s="17" t="s">
        <v>14</v>
      </c>
      <c r="B321" s="3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19"/>
    </row>
    <row r="322" spans="1:13">
      <c r="A322" s="17" t="s">
        <v>15</v>
      </c>
      <c r="B322" s="3">
        <v>19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19"/>
    </row>
    <row r="323" spans="1:13">
      <c r="A323" s="17" t="s">
        <v>16</v>
      </c>
      <c r="B323" s="3"/>
      <c r="C323" s="3">
        <v>50</v>
      </c>
      <c r="D323" s="3">
        <v>63</v>
      </c>
      <c r="E323" s="3">
        <v>37</v>
      </c>
      <c r="F323" s="3">
        <v>45</v>
      </c>
      <c r="G323" s="3">
        <v>12</v>
      </c>
      <c r="H323" s="3">
        <v>21</v>
      </c>
      <c r="I323" s="3">
        <v>21</v>
      </c>
      <c r="J323" s="3">
        <v>12</v>
      </c>
      <c r="K323" s="3"/>
      <c r="L323" s="3">
        <v>39</v>
      </c>
      <c r="M323" s="19">
        <v>300</v>
      </c>
    </row>
    <row r="324" spans="1:13">
      <c r="A324" s="17" t="s">
        <v>17</v>
      </c>
      <c r="B324" s="21">
        <f>+B323*B318</f>
        <v>0</v>
      </c>
      <c r="C324" s="21">
        <f t="shared" ref="C324:L324" si="23">+C323*C318</f>
        <v>19.900000000000002</v>
      </c>
      <c r="D324" s="21">
        <f t="shared" si="23"/>
        <v>24.381</v>
      </c>
      <c r="E324" s="21">
        <f t="shared" si="23"/>
        <v>15.54</v>
      </c>
      <c r="F324" s="21">
        <f t="shared" si="23"/>
        <v>18.225000000000001</v>
      </c>
      <c r="G324" s="21">
        <f t="shared" si="23"/>
        <v>5.4</v>
      </c>
      <c r="H324" s="21">
        <f t="shared" si="23"/>
        <v>9.0299999999999994</v>
      </c>
      <c r="I324" s="21">
        <f t="shared" si="23"/>
        <v>7.4969999999999999</v>
      </c>
      <c r="J324" s="21">
        <f t="shared" si="23"/>
        <v>5.4240000000000004</v>
      </c>
      <c r="K324" s="21">
        <f t="shared" si="23"/>
        <v>0</v>
      </c>
      <c r="L324" s="21">
        <f t="shared" si="23"/>
        <v>14.43</v>
      </c>
      <c r="M324" s="21">
        <f>SUM(B324:L324)</f>
        <v>119.82700000000003</v>
      </c>
    </row>
    <row r="325" spans="1:13">
      <c r="A325" s="17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>
        <f>B322*L319</f>
        <v>24.32</v>
      </c>
    </row>
    <row r="326" spans="1:13">
      <c r="A326" s="17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21">
        <f>SUM(M324:M325)</f>
        <v>144.14700000000002</v>
      </c>
    </row>
    <row r="328" spans="1:13">
      <c r="A328" s="44">
        <v>4702068709</v>
      </c>
      <c r="B328" s="16" t="s">
        <v>18</v>
      </c>
      <c r="C328" s="16" t="s">
        <v>19</v>
      </c>
      <c r="D328" s="16" t="s">
        <v>20</v>
      </c>
      <c r="E328" s="16" t="s">
        <v>21</v>
      </c>
      <c r="F328" s="16" t="s">
        <v>22</v>
      </c>
      <c r="G328" s="16" t="s">
        <v>23</v>
      </c>
      <c r="H328" s="16" t="s">
        <v>10</v>
      </c>
      <c r="I328" s="44" t="s">
        <v>36</v>
      </c>
    </row>
    <row r="329" spans="1:13">
      <c r="A329" s="17" t="s">
        <v>11</v>
      </c>
      <c r="B329" s="18">
        <v>0.26100000000000001</v>
      </c>
      <c r="C329" s="18">
        <v>0.27700000000000002</v>
      </c>
      <c r="D329" s="18">
        <v>0.29099999999999998</v>
      </c>
      <c r="E329" s="18">
        <v>0.309</v>
      </c>
      <c r="F329" s="18">
        <v>0.31900000000000001</v>
      </c>
      <c r="G329" s="18">
        <v>0.34699999999999998</v>
      </c>
      <c r="H329" s="3"/>
    </row>
    <row r="330" spans="1:13">
      <c r="A330" s="17" t="s">
        <v>12</v>
      </c>
      <c r="B330" s="3">
        <v>1.28</v>
      </c>
      <c r="C330" s="3">
        <v>1.28</v>
      </c>
      <c r="D330" s="3">
        <v>1.28</v>
      </c>
      <c r="E330" s="3">
        <v>1.28</v>
      </c>
      <c r="F330" s="3">
        <v>1.28</v>
      </c>
      <c r="G330" s="3">
        <v>1.28</v>
      </c>
      <c r="H330" s="19"/>
    </row>
    <row r="331" spans="1:13">
      <c r="A331" s="17" t="s">
        <v>13</v>
      </c>
      <c r="B331" s="3"/>
      <c r="C331" s="3"/>
      <c r="D331" s="3"/>
      <c r="E331" s="3"/>
      <c r="F331" s="3"/>
      <c r="G331" s="3"/>
      <c r="H331" s="19"/>
    </row>
    <row r="332" spans="1:13">
      <c r="A332" s="17" t="s">
        <v>14</v>
      </c>
      <c r="B332" s="3"/>
      <c r="C332" s="20"/>
      <c r="D332" s="20"/>
      <c r="E332" s="20"/>
      <c r="F332" s="20"/>
      <c r="G332" s="20"/>
      <c r="H332" s="19"/>
    </row>
    <row r="333" spans="1:13">
      <c r="A333" s="17" t="s">
        <v>15</v>
      </c>
      <c r="B333" s="3">
        <v>70</v>
      </c>
      <c r="C333" s="3"/>
      <c r="D333" s="3"/>
      <c r="E333" s="3"/>
      <c r="F333" s="3"/>
      <c r="G333" s="3"/>
      <c r="H333" s="19"/>
    </row>
    <row r="334" spans="1:13">
      <c r="A334" s="17" t="s">
        <v>16</v>
      </c>
      <c r="B334" s="3">
        <v>32</v>
      </c>
      <c r="C334" s="3">
        <v>206</v>
      </c>
      <c r="D334" s="3">
        <v>463</v>
      </c>
      <c r="E334" s="3">
        <v>406</v>
      </c>
      <c r="F334" s="3">
        <v>113</v>
      </c>
      <c r="G334" s="3">
        <v>13</v>
      </c>
      <c r="H334" s="19">
        <f>SUM(B334:G334)</f>
        <v>1233</v>
      </c>
    </row>
    <row r="335" spans="1:13">
      <c r="A335" s="17" t="s">
        <v>17</v>
      </c>
      <c r="B335" s="21">
        <f>+B334*B329</f>
        <v>8.3520000000000003</v>
      </c>
      <c r="C335" s="21">
        <f t="shared" ref="C335:G335" si="24">+C334*C329</f>
        <v>57.062000000000005</v>
      </c>
      <c r="D335" s="21">
        <f t="shared" si="24"/>
        <v>134.733</v>
      </c>
      <c r="E335" s="21">
        <f t="shared" si="24"/>
        <v>125.45399999999999</v>
      </c>
      <c r="F335" s="21">
        <f t="shared" si="24"/>
        <v>36.047000000000004</v>
      </c>
      <c r="G335" s="21">
        <f t="shared" si="24"/>
        <v>4.5109999999999992</v>
      </c>
      <c r="H335" s="21">
        <f>SUM(B335:G335)</f>
        <v>366.15900000000005</v>
      </c>
    </row>
    <row r="336" spans="1:13">
      <c r="A336" s="17"/>
      <c r="B336" s="19"/>
      <c r="C336" s="19"/>
      <c r="D336" s="19"/>
      <c r="E336" s="19"/>
      <c r="F336" s="19"/>
      <c r="G336" s="19"/>
      <c r="H336" s="19">
        <f>+B333*B330</f>
        <v>89.600000000000009</v>
      </c>
    </row>
    <row r="337" spans="1:9">
      <c r="A337" s="17"/>
      <c r="B337" s="19"/>
      <c r="C337" s="19"/>
      <c r="D337" s="19"/>
      <c r="E337" s="19"/>
      <c r="F337" s="19"/>
      <c r="G337" s="19"/>
      <c r="H337" s="21">
        <f>SUM(H335:H336)</f>
        <v>455.75900000000007</v>
      </c>
    </row>
    <row r="339" spans="1:9">
      <c r="A339" s="44">
        <v>4702068709</v>
      </c>
      <c r="B339" s="16" t="s">
        <v>18</v>
      </c>
      <c r="C339" s="16" t="s">
        <v>19</v>
      </c>
      <c r="D339" s="16" t="s">
        <v>20</v>
      </c>
      <c r="E339" s="16" t="s">
        <v>21</v>
      </c>
      <c r="F339" s="16" t="s">
        <v>22</v>
      </c>
      <c r="G339" s="16" t="s">
        <v>23</v>
      </c>
      <c r="H339" s="16" t="s">
        <v>10</v>
      </c>
      <c r="I339" s="44" t="s">
        <v>37</v>
      </c>
    </row>
    <row r="340" spans="1:9">
      <c r="A340" s="17" t="s">
        <v>11</v>
      </c>
      <c r="B340" s="18">
        <v>0.26600000000000001</v>
      </c>
      <c r="C340" s="18">
        <v>0.27500000000000002</v>
      </c>
      <c r="D340" s="18">
        <v>0.29199999999999998</v>
      </c>
      <c r="E340" s="18">
        <v>0.309</v>
      </c>
      <c r="F340" s="18">
        <v>0.32500000000000001</v>
      </c>
      <c r="G340" s="18">
        <v>0.35099999999999998</v>
      </c>
      <c r="H340" s="3"/>
    </row>
    <row r="341" spans="1:9">
      <c r="A341" s="17" t="s">
        <v>12</v>
      </c>
      <c r="B341" s="3">
        <v>1.28</v>
      </c>
      <c r="C341" s="3">
        <v>1.28</v>
      </c>
      <c r="D341" s="3">
        <v>1.28</v>
      </c>
      <c r="E341" s="3">
        <v>1.28</v>
      </c>
      <c r="F341" s="3">
        <v>1.28</v>
      </c>
      <c r="G341" s="3">
        <v>1.28</v>
      </c>
      <c r="H341" s="19"/>
    </row>
    <row r="342" spans="1:9">
      <c r="A342" s="17" t="s">
        <v>13</v>
      </c>
      <c r="B342" s="3"/>
      <c r="C342" s="3"/>
      <c r="D342" s="3"/>
      <c r="E342" s="3"/>
      <c r="F342" s="3"/>
      <c r="G342" s="3"/>
      <c r="H342" s="19"/>
    </row>
    <row r="343" spans="1:9">
      <c r="A343" s="17" t="s">
        <v>14</v>
      </c>
      <c r="B343" s="3"/>
      <c r="C343" s="20"/>
      <c r="D343" s="20"/>
      <c r="E343" s="20"/>
      <c r="F343" s="20"/>
      <c r="G343" s="20"/>
      <c r="H343" s="19"/>
    </row>
    <row r="344" spans="1:9">
      <c r="A344" s="17" t="s">
        <v>15</v>
      </c>
      <c r="B344" s="3">
        <v>30</v>
      </c>
      <c r="C344" s="3"/>
      <c r="D344" s="3"/>
      <c r="E344" s="3"/>
      <c r="F344" s="3"/>
      <c r="G344" s="3"/>
      <c r="H344" s="19"/>
    </row>
    <row r="345" spans="1:9">
      <c r="A345" s="17" t="s">
        <v>16</v>
      </c>
      <c r="B345" s="3">
        <v>15</v>
      </c>
      <c r="C345" s="3">
        <v>103</v>
      </c>
      <c r="D345" s="3">
        <v>185</v>
      </c>
      <c r="E345" s="3">
        <v>164</v>
      </c>
      <c r="F345" s="3">
        <v>41</v>
      </c>
      <c r="G345" s="3">
        <v>5</v>
      </c>
      <c r="H345" s="19">
        <f>SUM(B345:G345)</f>
        <v>513</v>
      </c>
    </row>
    <row r="346" spans="1:9">
      <c r="A346" s="17" t="s">
        <v>17</v>
      </c>
      <c r="B346" s="21">
        <f>+B345*B340</f>
        <v>3.99</v>
      </c>
      <c r="C346" s="21">
        <f t="shared" ref="C346:G346" si="25">+C345*C340</f>
        <v>28.325000000000003</v>
      </c>
      <c r="D346" s="21">
        <f t="shared" si="25"/>
        <v>54.019999999999996</v>
      </c>
      <c r="E346" s="21">
        <f t="shared" si="25"/>
        <v>50.676000000000002</v>
      </c>
      <c r="F346" s="21">
        <f t="shared" si="25"/>
        <v>13.325000000000001</v>
      </c>
      <c r="G346" s="21">
        <f t="shared" si="25"/>
        <v>1.7549999999999999</v>
      </c>
      <c r="H346" s="21">
        <f>SUM(B346:G346)</f>
        <v>152.09100000000001</v>
      </c>
    </row>
    <row r="347" spans="1:9">
      <c r="A347" s="17"/>
      <c r="B347" s="19"/>
      <c r="C347" s="19"/>
      <c r="D347" s="19"/>
      <c r="E347" s="19"/>
      <c r="F347" s="19"/>
      <c r="G347" s="19"/>
      <c r="H347" s="19">
        <f>+B344*B341</f>
        <v>38.4</v>
      </c>
    </row>
    <row r="348" spans="1:9">
      <c r="A348" s="17"/>
      <c r="B348" s="19"/>
      <c r="C348" s="19"/>
      <c r="D348" s="19"/>
      <c r="E348" s="19"/>
      <c r="F348" s="19"/>
      <c r="G348" s="19"/>
      <c r="H348" s="21">
        <f>SUM(H346:H347)</f>
        <v>190.49100000000001</v>
      </c>
    </row>
    <row r="350" spans="1:9">
      <c r="A350" s="44">
        <v>4702068709</v>
      </c>
      <c r="B350" s="16" t="s">
        <v>18</v>
      </c>
      <c r="C350" s="16" t="s">
        <v>19</v>
      </c>
      <c r="D350" s="16" t="s">
        <v>20</v>
      </c>
      <c r="E350" s="16" t="s">
        <v>21</v>
      </c>
      <c r="F350" s="16" t="s">
        <v>22</v>
      </c>
      <c r="G350" s="16" t="s">
        <v>23</v>
      </c>
      <c r="H350" s="16" t="s">
        <v>10</v>
      </c>
      <c r="I350" s="44" t="s">
        <v>38</v>
      </c>
    </row>
    <row r="351" spans="1:9">
      <c r="A351" s="17" t="s">
        <v>11</v>
      </c>
      <c r="B351" s="18">
        <v>0.26300000000000001</v>
      </c>
      <c r="C351" s="18">
        <v>0.28199999999999997</v>
      </c>
      <c r="D351" s="18">
        <v>0.3</v>
      </c>
      <c r="E351" s="18">
        <v>0.317</v>
      </c>
      <c r="F351" s="18">
        <v>0.33</v>
      </c>
      <c r="G351" s="18">
        <v>0.36199999999999999</v>
      </c>
      <c r="H351" s="3"/>
    </row>
    <row r="352" spans="1:9">
      <c r="A352" s="17" t="s">
        <v>12</v>
      </c>
      <c r="B352" s="3">
        <v>1.28</v>
      </c>
      <c r="C352" s="3">
        <v>1.28</v>
      </c>
      <c r="D352" s="3">
        <v>1.28</v>
      </c>
      <c r="E352" s="3">
        <v>1.28</v>
      </c>
      <c r="F352" s="3">
        <v>1.28</v>
      </c>
      <c r="G352" s="3">
        <v>1.28</v>
      </c>
      <c r="H352" s="19"/>
    </row>
    <row r="353" spans="1:8">
      <c r="A353" s="17" t="s">
        <v>13</v>
      </c>
      <c r="B353" s="3"/>
      <c r="C353" s="3"/>
      <c r="D353" s="3"/>
      <c r="E353" s="3"/>
      <c r="F353" s="3"/>
      <c r="G353" s="3"/>
      <c r="H353" s="19"/>
    </row>
    <row r="354" spans="1:8">
      <c r="A354" s="17" t="s">
        <v>14</v>
      </c>
      <c r="B354" s="3"/>
      <c r="C354" s="20"/>
      <c r="D354" s="20"/>
      <c r="E354" s="20"/>
      <c r="F354" s="20"/>
      <c r="G354" s="20"/>
      <c r="H354" s="19"/>
    </row>
    <row r="355" spans="1:8">
      <c r="A355" s="17" t="s">
        <v>15</v>
      </c>
      <c r="B355" s="3">
        <v>47</v>
      </c>
      <c r="C355" s="3"/>
      <c r="D355" s="3"/>
      <c r="E355" s="3"/>
      <c r="F355" s="3"/>
      <c r="G355" s="3"/>
      <c r="H355" s="19"/>
    </row>
    <row r="356" spans="1:8">
      <c r="A356" s="17" t="s">
        <v>16</v>
      </c>
      <c r="B356" s="3">
        <v>21</v>
      </c>
      <c r="C356" s="3">
        <v>136</v>
      </c>
      <c r="D356" s="3">
        <v>307</v>
      </c>
      <c r="E356" s="3">
        <v>271</v>
      </c>
      <c r="F356" s="3">
        <v>75</v>
      </c>
      <c r="G356" s="3">
        <v>9</v>
      </c>
      <c r="H356" s="19">
        <f>SUM(B356:G356)</f>
        <v>819</v>
      </c>
    </row>
    <row r="357" spans="1:8">
      <c r="A357" s="17" t="s">
        <v>17</v>
      </c>
      <c r="B357" s="21">
        <f>+B356*B351</f>
        <v>5.5230000000000006</v>
      </c>
      <c r="C357" s="21">
        <f t="shared" ref="C357:G357" si="26">+C356*C351</f>
        <v>38.351999999999997</v>
      </c>
      <c r="D357" s="21">
        <f t="shared" si="26"/>
        <v>92.1</v>
      </c>
      <c r="E357" s="21">
        <f t="shared" si="26"/>
        <v>85.906999999999996</v>
      </c>
      <c r="F357" s="21">
        <f t="shared" si="26"/>
        <v>24.75</v>
      </c>
      <c r="G357" s="21">
        <f t="shared" si="26"/>
        <v>3.258</v>
      </c>
      <c r="H357" s="21">
        <f>SUM(B357:G357)</f>
        <v>249.89000000000001</v>
      </c>
    </row>
    <row r="358" spans="1:8">
      <c r="A358" s="17"/>
      <c r="B358" s="19"/>
      <c r="C358" s="19"/>
      <c r="D358" s="19"/>
      <c r="E358" s="19"/>
      <c r="F358" s="19"/>
      <c r="G358" s="19"/>
      <c r="H358" s="19">
        <f>+B355*B352</f>
        <v>60.160000000000004</v>
      </c>
    </row>
    <row r="359" spans="1:8">
      <c r="A359" s="17"/>
      <c r="B359" s="19"/>
      <c r="C359" s="19"/>
      <c r="D359" s="19"/>
      <c r="E359" s="19"/>
      <c r="F359" s="19"/>
      <c r="G359" s="19"/>
      <c r="H359" s="21">
        <f>SUM(H357:H358)</f>
        <v>310.05</v>
      </c>
    </row>
    <row r="366" spans="1:8">
      <c r="A366" s="50">
        <v>4702068711</v>
      </c>
      <c r="B366" s="16" t="s">
        <v>18</v>
      </c>
      <c r="C366" s="16" t="s">
        <v>19</v>
      </c>
      <c r="D366" s="16" t="s">
        <v>20</v>
      </c>
      <c r="E366" s="16" t="s">
        <v>21</v>
      </c>
      <c r="F366" s="16" t="s">
        <v>22</v>
      </c>
      <c r="G366" s="16" t="s">
        <v>23</v>
      </c>
      <c r="H366" s="16" t="s">
        <v>10</v>
      </c>
    </row>
    <row r="367" spans="1:8">
      <c r="A367" s="17" t="s">
        <v>11</v>
      </c>
      <c r="B367" s="18">
        <v>0.25600000000000001</v>
      </c>
      <c r="C367" s="18">
        <v>0.27100000000000002</v>
      </c>
      <c r="D367" s="18">
        <v>0.28399999999999997</v>
      </c>
      <c r="E367" s="18">
        <v>0.3</v>
      </c>
      <c r="F367" s="18">
        <v>0.317</v>
      </c>
      <c r="G367" s="18">
        <v>0.33400000000000002</v>
      </c>
      <c r="H367" s="3"/>
    </row>
    <row r="368" spans="1:8">
      <c r="A368" s="17" t="s">
        <v>12</v>
      </c>
      <c r="B368" s="3">
        <v>1.27</v>
      </c>
      <c r="C368" s="3">
        <v>1.27</v>
      </c>
      <c r="D368" s="3">
        <v>1.27</v>
      </c>
      <c r="E368" s="3">
        <v>1.27</v>
      </c>
      <c r="F368" s="3">
        <v>1.27</v>
      </c>
      <c r="G368" s="3">
        <v>1.27</v>
      </c>
      <c r="H368" s="19"/>
    </row>
    <row r="369" spans="1:14">
      <c r="A369" s="17" t="s">
        <v>13</v>
      </c>
      <c r="B369" s="3"/>
      <c r="C369" s="3"/>
      <c r="D369" s="3"/>
      <c r="E369" s="3"/>
      <c r="F369" s="3"/>
      <c r="G369" s="3"/>
      <c r="H369" s="19"/>
    </row>
    <row r="370" spans="1:14">
      <c r="A370" s="17" t="s">
        <v>14</v>
      </c>
      <c r="B370" s="3"/>
      <c r="C370" s="20"/>
      <c r="D370" s="20"/>
      <c r="E370" s="20"/>
      <c r="F370" s="20"/>
      <c r="G370" s="20"/>
      <c r="H370" s="19"/>
    </row>
    <row r="371" spans="1:14">
      <c r="A371" s="17" t="s">
        <v>15</v>
      </c>
      <c r="B371" s="3">
        <v>156</v>
      </c>
      <c r="C371" s="3"/>
      <c r="D371" s="3"/>
      <c r="E371" s="3"/>
      <c r="F371" s="3"/>
      <c r="G371" s="3"/>
      <c r="H371" s="19"/>
    </row>
    <row r="372" spans="1:14">
      <c r="A372" s="17" t="s">
        <v>16</v>
      </c>
      <c r="B372" s="3">
        <v>49</v>
      </c>
      <c r="C372" s="3">
        <v>404</v>
      </c>
      <c r="D372" s="3">
        <v>781</v>
      </c>
      <c r="E372" s="3">
        <v>760</v>
      </c>
      <c r="F372" s="3">
        <v>442</v>
      </c>
      <c r="G372" s="3">
        <v>236</v>
      </c>
      <c r="H372" s="19">
        <f>SUM(B372:G372)</f>
        <v>2672</v>
      </c>
    </row>
    <row r="373" spans="1:14">
      <c r="A373" s="17" t="s">
        <v>17</v>
      </c>
      <c r="B373" s="21">
        <f t="shared" ref="B373:G373" si="27">+B372*B367</f>
        <v>12.544</v>
      </c>
      <c r="C373" s="21">
        <f t="shared" si="27"/>
        <v>109.48400000000001</v>
      </c>
      <c r="D373" s="21">
        <f t="shared" si="27"/>
        <v>221.80399999999997</v>
      </c>
      <c r="E373" s="21">
        <f t="shared" si="27"/>
        <v>228</v>
      </c>
      <c r="F373" s="21">
        <f t="shared" si="27"/>
        <v>140.114</v>
      </c>
      <c r="G373" s="21">
        <f t="shared" si="27"/>
        <v>78.823999999999998</v>
      </c>
      <c r="H373" s="21">
        <f>SUM(B373:G373)</f>
        <v>790.77</v>
      </c>
    </row>
    <row r="374" spans="1:14">
      <c r="A374" s="17"/>
      <c r="B374" s="19"/>
      <c r="C374" s="19"/>
      <c r="D374" s="19"/>
      <c r="E374" s="19"/>
      <c r="F374" s="19"/>
      <c r="G374" s="19"/>
      <c r="H374" s="19">
        <f>+B371*B368</f>
        <v>198.12</v>
      </c>
    </row>
    <row r="375" spans="1:14">
      <c r="A375" s="17"/>
      <c r="B375" s="19"/>
      <c r="C375" s="19"/>
      <c r="D375" s="19"/>
      <c r="E375" s="19"/>
      <c r="F375" s="19"/>
      <c r="G375" s="19"/>
      <c r="H375" s="21">
        <f>SUM(H373:H374)</f>
        <v>988.89</v>
      </c>
    </row>
    <row r="376" spans="1:14">
      <c r="M376" t="e">
        <f ca="1">_xlfn.DISPIMG("ID_3968052502BB48E0909E143EE060B7E7",1)</f>
        <v>#NAME?</v>
      </c>
      <c r="N376" t="e">
        <f ca="1">_xlfn.DISPIMG("ID_696A0C3DF2A8438AB62B7FDD1129BFD8",1)</f>
        <v>#NAME?</v>
      </c>
    </row>
    <row r="381" spans="1:14">
      <c r="A381" s="51">
        <v>4702077439</v>
      </c>
      <c r="B381" s="16" t="s">
        <v>26</v>
      </c>
      <c r="C381" s="16">
        <v>15</v>
      </c>
      <c r="D381" s="16" t="s">
        <v>27</v>
      </c>
      <c r="E381" s="16">
        <v>16</v>
      </c>
      <c r="F381" s="16" t="s">
        <v>28</v>
      </c>
      <c r="G381" s="16">
        <v>17</v>
      </c>
      <c r="H381" s="16" t="s">
        <v>29</v>
      </c>
      <c r="I381" s="16">
        <v>18</v>
      </c>
      <c r="J381" s="16" t="s">
        <v>30</v>
      </c>
      <c r="K381" s="16">
        <v>19</v>
      </c>
      <c r="L381" s="16" t="s">
        <v>39</v>
      </c>
      <c r="M381" s="16" t="s">
        <v>10</v>
      </c>
    </row>
    <row r="382" spans="1:14">
      <c r="A382" s="17" t="s">
        <v>11</v>
      </c>
      <c r="B382" s="18">
        <v>0.255</v>
      </c>
      <c r="C382" s="18">
        <v>0.26500000000000001</v>
      </c>
      <c r="D382" s="18">
        <v>0.27100000000000002</v>
      </c>
      <c r="E382" s="18">
        <v>0.28399999999999997</v>
      </c>
      <c r="F382" s="18">
        <v>0.29199999999999998</v>
      </c>
      <c r="G382" s="18">
        <v>0.29799999999999999</v>
      </c>
      <c r="H382" s="18">
        <v>0.309</v>
      </c>
      <c r="I382" s="18">
        <v>0.313</v>
      </c>
      <c r="J382" s="18">
        <v>0.32700000000000001</v>
      </c>
      <c r="K382" s="18"/>
      <c r="L382" s="18"/>
      <c r="M382" s="3"/>
    </row>
    <row r="383" spans="1:14">
      <c r="A383" s="17" t="s">
        <v>12</v>
      </c>
      <c r="B383" s="3">
        <v>1.28</v>
      </c>
      <c r="C383" s="3">
        <v>1.28</v>
      </c>
      <c r="D383" s="3">
        <v>1.28</v>
      </c>
      <c r="E383" s="3">
        <v>1.28</v>
      </c>
      <c r="F383" s="3">
        <v>1.28</v>
      </c>
      <c r="G383" s="3">
        <v>1.28</v>
      </c>
      <c r="H383" s="3">
        <v>1.28</v>
      </c>
      <c r="I383" s="3">
        <v>1.28</v>
      </c>
      <c r="J383" s="3">
        <v>1.28</v>
      </c>
      <c r="K383" s="3"/>
      <c r="L383" s="3">
        <v>1.28</v>
      </c>
      <c r="M383" s="19"/>
    </row>
    <row r="384" spans="1:14">
      <c r="A384" s="17" t="s">
        <v>13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19"/>
    </row>
    <row r="385" spans="1:13">
      <c r="A385" s="17" t="s">
        <v>14</v>
      </c>
      <c r="B385" s="3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19"/>
    </row>
    <row r="386" spans="1:13">
      <c r="A386" s="17" t="s">
        <v>15</v>
      </c>
      <c r="B386" s="3">
        <v>20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19"/>
    </row>
    <row r="387" spans="1:13">
      <c r="A387" s="17" t="s">
        <v>16</v>
      </c>
      <c r="B387" s="3">
        <v>26</v>
      </c>
      <c r="C387" s="3">
        <v>49</v>
      </c>
      <c r="D387" s="3">
        <v>55</v>
      </c>
      <c r="E387" s="3">
        <v>65</v>
      </c>
      <c r="F387" s="3">
        <v>39</v>
      </c>
      <c r="G387" s="3">
        <v>28</v>
      </c>
      <c r="H387" s="3">
        <v>22</v>
      </c>
      <c r="I387" s="3">
        <v>8</v>
      </c>
      <c r="J387" s="3">
        <v>8</v>
      </c>
      <c r="K387" s="3"/>
      <c r="L387" s="3"/>
      <c r="M387" s="19">
        <v>300</v>
      </c>
    </row>
    <row r="388" spans="1:13">
      <c r="A388" s="17" t="s">
        <v>17</v>
      </c>
      <c r="B388" s="21">
        <f t="shared" ref="B388:L388" si="28">+B387*B382</f>
        <v>6.63</v>
      </c>
      <c r="C388" s="21">
        <f t="shared" si="28"/>
        <v>12.985000000000001</v>
      </c>
      <c r="D388" s="21">
        <f t="shared" si="28"/>
        <v>14.905000000000001</v>
      </c>
      <c r="E388" s="21">
        <f t="shared" si="28"/>
        <v>18.459999999999997</v>
      </c>
      <c r="F388" s="21">
        <f t="shared" si="28"/>
        <v>11.388</v>
      </c>
      <c r="G388" s="21">
        <f t="shared" si="28"/>
        <v>8.3439999999999994</v>
      </c>
      <c r="H388" s="21">
        <f t="shared" si="28"/>
        <v>6.798</v>
      </c>
      <c r="I388" s="21">
        <f t="shared" si="28"/>
        <v>2.504</v>
      </c>
      <c r="J388" s="21">
        <f t="shared" si="28"/>
        <v>2.6160000000000001</v>
      </c>
      <c r="K388" s="21">
        <f t="shared" si="28"/>
        <v>0</v>
      </c>
      <c r="L388" s="21">
        <f t="shared" si="28"/>
        <v>0</v>
      </c>
      <c r="M388" s="21">
        <f>SUM(B388:L388)</f>
        <v>84.63000000000001</v>
      </c>
    </row>
    <row r="389" spans="1:13">
      <c r="A389" s="17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>
        <f>B386*L383</f>
        <v>25.6</v>
      </c>
    </row>
    <row r="390" spans="1:13">
      <c r="A390" s="17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1">
        <f>SUM(M388:M389)</f>
        <v>110.23000000000002</v>
      </c>
    </row>
    <row r="396" spans="1:13">
      <c r="A396" s="51">
        <v>4702077438</v>
      </c>
      <c r="B396" s="16" t="s">
        <v>26</v>
      </c>
      <c r="C396" s="16">
        <v>15</v>
      </c>
      <c r="D396" s="16" t="s">
        <v>27</v>
      </c>
      <c r="E396" s="16">
        <v>16</v>
      </c>
      <c r="F396" s="16" t="s">
        <v>28</v>
      </c>
      <c r="G396" s="16">
        <v>17</v>
      </c>
      <c r="H396" s="16" t="s">
        <v>29</v>
      </c>
      <c r="I396" s="16">
        <v>18</v>
      </c>
      <c r="J396" s="16" t="s">
        <v>30</v>
      </c>
      <c r="K396" s="16">
        <v>19</v>
      </c>
      <c r="L396" s="16" t="s">
        <v>39</v>
      </c>
      <c r="M396" s="16" t="s">
        <v>10</v>
      </c>
    </row>
    <row r="397" spans="1:13">
      <c r="A397" s="17" t="s">
        <v>11</v>
      </c>
      <c r="B397" s="18">
        <v>0.253</v>
      </c>
      <c r="C397" s="18">
        <v>0.26200000000000001</v>
      </c>
      <c r="D397" s="18">
        <v>0.27200000000000002</v>
      </c>
      <c r="E397" s="18">
        <v>0.27866666666666701</v>
      </c>
      <c r="F397" s="18">
        <v>0.28866666666666702</v>
      </c>
      <c r="G397" s="18">
        <v>0.29566666666666702</v>
      </c>
      <c r="H397" s="18">
        <v>0.30599999999999999</v>
      </c>
      <c r="I397" s="18">
        <v>0.316</v>
      </c>
      <c r="J397" s="18">
        <v>0.32466666666666699</v>
      </c>
      <c r="K397" s="18"/>
      <c r="L397" s="18"/>
      <c r="M397" s="3"/>
    </row>
    <row r="398" spans="1:13">
      <c r="A398" s="17" t="s">
        <v>12</v>
      </c>
      <c r="B398" s="3">
        <v>1.28</v>
      </c>
      <c r="C398" s="3">
        <v>1.28</v>
      </c>
      <c r="D398" s="3">
        <v>1.28</v>
      </c>
      <c r="E398" s="3">
        <v>1.28</v>
      </c>
      <c r="F398" s="3">
        <v>1.28</v>
      </c>
      <c r="G398" s="3">
        <v>1.28</v>
      </c>
      <c r="H398" s="3">
        <v>1.28</v>
      </c>
      <c r="I398" s="3">
        <v>1.28</v>
      </c>
      <c r="J398" s="3">
        <v>1.28</v>
      </c>
      <c r="K398" s="3"/>
      <c r="L398" s="3">
        <v>1.28</v>
      </c>
      <c r="M398" s="19"/>
    </row>
    <row r="399" spans="1:13">
      <c r="A399" s="17" t="s">
        <v>13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19"/>
    </row>
    <row r="400" spans="1:13">
      <c r="A400" s="17" t="s">
        <v>14</v>
      </c>
      <c r="B400" s="3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19"/>
    </row>
    <row r="401" spans="1:14">
      <c r="A401" s="17" t="s">
        <v>15</v>
      </c>
      <c r="B401" s="3">
        <v>55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19"/>
    </row>
    <row r="402" spans="1:14">
      <c r="A402" s="17" t="s">
        <v>16</v>
      </c>
      <c r="B402" s="3">
        <v>73</v>
      </c>
      <c r="C402" s="3">
        <v>136</v>
      </c>
      <c r="D402" s="3">
        <v>159</v>
      </c>
      <c r="E402" s="3">
        <v>181</v>
      </c>
      <c r="F402" s="3">
        <v>108</v>
      </c>
      <c r="G402" s="3">
        <v>75</v>
      </c>
      <c r="H402" s="3">
        <v>64</v>
      </c>
      <c r="I402" s="3">
        <v>22</v>
      </c>
      <c r="J402" s="3">
        <v>23</v>
      </c>
      <c r="K402" s="3"/>
      <c r="L402" s="3"/>
      <c r="M402" s="45">
        <f>SUM(B402:L402)</f>
        <v>841</v>
      </c>
    </row>
    <row r="403" spans="1:14">
      <c r="A403" s="17" t="s">
        <v>17</v>
      </c>
      <c r="B403" s="21">
        <f t="shared" ref="B403:L403" si="29">+B402*B397</f>
        <v>18.469000000000001</v>
      </c>
      <c r="C403" s="21">
        <f t="shared" si="29"/>
        <v>35.632000000000005</v>
      </c>
      <c r="D403" s="21">
        <f t="shared" si="29"/>
        <v>43.248000000000005</v>
      </c>
      <c r="E403" s="21">
        <f t="shared" si="29"/>
        <v>50.438666666666727</v>
      </c>
      <c r="F403" s="21">
        <f t="shared" si="29"/>
        <v>31.176000000000037</v>
      </c>
      <c r="G403" s="21">
        <f t="shared" si="29"/>
        <v>22.175000000000026</v>
      </c>
      <c r="H403" s="21">
        <f t="shared" si="29"/>
        <v>19.584</v>
      </c>
      <c r="I403" s="21">
        <f t="shared" si="29"/>
        <v>6.952</v>
      </c>
      <c r="J403" s="21">
        <f t="shared" si="29"/>
        <v>7.4673333333333405</v>
      </c>
      <c r="K403" s="21">
        <f t="shared" si="29"/>
        <v>0</v>
      </c>
      <c r="L403" s="21">
        <f t="shared" si="29"/>
        <v>0</v>
      </c>
      <c r="M403" s="21">
        <f>SUM(B403:L403)</f>
        <v>235.14200000000017</v>
      </c>
      <c r="N403" t="e">
        <f ca="1">_xlfn.DISPIMG("ID_C115EAD13DE04860B482D225C5CDF1F3",1)</f>
        <v>#NAME?</v>
      </c>
    </row>
    <row r="404" spans="1:14">
      <c r="A404" s="17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>
        <f>B401*L398</f>
        <v>70.400000000000006</v>
      </c>
    </row>
    <row r="405" spans="1:14">
      <c r="A405" s="17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21">
        <f>SUM(M403:M404)</f>
        <v>305.54200000000014</v>
      </c>
    </row>
    <row r="409" spans="1:14">
      <c r="A409" s="16">
        <v>4702079686</v>
      </c>
      <c r="B409" s="16" t="s">
        <v>18</v>
      </c>
      <c r="C409" s="16" t="s">
        <v>19</v>
      </c>
      <c r="D409" s="16" t="s">
        <v>20</v>
      </c>
      <c r="E409" s="16" t="s">
        <v>21</v>
      </c>
      <c r="F409" s="16" t="s">
        <v>22</v>
      </c>
      <c r="G409" s="16" t="s">
        <v>23</v>
      </c>
      <c r="H409" s="16" t="s">
        <v>10</v>
      </c>
      <c r="I409" s="52" t="s">
        <v>40</v>
      </c>
    </row>
    <row r="410" spans="1:14">
      <c r="A410" s="17" t="s">
        <v>11</v>
      </c>
      <c r="B410" s="18">
        <v>0.313</v>
      </c>
      <c r="C410" s="18">
        <v>0.33300000000000002</v>
      </c>
      <c r="D410" s="18">
        <v>0.35399999999999998</v>
      </c>
      <c r="E410" s="18">
        <v>0.371</v>
      </c>
      <c r="F410" s="18">
        <v>0.39700000000000002</v>
      </c>
      <c r="G410" s="18">
        <v>0.41699999999999998</v>
      </c>
      <c r="H410" s="3"/>
    </row>
    <row r="411" spans="1:14">
      <c r="A411" s="17" t="s">
        <v>12</v>
      </c>
      <c r="B411" s="3">
        <v>1.29</v>
      </c>
      <c r="C411" s="3">
        <v>1.29</v>
      </c>
      <c r="D411" s="3">
        <v>1.29</v>
      </c>
      <c r="E411" s="3">
        <v>1.29</v>
      </c>
      <c r="F411" s="3">
        <v>1.29</v>
      </c>
      <c r="G411" s="3">
        <v>1.29</v>
      </c>
      <c r="H411" s="19"/>
    </row>
    <row r="412" spans="1:14">
      <c r="A412" s="17" t="s">
        <v>13</v>
      </c>
      <c r="B412" s="3"/>
      <c r="C412" s="3"/>
      <c r="D412" s="3"/>
      <c r="E412" s="3"/>
      <c r="F412" s="3"/>
      <c r="G412" s="3"/>
      <c r="H412" s="19"/>
    </row>
    <row r="413" spans="1:14">
      <c r="A413" s="17" t="s">
        <v>14</v>
      </c>
      <c r="B413" s="3"/>
      <c r="C413" s="20"/>
      <c r="D413" s="20"/>
      <c r="E413" s="20"/>
      <c r="F413" s="20"/>
      <c r="G413" s="20"/>
      <c r="H413" s="19"/>
    </row>
    <row r="414" spans="1:14">
      <c r="A414" s="17" t="s">
        <v>15</v>
      </c>
      <c r="B414" s="3">
        <v>126</v>
      </c>
      <c r="C414" s="3"/>
      <c r="D414" s="3"/>
      <c r="E414" s="3"/>
      <c r="F414" s="3"/>
      <c r="G414" s="3"/>
      <c r="H414" s="19"/>
    </row>
    <row r="415" spans="1:14">
      <c r="A415" s="17" t="s">
        <v>16</v>
      </c>
      <c r="B415" s="3">
        <v>4</v>
      </c>
      <c r="C415" s="3">
        <v>228</v>
      </c>
      <c r="D415" s="3">
        <v>434</v>
      </c>
      <c r="E415" s="3">
        <v>654</v>
      </c>
      <c r="F415" s="3">
        <v>518</v>
      </c>
      <c r="G415" s="3">
        <v>294</v>
      </c>
      <c r="H415" s="19">
        <f>SUM(B415:G415)</f>
        <v>2132</v>
      </c>
    </row>
    <row r="416" spans="1:14">
      <c r="A416" s="17" t="s">
        <v>17</v>
      </c>
      <c r="B416" s="21">
        <f>+B415*B410</f>
        <v>1.252</v>
      </c>
      <c r="C416" s="21">
        <f t="shared" ref="C416:G416" si="30">+C415*C410</f>
        <v>75.924000000000007</v>
      </c>
      <c r="D416" s="21">
        <f t="shared" si="30"/>
        <v>153.636</v>
      </c>
      <c r="E416" s="21">
        <f t="shared" si="30"/>
        <v>242.63399999999999</v>
      </c>
      <c r="F416" s="21">
        <f t="shared" si="30"/>
        <v>205.64600000000002</v>
      </c>
      <c r="G416" s="21">
        <f t="shared" si="30"/>
        <v>122.598</v>
      </c>
      <c r="H416" s="21">
        <f>SUM(B416:G416)</f>
        <v>801.69</v>
      </c>
    </row>
    <row r="417" spans="1:9">
      <c r="A417" s="17"/>
      <c r="B417" s="19"/>
      <c r="C417" s="19"/>
      <c r="D417" s="19"/>
      <c r="E417" s="19"/>
      <c r="F417" s="19"/>
      <c r="G417" s="19"/>
      <c r="H417" s="19">
        <f>+B414*B411</f>
        <v>162.54</v>
      </c>
    </row>
    <row r="418" spans="1:9">
      <c r="A418" s="17"/>
      <c r="B418" s="19"/>
      <c r="C418" s="19"/>
      <c r="D418" s="19"/>
      <c r="E418" s="19"/>
      <c r="F418" s="19"/>
      <c r="G418" s="19"/>
      <c r="H418" s="21">
        <f>SUM(H416:H417)</f>
        <v>964.23</v>
      </c>
    </row>
    <row r="420" spans="1:9">
      <c r="A420" s="16">
        <v>4702079686</v>
      </c>
      <c r="B420" s="16" t="s">
        <v>18</v>
      </c>
      <c r="C420" s="16" t="s">
        <v>19</v>
      </c>
      <c r="D420" s="16" t="s">
        <v>20</v>
      </c>
      <c r="E420" s="16" t="s">
        <v>21</v>
      </c>
      <c r="F420" s="16" t="s">
        <v>22</v>
      </c>
      <c r="G420" s="16" t="s">
        <v>23</v>
      </c>
      <c r="H420" s="16" t="s">
        <v>10</v>
      </c>
      <c r="I420" s="52" t="s">
        <v>41</v>
      </c>
    </row>
    <row r="421" spans="1:9">
      <c r="A421" s="17" t="s">
        <v>11</v>
      </c>
      <c r="B421" s="18">
        <v>0.315</v>
      </c>
      <c r="C421" s="18">
        <v>0.32700000000000001</v>
      </c>
      <c r="D421" s="18">
        <v>0.35399999999999998</v>
      </c>
      <c r="E421" s="18">
        <v>0.375</v>
      </c>
      <c r="F421" s="18">
        <v>0.39800000000000002</v>
      </c>
      <c r="G421" s="18">
        <v>0.40699999999999997</v>
      </c>
      <c r="H421" s="3"/>
    </row>
    <row r="422" spans="1:9">
      <c r="A422" s="17" t="s">
        <v>12</v>
      </c>
      <c r="B422" s="3">
        <v>1.29</v>
      </c>
      <c r="C422" s="3">
        <v>1.29</v>
      </c>
      <c r="D422" s="3">
        <v>1.29</v>
      </c>
      <c r="E422" s="3">
        <v>1.29</v>
      </c>
      <c r="F422" s="3">
        <v>1.29</v>
      </c>
      <c r="G422" s="3">
        <v>1.29</v>
      </c>
      <c r="H422" s="19"/>
    </row>
    <row r="423" spans="1:9">
      <c r="A423" s="17" t="s">
        <v>13</v>
      </c>
      <c r="B423" s="3"/>
      <c r="C423" s="3"/>
      <c r="D423" s="3"/>
      <c r="E423" s="3"/>
      <c r="F423" s="3"/>
      <c r="G423" s="3"/>
      <c r="H423" s="19"/>
    </row>
    <row r="424" spans="1:9">
      <c r="A424" s="17" t="s">
        <v>14</v>
      </c>
      <c r="B424" s="3"/>
      <c r="C424" s="20"/>
      <c r="D424" s="20"/>
      <c r="E424" s="20"/>
      <c r="F424" s="20"/>
      <c r="G424" s="20"/>
      <c r="H424" s="19"/>
    </row>
    <row r="425" spans="1:9">
      <c r="A425" s="17" t="s">
        <v>15</v>
      </c>
      <c r="B425" s="3">
        <v>118</v>
      </c>
      <c r="C425" s="3"/>
      <c r="D425" s="3"/>
      <c r="E425" s="3"/>
      <c r="F425" s="3"/>
      <c r="G425" s="3"/>
      <c r="H425" s="19"/>
    </row>
    <row r="426" spans="1:9">
      <c r="A426" s="17" t="s">
        <v>16</v>
      </c>
      <c r="B426" s="3">
        <v>3</v>
      </c>
      <c r="C426" s="3">
        <v>220</v>
      </c>
      <c r="D426" s="3">
        <v>414</v>
      </c>
      <c r="E426" s="3">
        <v>623</v>
      </c>
      <c r="F426" s="3">
        <v>478</v>
      </c>
      <c r="G426" s="3">
        <v>281</v>
      </c>
      <c r="H426" s="19">
        <f>SUM(B426:G426)</f>
        <v>2019</v>
      </c>
    </row>
    <row r="427" spans="1:9">
      <c r="A427" s="17" t="s">
        <v>17</v>
      </c>
      <c r="B427" s="21">
        <f>+B426*B421</f>
        <v>0.94500000000000006</v>
      </c>
      <c r="C427" s="21">
        <f t="shared" ref="C427:G427" si="31">+C426*C421</f>
        <v>71.94</v>
      </c>
      <c r="D427" s="21">
        <f t="shared" si="31"/>
        <v>146.55599999999998</v>
      </c>
      <c r="E427" s="21">
        <f t="shared" si="31"/>
        <v>233.625</v>
      </c>
      <c r="F427" s="21">
        <f t="shared" si="31"/>
        <v>190.244</v>
      </c>
      <c r="G427" s="21">
        <f t="shared" si="31"/>
        <v>114.36699999999999</v>
      </c>
      <c r="H427" s="21">
        <f>SUM(B427:G427)</f>
        <v>757.67699999999991</v>
      </c>
    </row>
    <row r="428" spans="1:9">
      <c r="A428" s="17"/>
      <c r="B428" s="19"/>
      <c r="C428" s="19"/>
      <c r="D428" s="19"/>
      <c r="E428" s="19"/>
      <c r="F428" s="19"/>
      <c r="G428" s="19"/>
      <c r="H428" s="19">
        <f>+B425*B422</f>
        <v>152.22</v>
      </c>
    </row>
    <row r="429" spans="1:9">
      <c r="A429" s="17"/>
      <c r="B429" s="19"/>
      <c r="C429" s="19"/>
      <c r="D429" s="19"/>
      <c r="E429" s="19"/>
      <c r="F429" s="19"/>
      <c r="G429" s="19"/>
      <c r="H429" s="21">
        <f>SUM(H427:H428)</f>
        <v>909.89699999999993</v>
      </c>
    </row>
    <row r="431" spans="1:9">
      <c r="A431" s="16">
        <v>4702079686</v>
      </c>
      <c r="B431" s="16" t="s">
        <v>18</v>
      </c>
      <c r="C431" s="16" t="s">
        <v>19</v>
      </c>
      <c r="D431" s="16" t="s">
        <v>20</v>
      </c>
      <c r="E431" s="16" t="s">
        <v>21</v>
      </c>
      <c r="F431" s="16" t="s">
        <v>22</v>
      </c>
      <c r="G431" s="16" t="s">
        <v>23</v>
      </c>
      <c r="H431" s="16" t="s">
        <v>10</v>
      </c>
      <c r="I431" s="52" t="s">
        <v>42</v>
      </c>
    </row>
    <row r="432" spans="1:9">
      <c r="A432" s="17" t="s">
        <v>11</v>
      </c>
      <c r="B432" s="18">
        <v>0.315</v>
      </c>
      <c r="C432" s="18">
        <v>0.33500000000000002</v>
      </c>
      <c r="D432" s="18">
        <v>0.35</v>
      </c>
      <c r="E432" s="18">
        <v>0.37</v>
      </c>
      <c r="F432" s="18">
        <v>0.39500000000000002</v>
      </c>
      <c r="G432" s="18">
        <v>0.41599999999999998</v>
      </c>
      <c r="H432" s="3"/>
    </row>
    <row r="433" spans="1:8">
      <c r="A433" s="17" t="s">
        <v>12</v>
      </c>
      <c r="B433" s="3">
        <v>1.29</v>
      </c>
      <c r="C433" s="3">
        <v>1.29</v>
      </c>
      <c r="D433" s="3">
        <v>1.29</v>
      </c>
      <c r="E433" s="3">
        <v>1.29</v>
      </c>
      <c r="F433" s="3">
        <v>1.29</v>
      </c>
      <c r="G433" s="3">
        <v>1.29</v>
      </c>
      <c r="H433" s="19"/>
    </row>
    <row r="434" spans="1:8">
      <c r="A434" s="17" t="s">
        <v>13</v>
      </c>
      <c r="B434" s="3"/>
      <c r="C434" s="3"/>
      <c r="D434" s="3"/>
      <c r="E434" s="3"/>
      <c r="F434" s="3"/>
      <c r="G434" s="3"/>
      <c r="H434" s="19"/>
    </row>
    <row r="435" spans="1:8">
      <c r="A435" s="17" t="s">
        <v>14</v>
      </c>
      <c r="B435" s="3"/>
      <c r="C435" s="20"/>
      <c r="D435" s="20"/>
      <c r="E435" s="20"/>
      <c r="F435" s="20"/>
      <c r="G435" s="20"/>
      <c r="H435" s="19"/>
    </row>
    <row r="436" spans="1:8">
      <c r="A436" s="17" t="s">
        <v>15</v>
      </c>
      <c r="B436" s="3">
        <v>146</v>
      </c>
      <c r="C436" s="3"/>
      <c r="D436" s="3"/>
      <c r="E436" s="3"/>
      <c r="F436" s="3"/>
      <c r="G436" s="3"/>
      <c r="H436" s="19"/>
    </row>
    <row r="437" spans="1:8">
      <c r="A437" s="17" t="s">
        <v>16</v>
      </c>
      <c r="B437" s="3">
        <v>4</v>
      </c>
      <c r="C437" s="3">
        <v>249</v>
      </c>
      <c r="D437" s="3">
        <v>496</v>
      </c>
      <c r="E437" s="3">
        <v>762</v>
      </c>
      <c r="F437" s="3">
        <v>600</v>
      </c>
      <c r="G437" s="3">
        <v>359</v>
      </c>
      <c r="H437" s="19">
        <f>SUM(B437:G437)</f>
        <v>2470</v>
      </c>
    </row>
    <row r="438" spans="1:8">
      <c r="A438" s="17" t="s">
        <v>17</v>
      </c>
      <c r="B438" s="21">
        <f>+B437*B432</f>
        <v>1.26</v>
      </c>
      <c r="C438" s="21">
        <f t="shared" ref="C438:G438" si="32">+C437*C432</f>
        <v>83.415000000000006</v>
      </c>
      <c r="D438" s="21">
        <f t="shared" si="32"/>
        <v>173.6</v>
      </c>
      <c r="E438" s="21">
        <f t="shared" si="32"/>
        <v>281.94</v>
      </c>
      <c r="F438" s="21">
        <f t="shared" si="32"/>
        <v>237</v>
      </c>
      <c r="G438" s="21">
        <f t="shared" si="32"/>
        <v>149.34399999999999</v>
      </c>
      <c r="H438" s="21">
        <f>SUM(B438:G438)</f>
        <v>926.55899999999997</v>
      </c>
    </row>
    <row r="439" spans="1:8">
      <c r="A439" s="17"/>
      <c r="B439" s="19"/>
      <c r="C439" s="19"/>
      <c r="D439" s="19"/>
      <c r="E439" s="19"/>
      <c r="F439" s="19"/>
      <c r="G439" s="19"/>
      <c r="H439" s="19">
        <f>+B436*B433</f>
        <v>188.34</v>
      </c>
    </row>
    <row r="440" spans="1:8">
      <c r="A440" s="17"/>
      <c r="B440" s="19"/>
      <c r="C440" s="19"/>
      <c r="D440" s="19"/>
      <c r="E440" s="19"/>
      <c r="F440" s="19"/>
      <c r="G440" s="19"/>
      <c r="H440" s="21">
        <f>SUM(H438:H439)</f>
        <v>1114.8989999999999</v>
      </c>
    </row>
    <row r="443" spans="1:8">
      <c r="A443" s="52">
        <v>4702090846</v>
      </c>
      <c r="B443" s="16" t="s">
        <v>18</v>
      </c>
      <c r="C443" s="16" t="s">
        <v>19</v>
      </c>
      <c r="D443" s="16" t="s">
        <v>20</v>
      </c>
      <c r="E443" s="16" t="s">
        <v>21</v>
      </c>
      <c r="F443" s="16" t="s">
        <v>22</v>
      </c>
      <c r="G443" s="16" t="s">
        <v>23</v>
      </c>
      <c r="H443" s="16" t="s">
        <v>10</v>
      </c>
    </row>
    <row r="444" spans="1:8">
      <c r="A444" s="17" t="s">
        <v>11</v>
      </c>
      <c r="B444" s="18"/>
      <c r="C444" s="18">
        <v>0.33300000000000002</v>
      </c>
      <c r="D444" s="18">
        <v>0.35399999999999998</v>
      </c>
      <c r="E444" s="18">
        <v>0.371</v>
      </c>
      <c r="F444" s="18">
        <v>0.39700000000000002</v>
      </c>
      <c r="G444" s="18">
        <v>0.41699999999999998</v>
      </c>
      <c r="H444" s="3"/>
    </row>
    <row r="445" spans="1:8">
      <c r="A445" s="17" t="s">
        <v>12</v>
      </c>
      <c r="B445" s="3">
        <v>1.29</v>
      </c>
      <c r="C445" s="3">
        <v>1.29</v>
      </c>
      <c r="D445" s="3">
        <v>1.29</v>
      </c>
      <c r="E445" s="3">
        <v>1.29</v>
      </c>
      <c r="F445" s="3">
        <v>1.29</v>
      </c>
      <c r="G445" s="3">
        <v>1.29</v>
      </c>
      <c r="H445" s="19"/>
    </row>
    <row r="446" spans="1:8">
      <c r="A446" s="17" t="s">
        <v>13</v>
      </c>
      <c r="B446" s="3"/>
      <c r="C446" s="3"/>
      <c r="D446" s="3"/>
      <c r="E446" s="3"/>
      <c r="F446" s="3"/>
      <c r="G446" s="3"/>
      <c r="H446" s="19"/>
    </row>
    <row r="447" spans="1:8">
      <c r="A447" s="17" t="s">
        <v>14</v>
      </c>
      <c r="B447" s="3"/>
      <c r="C447" s="20"/>
      <c r="D447" s="20"/>
      <c r="E447" s="20"/>
      <c r="F447" s="20"/>
      <c r="G447" s="20"/>
      <c r="H447" s="19"/>
    </row>
    <row r="448" spans="1:8">
      <c r="A448" s="17" t="s">
        <v>15</v>
      </c>
      <c r="B448" s="3">
        <v>18</v>
      </c>
      <c r="C448" s="3"/>
      <c r="D448" s="3"/>
      <c r="E448" s="3"/>
      <c r="F448" s="3"/>
      <c r="G448" s="3"/>
      <c r="H448" s="19"/>
    </row>
    <row r="449" spans="1:8">
      <c r="A449" s="17" t="s">
        <v>16</v>
      </c>
      <c r="B449" s="3"/>
      <c r="C449" s="3">
        <v>46</v>
      </c>
      <c r="D449" s="3">
        <v>91</v>
      </c>
      <c r="E449" s="3">
        <v>83</v>
      </c>
      <c r="F449" s="3">
        <v>43</v>
      </c>
      <c r="G449" s="3">
        <v>23</v>
      </c>
      <c r="H449" s="19">
        <f>SUM(B449:G449)</f>
        <v>286</v>
      </c>
    </row>
    <row r="450" spans="1:8">
      <c r="A450" s="17" t="s">
        <v>17</v>
      </c>
      <c r="B450" s="21">
        <f>+B449*B444</f>
        <v>0</v>
      </c>
      <c r="C450" s="21">
        <f t="shared" ref="C450:G450" si="33">+C449*C444</f>
        <v>15.318000000000001</v>
      </c>
      <c r="D450" s="21">
        <f t="shared" si="33"/>
        <v>32.213999999999999</v>
      </c>
      <c r="E450" s="21">
        <f t="shared" si="33"/>
        <v>30.792999999999999</v>
      </c>
      <c r="F450" s="21">
        <f t="shared" si="33"/>
        <v>17.071000000000002</v>
      </c>
      <c r="G450" s="21">
        <f t="shared" si="33"/>
        <v>9.5909999999999993</v>
      </c>
      <c r="H450" s="21">
        <f>SUM(B450:G450)</f>
        <v>104.98699999999998</v>
      </c>
    </row>
    <row r="451" spans="1:8">
      <c r="A451" s="17"/>
      <c r="B451" s="19"/>
      <c r="C451" s="19"/>
      <c r="D451" s="19"/>
      <c r="E451" s="19"/>
      <c r="F451" s="19"/>
      <c r="G451" s="19"/>
      <c r="H451" s="19">
        <f>+B448*B445</f>
        <v>23.22</v>
      </c>
    </row>
    <row r="452" spans="1:8">
      <c r="A452" s="17"/>
      <c r="B452" s="19"/>
      <c r="C452" s="19"/>
      <c r="D452" s="19"/>
      <c r="E452" s="19"/>
      <c r="F452" s="19"/>
      <c r="G452" s="19"/>
      <c r="H452" s="21">
        <f>SUM(H450:H451)</f>
        <v>128.20699999999999</v>
      </c>
    </row>
    <row r="454" spans="1:8">
      <c r="A454" s="52">
        <v>4702090846</v>
      </c>
      <c r="B454" s="16" t="s">
        <v>18</v>
      </c>
      <c r="C454" s="16" t="s">
        <v>19</v>
      </c>
      <c r="D454" s="16" t="s">
        <v>20</v>
      </c>
      <c r="E454" s="16" t="s">
        <v>21</v>
      </c>
      <c r="F454" s="16" t="s">
        <v>22</v>
      </c>
      <c r="G454" s="16" t="s">
        <v>23</v>
      </c>
      <c r="H454" s="16" t="s">
        <v>10</v>
      </c>
    </row>
    <row r="455" spans="1:8">
      <c r="A455" s="17" t="s">
        <v>11</v>
      </c>
      <c r="B455" s="18"/>
      <c r="C455" s="18">
        <v>0.32700000000000001</v>
      </c>
      <c r="D455" s="18">
        <v>0.35399999999999998</v>
      </c>
      <c r="E455" s="18">
        <v>0.375</v>
      </c>
      <c r="F455" s="18">
        <v>0.39800000000000002</v>
      </c>
      <c r="G455" s="18">
        <v>0.40699999999999997</v>
      </c>
      <c r="H455" s="3"/>
    </row>
    <row r="456" spans="1:8">
      <c r="A456" s="17" t="s">
        <v>12</v>
      </c>
      <c r="B456" s="3">
        <v>1.29</v>
      </c>
      <c r="C456" s="3">
        <v>1.29</v>
      </c>
      <c r="D456" s="3">
        <v>1.29</v>
      </c>
      <c r="E456" s="3">
        <v>1.29</v>
      </c>
      <c r="F456" s="3">
        <v>1.29</v>
      </c>
      <c r="G456" s="3">
        <v>1.29</v>
      </c>
      <c r="H456" s="19"/>
    </row>
    <row r="457" spans="1:8">
      <c r="A457" s="17" t="s">
        <v>13</v>
      </c>
      <c r="B457" s="3"/>
      <c r="C457" s="3"/>
      <c r="D457" s="3"/>
      <c r="E457" s="3"/>
      <c r="F457" s="3"/>
      <c r="G457" s="3"/>
      <c r="H457" s="19"/>
    </row>
    <row r="458" spans="1:8">
      <c r="A458" s="17" t="s">
        <v>14</v>
      </c>
      <c r="B458" s="3"/>
      <c r="C458" s="20"/>
      <c r="D458" s="20"/>
      <c r="E458" s="20"/>
      <c r="F458" s="20"/>
      <c r="G458" s="20"/>
      <c r="H458" s="19"/>
    </row>
    <row r="459" spans="1:8">
      <c r="A459" s="17" t="s">
        <v>15</v>
      </c>
      <c r="B459" s="3">
        <v>21</v>
      </c>
      <c r="C459" s="3"/>
      <c r="D459" s="3"/>
      <c r="E459" s="3"/>
      <c r="F459" s="3"/>
      <c r="G459" s="3"/>
      <c r="H459" s="19"/>
    </row>
    <row r="460" spans="1:8">
      <c r="A460" s="17" t="s">
        <v>16</v>
      </c>
      <c r="B460" s="3"/>
      <c r="C460" s="3">
        <v>56</v>
      </c>
      <c r="D460" s="3">
        <v>114</v>
      </c>
      <c r="E460" s="3">
        <v>103</v>
      </c>
      <c r="F460" s="3">
        <v>53</v>
      </c>
      <c r="G460" s="3">
        <v>28</v>
      </c>
      <c r="H460" s="19">
        <f>SUM(B460:G460)</f>
        <v>354</v>
      </c>
    </row>
    <row r="461" spans="1:8">
      <c r="A461" s="17" t="s">
        <v>17</v>
      </c>
      <c r="B461" s="21">
        <f>+B460*B455</f>
        <v>0</v>
      </c>
      <c r="C461" s="21">
        <f t="shared" ref="C461:G461" si="34">+C460*C455</f>
        <v>18.312000000000001</v>
      </c>
      <c r="D461" s="21">
        <f t="shared" si="34"/>
        <v>40.355999999999995</v>
      </c>
      <c r="E461" s="21">
        <f t="shared" si="34"/>
        <v>38.625</v>
      </c>
      <c r="F461" s="21">
        <f t="shared" si="34"/>
        <v>21.094000000000001</v>
      </c>
      <c r="G461" s="21">
        <f t="shared" si="34"/>
        <v>11.395999999999999</v>
      </c>
      <c r="H461" s="21">
        <f>SUM(B461:G461)</f>
        <v>129.78299999999999</v>
      </c>
    </row>
    <row r="462" spans="1:8">
      <c r="A462" s="17"/>
      <c r="B462" s="19"/>
      <c r="C462" s="19"/>
      <c r="D462" s="19"/>
      <c r="E462" s="19"/>
      <c r="F462" s="19"/>
      <c r="G462" s="19"/>
      <c r="H462" s="19">
        <f>+B459*B456</f>
        <v>27.09</v>
      </c>
    </row>
    <row r="463" spans="1:8">
      <c r="A463" s="17"/>
      <c r="B463" s="19"/>
      <c r="C463" s="19"/>
      <c r="D463" s="19"/>
      <c r="E463" s="19"/>
      <c r="F463" s="19"/>
      <c r="G463" s="19"/>
      <c r="H463" s="21">
        <f>SUM(H461:H462)</f>
        <v>156.87299999999999</v>
      </c>
    </row>
    <row r="465" spans="1:8">
      <c r="A465" s="52">
        <v>4702090846</v>
      </c>
      <c r="B465" s="16" t="s">
        <v>18</v>
      </c>
      <c r="C465" s="16" t="s">
        <v>19</v>
      </c>
      <c r="D465" s="16" t="s">
        <v>20</v>
      </c>
      <c r="E465" s="16" t="s">
        <v>21</v>
      </c>
      <c r="F465" s="16" t="s">
        <v>22</v>
      </c>
      <c r="G465" s="16" t="s">
        <v>23</v>
      </c>
      <c r="H465" s="16" t="s">
        <v>10</v>
      </c>
    </row>
    <row r="466" spans="1:8">
      <c r="A466" s="17" t="s">
        <v>11</v>
      </c>
      <c r="B466" s="18"/>
      <c r="C466" s="18">
        <v>0.33500000000000002</v>
      </c>
      <c r="D466" s="18">
        <v>0.35</v>
      </c>
      <c r="E466" s="18">
        <v>0.37</v>
      </c>
      <c r="F466" s="18">
        <v>0.39500000000000002</v>
      </c>
      <c r="G466" s="18">
        <v>0.41599999999999998</v>
      </c>
      <c r="H466" s="3"/>
    </row>
    <row r="467" spans="1:8">
      <c r="A467" s="17" t="s">
        <v>12</v>
      </c>
      <c r="B467" s="3">
        <v>1.29</v>
      </c>
      <c r="C467" s="3">
        <v>1.29</v>
      </c>
      <c r="D467" s="3">
        <v>1.29</v>
      </c>
      <c r="E467" s="3">
        <v>1.29</v>
      </c>
      <c r="F467" s="3">
        <v>1.29</v>
      </c>
      <c r="G467" s="3">
        <v>1.29</v>
      </c>
      <c r="H467" s="19"/>
    </row>
    <row r="468" spans="1:8">
      <c r="A468" s="17" t="s">
        <v>13</v>
      </c>
      <c r="B468" s="3"/>
      <c r="C468" s="3"/>
      <c r="D468" s="3"/>
      <c r="E468" s="3"/>
      <c r="F468" s="3"/>
      <c r="G468" s="3"/>
      <c r="H468" s="19"/>
    </row>
    <row r="469" spans="1:8">
      <c r="A469" s="17" t="s">
        <v>14</v>
      </c>
      <c r="B469" s="3"/>
      <c r="C469" s="20"/>
      <c r="D469" s="20"/>
      <c r="E469" s="20"/>
      <c r="F469" s="20"/>
      <c r="G469" s="20"/>
      <c r="H469" s="19"/>
    </row>
    <row r="470" spans="1:8">
      <c r="A470" s="17" t="s">
        <v>15</v>
      </c>
      <c r="B470" s="3">
        <v>44</v>
      </c>
      <c r="C470" s="3"/>
      <c r="D470" s="3"/>
      <c r="E470" s="3"/>
      <c r="F470" s="3"/>
      <c r="G470" s="3"/>
      <c r="H470" s="19"/>
    </row>
    <row r="471" spans="1:8">
      <c r="A471" s="17" t="s">
        <v>16</v>
      </c>
      <c r="B471" s="3"/>
      <c r="C471" s="3">
        <v>121</v>
      </c>
      <c r="D471" s="3">
        <v>244</v>
      </c>
      <c r="E471" s="3">
        <v>221</v>
      </c>
      <c r="F471" s="3">
        <v>114</v>
      </c>
      <c r="G471" s="3">
        <v>60</v>
      </c>
      <c r="H471" s="19">
        <f>SUM(B471:G471)</f>
        <v>760</v>
      </c>
    </row>
    <row r="472" spans="1:8">
      <c r="A472" s="17" t="s">
        <v>17</v>
      </c>
      <c r="B472" s="21">
        <f>+B471*B466</f>
        <v>0</v>
      </c>
      <c r="C472" s="21">
        <f t="shared" ref="C472:G472" si="35">+C471*C466</f>
        <v>40.535000000000004</v>
      </c>
      <c r="D472" s="21">
        <f t="shared" si="35"/>
        <v>85.399999999999991</v>
      </c>
      <c r="E472" s="21">
        <f t="shared" si="35"/>
        <v>81.77</v>
      </c>
      <c r="F472" s="21">
        <f t="shared" si="35"/>
        <v>45.03</v>
      </c>
      <c r="G472" s="21">
        <f t="shared" si="35"/>
        <v>24.959999999999997</v>
      </c>
      <c r="H472" s="21">
        <f>SUM(B472:G472)</f>
        <v>277.69499999999999</v>
      </c>
    </row>
    <row r="473" spans="1:8">
      <c r="A473" s="17"/>
      <c r="B473" s="19"/>
      <c r="C473" s="19"/>
      <c r="D473" s="19"/>
      <c r="E473" s="19"/>
      <c r="F473" s="19"/>
      <c r="G473" s="19"/>
      <c r="H473" s="19">
        <f>+B470*B467</f>
        <v>56.760000000000005</v>
      </c>
    </row>
    <row r="474" spans="1:8">
      <c r="A474" s="17"/>
      <c r="B474" s="19"/>
      <c r="C474" s="19"/>
      <c r="D474" s="19"/>
      <c r="E474" s="19"/>
      <c r="F474" s="19"/>
      <c r="G474" s="19"/>
      <c r="H474" s="21">
        <f>SUM(H472:H473)</f>
        <v>334.45499999999998</v>
      </c>
    </row>
    <row r="476" spans="1:8">
      <c r="A476" s="52">
        <v>4702067332</v>
      </c>
      <c r="B476" s="16" t="s">
        <v>18</v>
      </c>
      <c r="C476" s="16" t="s">
        <v>19</v>
      </c>
      <c r="D476" s="16" t="s">
        <v>20</v>
      </c>
      <c r="E476" s="16" t="s">
        <v>21</v>
      </c>
      <c r="F476" s="16" t="s">
        <v>22</v>
      </c>
      <c r="G476" s="16" t="s">
        <v>23</v>
      </c>
      <c r="H476" s="16" t="s">
        <v>10</v>
      </c>
    </row>
    <row r="477" spans="1:8">
      <c r="A477" s="17" t="s">
        <v>11</v>
      </c>
      <c r="B477" s="18">
        <v>0.25</v>
      </c>
      <c r="C477" s="18">
        <v>0.26900000000000002</v>
      </c>
      <c r="D477" s="18">
        <v>0.28000000000000003</v>
      </c>
      <c r="E477" s="18">
        <v>0.29699999999999999</v>
      </c>
      <c r="F477" s="18">
        <v>0.317</v>
      </c>
      <c r="G477" s="18">
        <v>0.33</v>
      </c>
      <c r="H477" s="3"/>
    </row>
    <row r="478" spans="1:8">
      <c r="A478" s="17" t="s">
        <v>12</v>
      </c>
      <c r="B478" s="3">
        <v>1.29</v>
      </c>
      <c r="C478" s="3">
        <v>1.29</v>
      </c>
      <c r="D478" s="3">
        <v>1.29</v>
      </c>
      <c r="E478" s="3">
        <v>1.29</v>
      </c>
      <c r="F478" s="3">
        <v>1.29</v>
      </c>
      <c r="G478" s="3">
        <v>1.29</v>
      </c>
      <c r="H478" s="19"/>
    </row>
    <row r="479" spans="1:8">
      <c r="A479" s="17" t="s">
        <v>13</v>
      </c>
      <c r="B479" s="3"/>
      <c r="C479" s="3"/>
      <c r="D479" s="3"/>
      <c r="E479" s="3"/>
      <c r="F479" s="3"/>
      <c r="G479" s="3"/>
      <c r="H479" s="19"/>
    </row>
    <row r="480" spans="1:8">
      <c r="A480" s="17" t="s">
        <v>14</v>
      </c>
      <c r="B480" s="3"/>
      <c r="C480" s="20"/>
      <c r="D480" s="20"/>
      <c r="E480" s="20"/>
      <c r="F480" s="20"/>
      <c r="G480" s="20"/>
      <c r="H480" s="19"/>
    </row>
    <row r="481" spans="1:8">
      <c r="A481" s="17" t="s">
        <v>15</v>
      </c>
      <c r="B481" s="3">
        <v>47</v>
      </c>
      <c r="C481" s="3"/>
      <c r="D481" s="3"/>
      <c r="E481" s="3"/>
      <c r="F481" s="3"/>
      <c r="G481" s="3"/>
      <c r="H481" s="19"/>
    </row>
    <row r="482" spans="1:8">
      <c r="A482" s="17" t="s">
        <v>16</v>
      </c>
      <c r="B482" s="3">
        <v>19</v>
      </c>
      <c r="C482" s="3">
        <v>116</v>
      </c>
      <c r="D482" s="3">
        <v>237</v>
      </c>
      <c r="E482" s="3">
        <v>232</v>
      </c>
      <c r="F482" s="3">
        <v>138</v>
      </c>
      <c r="G482" s="3">
        <v>63</v>
      </c>
      <c r="H482" s="19">
        <f>SUM(B482:G482)</f>
        <v>805</v>
      </c>
    </row>
    <row r="483" spans="1:8">
      <c r="A483" s="17" t="s">
        <v>17</v>
      </c>
      <c r="B483" s="21">
        <f>+B482*B477</f>
        <v>4.75</v>
      </c>
      <c r="C483" s="21">
        <f t="shared" ref="C483:G483" si="36">+C482*C477</f>
        <v>31.204000000000001</v>
      </c>
      <c r="D483" s="21">
        <f t="shared" si="36"/>
        <v>66.36</v>
      </c>
      <c r="E483" s="21">
        <f t="shared" si="36"/>
        <v>68.903999999999996</v>
      </c>
      <c r="F483" s="21">
        <f t="shared" si="36"/>
        <v>43.746000000000002</v>
      </c>
      <c r="G483" s="21">
        <f t="shared" si="36"/>
        <v>20.790000000000003</v>
      </c>
      <c r="H483" s="21">
        <f>SUM(B483:G483)</f>
        <v>235.75399999999999</v>
      </c>
    </row>
    <row r="484" spans="1:8">
      <c r="A484" s="17"/>
      <c r="B484" s="19"/>
      <c r="C484" s="19"/>
      <c r="D484" s="19"/>
      <c r="E484" s="19"/>
      <c r="F484" s="19"/>
      <c r="G484" s="19"/>
      <c r="H484" s="19">
        <f>+B481*B478</f>
        <v>60.63</v>
      </c>
    </row>
    <row r="485" spans="1:8">
      <c r="A485" s="17"/>
      <c r="B485" s="19"/>
      <c r="C485" s="19"/>
      <c r="D485" s="19"/>
      <c r="E485" s="19"/>
      <c r="F485" s="19"/>
      <c r="G485" s="19"/>
      <c r="H485" s="21">
        <f>SUM(H483:H484)</f>
        <v>296.38400000000001</v>
      </c>
    </row>
    <row r="488" spans="1:8">
      <c r="A488" s="52">
        <v>4702090846</v>
      </c>
      <c r="B488" s="16" t="s">
        <v>18</v>
      </c>
      <c r="C488" s="16" t="s">
        <v>19</v>
      </c>
      <c r="D488" s="16" t="s">
        <v>20</v>
      </c>
      <c r="E488" s="16" t="s">
        <v>21</v>
      </c>
      <c r="F488" s="16" t="s">
        <v>22</v>
      </c>
      <c r="G488" s="16" t="s">
        <v>23</v>
      </c>
      <c r="H488" s="16" t="s">
        <v>10</v>
      </c>
    </row>
    <row r="489" spans="1:8">
      <c r="A489" s="17" t="s">
        <v>11</v>
      </c>
      <c r="B489" s="18">
        <v>0</v>
      </c>
      <c r="C489" s="18">
        <v>0.33200000000000002</v>
      </c>
      <c r="D489" s="18">
        <v>0.34699999999999998</v>
      </c>
      <c r="E489" s="18">
        <v>0.372</v>
      </c>
      <c r="F489" s="18">
        <v>0.39200000000000002</v>
      </c>
      <c r="G489" s="18">
        <v>0.41799999999999998</v>
      </c>
      <c r="H489" s="3"/>
    </row>
    <row r="490" spans="1:8">
      <c r="A490" s="17" t="s">
        <v>12</v>
      </c>
      <c r="B490" s="3">
        <v>1.29</v>
      </c>
      <c r="C490" s="3">
        <v>1.29</v>
      </c>
      <c r="D490" s="3">
        <v>1.29</v>
      </c>
      <c r="E490" s="3">
        <v>1.29</v>
      </c>
      <c r="F490" s="3">
        <v>1.29</v>
      </c>
      <c r="G490" s="3">
        <v>1.29</v>
      </c>
      <c r="H490" s="19"/>
    </row>
    <row r="491" spans="1:8">
      <c r="A491" s="17" t="s">
        <v>13</v>
      </c>
      <c r="B491" s="3"/>
      <c r="C491" s="3"/>
      <c r="D491" s="3"/>
      <c r="E491" s="3"/>
      <c r="F491" s="3"/>
      <c r="G491" s="3"/>
      <c r="H491" s="19"/>
    </row>
    <row r="492" spans="1:8">
      <c r="A492" s="17" t="s">
        <v>14</v>
      </c>
      <c r="B492" s="3"/>
      <c r="C492" s="20"/>
      <c r="D492" s="20"/>
      <c r="E492" s="20"/>
      <c r="F492" s="20"/>
      <c r="G492" s="20"/>
      <c r="H492" s="19"/>
    </row>
    <row r="493" spans="1:8">
      <c r="A493" s="17" t="s">
        <v>15</v>
      </c>
      <c r="B493" s="3">
        <v>44</v>
      </c>
      <c r="C493" s="3"/>
      <c r="D493" s="3"/>
      <c r="E493" s="3"/>
      <c r="F493" s="3"/>
      <c r="G493" s="3"/>
      <c r="H493" s="19"/>
    </row>
    <row r="494" spans="1:8">
      <c r="A494" s="17" t="s">
        <v>16</v>
      </c>
      <c r="B494" s="3"/>
      <c r="C494" s="3">
        <v>120</v>
      </c>
      <c r="D494" s="3">
        <v>244</v>
      </c>
      <c r="E494" s="3">
        <v>221</v>
      </c>
      <c r="F494" s="3">
        <v>114</v>
      </c>
      <c r="G494" s="3">
        <v>60</v>
      </c>
      <c r="H494" s="19">
        <f>SUM(B494:G494)</f>
        <v>759</v>
      </c>
    </row>
    <row r="495" spans="1:8">
      <c r="A495" s="17" t="s">
        <v>17</v>
      </c>
      <c r="B495" s="21">
        <f>+B494*B489</f>
        <v>0</v>
      </c>
      <c r="C495" s="21">
        <f t="shared" ref="C495:G495" si="37">+C494*C489</f>
        <v>39.840000000000003</v>
      </c>
      <c r="D495" s="21">
        <f t="shared" si="37"/>
        <v>84.667999999999992</v>
      </c>
      <c r="E495" s="21">
        <f t="shared" si="37"/>
        <v>82.212000000000003</v>
      </c>
      <c r="F495" s="21">
        <f t="shared" si="37"/>
        <v>44.688000000000002</v>
      </c>
      <c r="G495" s="21">
        <f t="shared" si="37"/>
        <v>25.08</v>
      </c>
      <c r="H495" s="21">
        <f>SUM(B495:G495)</f>
        <v>276.488</v>
      </c>
    </row>
    <row r="496" spans="1:8">
      <c r="A496" s="17"/>
      <c r="B496" s="19"/>
      <c r="C496" s="19"/>
      <c r="D496" s="19"/>
      <c r="E496" s="19"/>
      <c r="F496" s="19"/>
      <c r="G496" s="19"/>
      <c r="H496" s="19">
        <f>+B493*B490</f>
        <v>56.760000000000005</v>
      </c>
    </row>
    <row r="497" spans="1:8">
      <c r="A497" s="17"/>
      <c r="B497" s="19"/>
      <c r="C497" s="19"/>
      <c r="D497" s="19"/>
      <c r="E497" s="19"/>
      <c r="F497" s="19"/>
      <c r="G497" s="19"/>
      <c r="H497" s="21">
        <f>SUM(H495:H496)</f>
        <v>333.24799999999999</v>
      </c>
    </row>
    <row r="500" spans="1:8">
      <c r="A500" s="52">
        <v>4702090847</v>
      </c>
      <c r="B500" s="16" t="s">
        <v>0</v>
      </c>
      <c r="C500" s="16" t="s">
        <v>2</v>
      </c>
      <c r="D500" s="16" t="s">
        <v>4</v>
      </c>
      <c r="E500" s="16" t="s">
        <v>6</v>
      </c>
      <c r="F500" s="16"/>
      <c r="G500" s="16"/>
      <c r="H500" s="16" t="s">
        <v>10</v>
      </c>
    </row>
    <row r="501" spans="1:8">
      <c r="A501" s="17" t="s">
        <v>11</v>
      </c>
      <c r="B501" s="18">
        <v>0.45</v>
      </c>
      <c r="C501" s="18">
        <v>0.45600000000000002</v>
      </c>
      <c r="D501" s="18">
        <v>0.48099999999999998</v>
      </c>
      <c r="E501" s="18">
        <v>0.51200000000000001</v>
      </c>
      <c r="F501" s="18"/>
      <c r="G501" s="18"/>
      <c r="H501" s="3"/>
    </row>
    <row r="502" spans="1:8">
      <c r="A502" s="17" t="s">
        <v>12</v>
      </c>
      <c r="B502" s="3">
        <v>1.29</v>
      </c>
      <c r="C502" s="3">
        <v>1.29</v>
      </c>
      <c r="D502" s="3">
        <v>1.29</v>
      </c>
      <c r="E502" s="3">
        <v>1.29</v>
      </c>
      <c r="F502" s="3">
        <v>1.29</v>
      </c>
      <c r="G502" s="3">
        <v>1.29</v>
      </c>
      <c r="H502" s="19"/>
    </row>
    <row r="503" spans="1:8">
      <c r="A503" s="17" t="s">
        <v>13</v>
      </c>
      <c r="B503" s="3"/>
      <c r="C503" s="3"/>
      <c r="D503" s="3"/>
      <c r="E503" s="3"/>
      <c r="F503" s="3"/>
      <c r="G503" s="3"/>
      <c r="H503" s="19"/>
    </row>
    <row r="504" spans="1:8">
      <c r="A504" s="17" t="s">
        <v>14</v>
      </c>
      <c r="B504" s="3"/>
      <c r="C504" s="20"/>
      <c r="D504" s="20"/>
      <c r="E504" s="20"/>
      <c r="F504" s="20"/>
      <c r="G504" s="20"/>
      <c r="H504" s="19"/>
    </row>
    <row r="505" spans="1:8">
      <c r="A505" s="17" t="s">
        <v>15</v>
      </c>
      <c r="B505" s="3">
        <v>6</v>
      </c>
      <c r="C505" s="3"/>
      <c r="D505" s="3"/>
      <c r="E505" s="3"/>
      <c r="F505" s="3"/>
      <c r="G505" s="3"/>
      <c r="H505" s="19"/>
    </row>
    <row r="506" spans="1:8">
      <c r="A506" s="17" t="s">
        <v>16</v>
      </c>
      <c r="B506" s="3">
        <v>23</v>
      </c>
      <c r="C506" s="3">
        <v>25</v>
      </c>
      <c r="D506" s="3">
        <v>17</v>
      </c>
      <c r="E506" s="3">
        <v>11</v>
      </c>
      <c r="F506" s="3"/>
      <c r="G506" s="3"/>
      <c r="H506" s="19">
        <f>SUM(B506:G506)</f>
        <v>76</v>
      </c>
    </row>
    <row r="507" spans="1:8">
      <c r="A507" s="17" t="s">
        <v>17</v>
      </c>
      <c r="B507" s="21">
        <f>+B506*B501</f>
        <v>10.35</v>
      </c>
      <c r="C507" s="21">
        <f t="shared" ref="C507:G507" si="38">+C506*C501</f>
        <v>11.4</v>
      </c>
      <c r="D507" s="21">
        <f t="shared" si="38"/>
        <v>8.1769999999999996</v>
      </c>
      <c r="E507" s="21">
        <f t="shared" si="38"/>
        <v>5.6319999999999997</v>
      </c>
      <c r="F507" s="21">
        <f t="shared" si="38"/>
        <v>0</v>
      </c>
      <c r="G507" s="21">
        <f t="shared" si="38"/>
        <v>0</v>
      </c>
      <c r="H507" s="21">
        <f>SUM(B507:G507)</f>
        <v>35.558999999999997</v>
      </c>
    </row>
    <row r="508" spans="1:8">
      <c r="A508" s="17"/>
      <c r="B508" s="19"/>
      <c r="C508" s="19"/>
      <c r="D508" s="19"/>
      <c r="E508" s="19"/>
      <c r="F508" s="19"/>
      <c r="G508" s="19"/>
      <c r="H508" s="19">
        <f>+B505*B502</f>
        <v>7.74</v>
      </c>
    </row>
    <row r="509" spans="1:8">
      <c r="A509" s="17"/>
      <c r="B509" s="19"/>
      <c r="C509" s="19"/>
      <c r="D509" s="19"/>
      <c r="E509" s="19"/>
      <c r="F509" s="19"/>
      <c r="G509" s="19"/>
      <c r="H509" s="21">
        <f>SUM(H507:H508)</f>
        <v>43.298999999999999</v>
      </c>
    </row>
    <row r="511" spans="1:8">
      <c r="A511" s="52">
        <v>4702090847</v>
      </c>
      <c r="B511" s="16" t="s">
        <v>0</v>
      </c>
      <c r="C511" s="16" t="s">
        <v>2</v>
      </c>
      <c r="D511" s="16" t="s">
        <v>4</v>
      </c>
      <c r="E511" s="16" t="s">
        <v>6</v>
      </c>
      <c r="F511" s="16"/>
      <c r="G511" s="16"/>
      <c r="H511" s="16" t="s">
        <v>10</v>
      </c>
    </row>
    <row r="512" spans="1:8">
      <c r="A512" s="17" t="s">
        <v>11</v>
      </c>
      <c r="B512" s="18">
        <v>0.43</v>
      </c>
      <c r="C512" s="18">
        <v>0.45500000000000002</v>
      </c>
      <c r="D512" s="18">
        <v>0.48299999999999998</v>
      </c>
      <c r="E512" s="18">
        <v>0.50800000000000001</v>
      </c>
      <c r="F512" s="18"/>
      <c r="G512" s="18"/>
      <c r="H512" s="3"/>
    </row>
    <row r="513" spans="1:8">
      <c r="A513" s="17" t="s">
        <v>12</v>
      </c>
      <c r="B513" s="3">
        <v>1.29</v>
      </c>
      <c r="C513" s="3">
        <v>1.29</v>
      </c>
      <c r="D513" s="3">
        <v>1.29</v>
      </c>
      <c r="E513" s="3">
        <v>1.29</v>
      </c>
      <c r="F513" s="3">
        <v>1.29</v>
      </c>
      <c r="G513" s="3">
        <v>1.29</v>
      </c>
      <c r="H513" s="19"/>
    </row>
    <row r="514" spans="1:8">
      <c r="A514" s="17" t="s">
        <v>13</v>
      </c>
      <c r="B514" s="3"/>
      <c r="C514" s="3"/>
      <c r="D514" s="3"/>
      <c r="E514" s="3"/>
      <c r="F514" s="3"/>
      <c r="G514" s="3"/>
      <c r="H514" s="19"/>
    </row>
    <row r="515" spans="1:8">
      <c r="A515" s="17" t="s">
        <v>14</v>
      </c>
      <c r="B515" s="3"/>
      <c r="C515" s="20"/>
      <c r="D515" s="20"/>
      <c r="E515" s="20"/>
      <c r="F515" s="20"/>
      <c r="G515" s="20"/>
      <c r="H515" s="19"/>
    </row>
    <row r="516" spans="1:8">
      <c r="A516" s="17" t="s">
        <v>15</v>
      </c>
      <c r="B516" s="3">
        <v>7</v>
      </c>
      <c r="C516" s="3"/>
      <c r="D516" s="3"/>
      <c r="E516" s="3"/>
      <c r="F516" s="3"/>
      <c r="G516" s="3"/>
      <c r="H516" s="19"/>
    </row>
    <row r="517" spans="1:8">
      <c r="A517" s="17" t="s">
        <v>16</v>
      </c>
      <c r="B517" s="3">
        <v>27</v>
      </c>
      <c r="C517" s="3">
        <v>29</v>
      </c>
      <c r="D517" s="3">
        <v>21</v>
      </c>
      <c r="E517" s="3">
        <v>13</v>
      </c>
      <c r="F517" s="3"/>
      <c r="G517" s="3"/>
      <c r="H517" s="19">
        <f>SUM(B517:G517)</f>
        <v>90</v>
      </c>
    </row>
    <row r="518" spans="1:8">
      <c r="A518" s="17" t="s">
        <v>17</v>
      </c>
      <c r="B518" s="21">
        <f>+B517*B512</f>
        <v>11.61</v>
      </c>
      <c r="C518" s="21">
        <f t="shared" ref="C518:G518" si="39">+C517*C512</f>
        <v>13.195</v>
      </c>
      <c r="D518" s="21">
        <f t="shared" si="39"/>
        <v>10.142999999999999</v>
      </c>
      <c r="E518" s="21">
        <f t="shared" si="39"/>
        <v>6.6040000000000001</v>
      </c>
      <c r="F518" s="21">
        <f t="shared" si="39"/>
        <v>0</v>
      </c>
      <c r="G518" s="21">
        <f t="shared" si="39"/>
        <v>0</v>
      </c>
      <c r="H518" s="21">
        <f>SUM(B518:G518)</f>
        <v>41.552</v>
      </c>
    </row>
    <row r="519" spans="1:8">
      <c r="A519" s="17"/>
      <c r="B519" s="19"/>
      <c r="C519" s="19"/>
      <c r="D519" s="19"/>
      <c r="E519" s="19"/>
      <c r="F519" s="19"/>
      <c r="G519" s="19"/>
      <c r="H519" s="19">
        <f>+B516*B513</f>
        <v>9.0300000000000011</v>
      </c>
    </row>
    <row r="520" spans="1:8">
      <c r="A520" s="17"/>
      <c r="B520" s="19"/>
      <c r="C520" s="19"/>
      <c r="D520" s="19"/>
      <c r="E520" s="19"/>
      <c r="F520" s="19"/>
      <c r="G520" s="19"/>
      <c r="H520" s="21">
        <f>SUM(H518:H519)</f>
        <v>50.582000000000001</v>
      </c>
    </row>
    <row r="521" spans="1:8" s="14" customFormat="1"/>
    <row r="522" spans="1:8">
      <c r="A522" s="52">
        <v>4702067330</v>
      </c>
      <c r="B522" s="16" t="s">
        <v>18</v>
      </c>
      <c r="C522" s="16" t="s">
        <v>19</v>
      </c>
      <c r="D522" s="16" t="s">
        <v>20</v>
      </c>
      <c r="E522" s="16" t="s">
        <v>21</v>
      </c>
      <c r="F522" s="16" t="s">
        <v>22</v>
      </c>
      <c r="G522" s="16" t="s">
        <v>23</v>
      </c>
      <c r="H522" s="16" t="s">
        <v>10</v>
      </c>
    </row>
    <row r="523" spans="1:8">
      <c r="A523" s="17" t="s">
        <v>11</v>
      </c>
      <c r="B523" s="18">
        <v>0.26500000000000001</v>
      </c>
      <c r="C523" s="18">
        <v>0.28299999999999997</v>
      </c>
      <c r="D523" s="18">
        <v>0.28999999999999998</v>
      </c>
      <c r="E523" s="18">
        <v>0.311</v>
      </c>
      <c r="F523" s="18">
        <v>0.32800000000000001</v>
      </c>
      <c r="G523" s="18">
        <v>0.34699999999999998</v>
      </c>
      <c r="H523" s="3"/>
    </row>
    <row r="524" spans="1:8">
      <c r="A524" s="17" t="s">
        <v>12</v>
      </c>
      <c r="B524" s="3">
        <v>1.29</v>
      </c>
      <c r="C524" s="3">
        <v>1.29</v>
      </c>
      <c r="D524" s="3">
        <v>1.29</v>
      </c>
      <c r="E524" s="3">
        <v>1.29</v>
      </c>
      <c r="F524" s="3">
        <v>1.29</v>
      </c>
      <c r="G524" s="3">
        <v>1.29</v>
      </c>
      <c r="H524" s="19"/>
    </row>
    <row r="525" spans="1:8">
      <c r="A525" s="17" t="s">
        <v>13</v>
      </c>
      <c r="B525" s="3"/>
      <c r="C525" s="3"/>
      <c r="D525" s="3"/>
      <c r="E525" s="3"/>
      <c r="F525" s="3"/>
      <c r="G525" s="3"/>
      <c r="H525" s="19"/>
    </row>
    <row r="526" spans="1:8">
      <c r="A526" s="17" t="s">
        <v>14</v>
      </c>
      <c r="B526" s="3"/>
      <c r="C526" s="20"/>
      <c r="D526" s="20"/>
      <c r="E526" s="20"/>
      <c r="F526" s="20"/>
      <c r="G526" s="20"/>
      <c r="H526" s="19"/>
    </row>
    <row r="527" spans="1:8">
      <c r="A527" s="17" t="s">
        <v>15</v>
      </c>
      <c r="B527" s="3">
        <v>55</v>
      </c>
      <c r="C527" s="3"/>
      <c r="D527" s="3"/>
      <c r="E527" s="3"/>
      <c r="F527" s="3"/>
      <c r="G527" s="3"/>
      <c r="H527" s="19"/>
    </row>
    <row r="528" spans="1:8">
      <c r="A528" s="17" t="s">
        <v>16</v>
      </c>
      <c r="B528" s="3">
        <v>21</v>
      </c>
      <c r="C528" s="3">
        <v>97</v>
      </c>
      <c r="D528" s="3">
        <v>202</v>
      </c>
      <c r="E528" s="3">
        <v>290</v>
      </c>
      <c r="F528" s="3">
        <v>206</v>
      </c>
      <c r="G528" s="3">
        <v>124</v>
      </c>
      <c r="H528" s="19">
        <f>SUM(B528:G528)</f>
        <v>940</v>
      </c>
    </row>
    <row r="529" spans="1:8">
      <c r="A529" s="17" t="s">
        <v>17</v>
      </c>
      <c r="B529" s="21">
        <f>+B528*B523</f>
        <v>5.5650000000000004</v>
      </c>
      <c r="C529" s="21">
        <f t="shared" ref="C529:G529" si="40">+C528*C523</f>
        <v>27.450999999999997</v>
      </c>
      <c r="D529" s="21">
        <f t="shared" si="40"/>
        <v>58.58</v>
      </c>
      <c r="E529" s="21">
        <f t="shared" si="40"/>
        <v>90.19</v>
      </c>
      <c r="F529" s="21">
        <f t="shared" si="40"/>
        <v>67.567999999999998</v>
      </c>
      <c r="G529" s="21">
        <f t="shared" si="40"/>
        <v>43.027999999999999</v>
      </c>
      <c r="H529" s="21">
        <f>SUM(B529:G529)</f>
        <v>292.38200000000001</v>
      </c>
    </row>
    <row r="530" spans="1:8">
      <c r="A530" s="17"/>
      <c r="B530" s="19"/>
      <c r="C530" s="19"/>
      <c r="D530" s="19"/>
      <c r="E530" s="19"/>
      <c r="F530" s="19"/>
      <c r="G530" s="19"/>
      <c r="H530" s="19">
        <f>+B527*B524</f>
        <v>70.95</v>
      </c>
    </row>
    <row r="531" spans="1:8">
      <c r="A531" s="17"/>
      <c r="B531" s="19"/>
      <c r="C531" s="19"/>
      <c r="D531" s="19"/>
      <c r="E531" s="19"/>
      <c r="F531" s="19"/>
      <c r="G531" s="19"/>
      <c r="H531" s="21">
        <f>SUM(H529:H530)</f>
        <v>363.33199999999999</v>
      </c>
    </row>
    <row r="533" spans="1:8">
      <c r="A533" s="52">
        <v>4702067330</v>
      </c>
      <c r="B533" s="16" t="s">
        <v>18</v>
      </c>
      <c r="C533" s="16" t="s">
        <v>19</v>
      </c>
      <c r="D533" s="16" t="s">
        <v>20</v>
      </c>
      <c r="E533" s="16" t="s">
        <v>21</v>
      </c>
      <c r="F533" s="16" t="s">
        <v>22</v>
      </c>
      <c r="G533" s="16" t="s">
        <v>23</v>
      </c>
      <c r="H533" s="16" t="s">
        <v>10</v>
      </c>
    </row>
    <row r="534" spans="1:8">
      <c r="A534" s="17" t="s">
        <v>11</v>
      </c>
      <c r="B534" s="18">
        <v>0.26400000000000001</v>
      </c>
      <c r="C534" s="18">
        <v>0.27500000000000002</v>
      </c>
      <c r="D534" s="18">
        <v>0.28799999999999998</v>
      </c>
      <c r="E534" s="18">
        <v>0.311</v>
      </c>
      <c r="F534" s="18">
        <v>0.32</v>
      </c>
      <c r="G534" s="18">
        <v>0.34699999999999998</v>
      </c>
      <c r="H534" s="3"/>
    </row>
    <row r="535" spans="1:8">
      <c r="A535" s="17" t="s">
        <v>12</v>
      </c>
      <c r="B535" s="3">
        <v>1.29</v>
      </c>
      <c r="C535" s="3">
        <v>1.29</v>
      </c>
      <c r="D535" s="3">
        <v>1.29</v>
      </c>
      <c r="E535" s="3">
        <v>1.29</v>
      </c>
      <c r="F535" s="3">
        <v>1.29</v>
      </c>
      <c r="G535" s="3">
        <v>1.29</v>
      </c>
      <c r="H535" s="19"/>
    </row>
    <row r="536" spans="1:8">
      <c r="A536" s="17" t="s">
        <v>13</v>
      </c>
      <c r="B536" s="3"/>
      <c r="C536" s="3"/>
      <c r="D536" s="3"/>
      <c r="E536" s="3"/>
      <c r="F536" s="3"/>
      <c r="G536" s="3"/>
      <c r="H536" s="19"/>
    </row>
    <row r="537" spans="1:8">
      <c r="A537" s="17" t="s">
        <v>14</v>
      </c>
      <c r="B537" s="3"/>
      <c r="C537" s="20"/>
      <c r="D537" s="20"/>
      <c r="E537" s="20"/>
      <c r="F537" s="20"/>
      <c r="G537" s="20"/>
      <c r="H537" s="19"/>
    </row>
    <row r="538" spans="1:8">
      <c r="A538" s="17" t="s">
        <v>15</v>
      </c>
      <c r="B538" s="3">
        <v>150</v>
      </c>
      <c r="C538" s="3"/>
      <c r="D538" s="3"/>
      <c r="E538" s="3"/>
      <c r="F538" s="3"/>
      <c r="G538" s="3"/>
      <c r="H538" s="19"/>
    </row>
    <row r="539" spans="1:8">
      <c r="A539" s="17" t="s">
        <v>16</v>
      </c>
      <c r="B539" s="3">
        <v>44</v>
      </c>
      <c r="C539" s="3">
        <v>278</v>
      </c>
      <c r="D539" s="3">
        <v>570</v>
      </c>
      <c r="E539" s="3">
        <v>810</v>
      </c>
      <c r="F539" s="3">
        <v>553</v>
      </c>
      <c r="G539" s="3">
        <v>305</v>
      </c>
      <c r="H539" s="19">
        <f>SUM(B539:G539)</f>
        <v>2560</v>
      </c>
    </row>
    <row r="540" spans="1:8">
      <c r="A540" s="17" t="s">
        <v>17</v>
      </c>
      <c r="B540" s="21">
        <f>+B539*B534</f>
        <v>11.616</v>
      </c>
      <c r="C540" s="21">
        <f t="shared" ref="C540:G540" si="41">+C539*C534</f>
        <v>76.45</v>
      </c>
      <c r="D540" s="21">
        <f t="shared" si="41"/>
        <v>164.16</v>
      </c>
      <c r="E540" s="21">
        <f t="shared" si="41"/>
        <v>251.91</v>
      </c>
      <c r="F540" s="21">
        <f t="shared" si="41"/>
        <v>176.96</v>
      </c>
      <c r="G540" s="21">
        <f t="shared" si="41"/>
        <v>105.83499999999999</v>
      </c>
      <c r="H540" s="21">
        <f>SUM(B540:G540)</f>
        <v>786.93100000000004</v>
      </c>
    </row>
    <row r="541" spans="1:8">
      <c r="A541" s="17"/>
      <c r="B541" s="19"/>
      <c r="C541" s="19"/>
      <c r="D541" s="19"/>
      <c r="E541" s="19"/>
      <c r="F541" s="19"/>
      <c r="G541" s="19"/>
      <c r="H541" s="19">
        <f>+B538*B535</f>
        <v>193.5</v>
      </c>
    </row>
    <row r="542" spans="1:8">
      <c r="A542" s="17"/>
      <c r="B542" s="19"/>
      <c r="C542" s="19"/>
      <c r="D542" s="19"/>
      <c r="E542" s="19"/>
      <c r="F542" s="19"/>
      <c r="G542" s="19"/>
      <c r="H542" s="21">
        <f>SUM(H540:H541)</f>
        <v>980.43100000000004</v>
      </c>
    </row>
    <row r="544" spans="1:8">
      <c r="A544" s="52">
        <v>4702067330</v>
      </c>
      <c r="B544" s="16" t="s">
        <v>18</v>
      </c>
      <c r="C544" s="16" t="s">
        <v>19</v>
      </c>
      <c r="D544" s="16" t="s">
        <v>20</v>
      </c>
      <c r="E544" s="16" t="s">
        <v>21</v>
      </c>
      <c r="F544" s="16" t="s">
        <v>22</v>
      </c>
      <c r="G544" s="16" t="s">
        <v>23</v>
      </c>
      <c r="H544" s="16" t="s">
        <v>10</v>
      </c>
    </row>
    <row r="545" spans="1:8">
      <c r="A545" s="17" t="s">
        <v>11</v>
      </c>
      <c r="B545" s="18">
        <v>0.27200000000000002</v>
      </c>
      <c r="C545" s="18">
        <v>0.28100000000000003</v>
      </c>
      <c r="D545" s="18">
        <v>0.29399999999999998</v>
      </c>
      <c r="E545" s="18">
        <v>0.315</v>
      </c>
      <c r="F545" s="18">
        <v>0.33100000000000002</v>
      </c>
      <c r="G545" s="18">
        <v>0.35099999999999998</v>
      </c>
      <c r="H545" s="3"/>
    </row>
    <row r="546" spans="1:8">
      <c r="A546" s="17" t="s">
        <v>12</v>
      </c>
      <c r="B546" s="3">
        <v>1.29</v>
      </c>
      <c r="C546" s="3">
        <v>1.29</v>
      </c>
      <c r="D546" s="3">
        <v>1.29</v>
      </c>
      <c r="E546" s="3">
        <v>1.29</v>
      </c>
      <c r="F546" s="3">
        <v>1.29</v>
      </c>
      <c r="G546" s="3">
        <v>1.29</v>
      </c>
      <c r="H546" s="19"/>
    </row>
    <row r="547" spans="1:8">
      <c r="A547" s="17" t="s">
        <v>13</v>
      </c>
      <c r="B547" s="3"/>
      <c r="C547" s="3"/>
      <c r="D547" s="3"/>
      <c r="E547" s="3"/>
      <c r="F547" s="3"/>
      <c r="G547" s="3"/>
      <c r="H547" s="19"/>
    </row>
    <row r="548" spans="1:8">
      <c r="A548" s="17" t="s">
        <v>14</v>
      </c>
      <c r="B548" s="3"/>
      <c r="C548" s="20"/>
      <c r="D548" s="20"/>
      <c r="E548" s="20"/>
      <c r="F548" s="20"/>
      <c r="G548" s="20"/>
      <c r="H548" s="19"/>
    </row>
    <row r="549" spans="1:8">
      <c r="A549" s="17" t="s">
        <v>15</v>
      </c>
      <c r="B549" s="3">
        <v>192</v>
      </c>
      <c r="C549" s="3"/>
      <c r="D549" s="3"/>
      <c r="E549" s="3"/>
      <c r="F549" s="3"/>
      <c r="G549" s="3"/>
      <c r="H549" s="19"/>
    </row>
    <row r="550" spans="1:8">
      <c r="A550" s="17" t="s">
        <v>16</v>
      </c>
      <c r="B550" s="3">
        <v>45</v>
      </c>
      <c r="C550" s="3">
        <v>358</v>
      </c>
      <c r="D550" s="3">
        <v>724</v>
      </c>
      <c r="E550" s="3">
        <v>1019</v>
      </c>
      <c r="F550" s="3">
        <v>734</v>
      </c>
      <c r="G550" s="3">
        <v>409</v>
      </c>
      <c r="H550" s="19">
        <f>SUM(B550:G550)</f>
        <v>3289</v>
      </c>
    </row>
    <row r="551" spans="1:8">
      <c r="A551" s="17" t="s">
        <v>17</v>
      </c>
      <c r="B551" s="21">
        <f>+B550*B545</f>
        <v>12.24</v>
      </c>
      <c r="C551" s="21">
        <f t="shared" ref="C551:G551" si="42">+C550*C545</f>
        <v>100.59800000000001</v>
      </c>
      <c r="D551" s="21">
        <f t="shared" si="42"/>
        <v>212.85599999999999</v>
      </c>
      <c r="E551" s="21">
        <f t="shared" si="42"/>
        <v>320.98500000000001</v>
      </c>
      <c r="F551" s="21">
        <f t="shared" si="42"/>
        <v>242.95400000000001</v>
      </c>
      <c r="G551" s="21">
        <f t="shared" si="42"/>
        <v>143.559</v>
      </c>
      <c r="H551" s="21">
        <f>SUM(B551:G551)</f>
        <v>1033.192</v>
      </c>
    </row>
    <row r="552" spans="1:8">
      <c r="A552" s="17"/>
      <c r="B552" s="19"/>
      <c r="C552" s="19"/>
      <c r="D552" s="19"/>
      <c r="E552" s="19"/>
      <c r="F552" s="19"/>
      <c r="G552" s="19"/>
      <c r="H552" s="19">
        <f>+B549*B546</f>
        <v>247.68</v>
      </c>
    </row>
    <row r="553" spans="1:8">
      <c r="A553" s="17"/>
      <c r="B553" s="19"/>
      <c r="C553" s="19"/>
      <c r="D553" s="19"/>
      <c r="E553" s="19"/>
      <c r="F553" s="19"/>
      <c r="G553" s="19"/>
      <c r="H553" s="21">
        <f>SUM(H551:H552)</f>
        <v>1280.8720000000001</v>
      </c>
    </row>
    <row r="555" spans="1:8">
      <c r="A555" s="52">
        <v>4702067331</v>
      </c>
      <c r="B555" s="16" t="s">
        <v>18</v>
      </c>
      <c r="C555" s="16" t="s">
        <v>19</v>
      </c>
      <c r="D555" s="16" t="s">
        <v>20</v>
      </c>
      <c r="E555" s="16" t="s">
        <v>21</v>
      </c>
      <c r="F555" s="16" t="s">
        <v>22</v>
      </c>
      <c r="G555" s="16" t="s">
        <v>23</v>
      </c>
      <c r="H555" s="16" t="s">
        <v>10</v>
      </c>
    </row>
    <row r="556" spans="1:8">
      <c r="A556" s="17" t="s">
        <v>11</v>
      </c>
      <c r="B556" s="18">
        <v>0.255</v>
      </c>
      <c r="C556" s="18">
        <v>0.26800000000000002</v>
      </c>
      <c r="D556" s="18">
        <v>0.28399999999999997</v>
      </c>
      <c r="E556" s="18">
        <v>0.30299999999999999</v>
      </c>
      <c r="F556" s="18">
        <v>0.32</v>
      </c>
      <c r="G556" s="18">
        <v>0.33500000000000002</v>
      </c>
      <c r="H556" s="3"/>
    </row>
    <row r="557" spans="1:8">
      <c r="A557" s="17" t="s">
        <v>12</v>
      </c>
      <c r="B557" s="3">
        <v>1.29</v>
      </c>
      <c r="C557" s="3">
        <v>1.29</v>
      </c>
      <c r="D557" s="3">
        <v>1.29</v>
      </c>
      <c r="E557" s="3">
        <v>1.29</v>
      </c>
      <c r="F557" s="3">
        <v>1.29</v>
      </c>
      <c r="G557" s="3">
        <v>1.29</v>
      </c>
      <c r="H557" s="19"/>
    </row>
    <row r="558" spans="1:8">
      <c r="A558" s="17" t="s">
        <v>13</v>
      </c>
      <c r="B558" s="3"/>
      <c r="C558" s="3"/>
      <c r="D558" s="3"/>
      <c r="E558" s="3"/>
      <c r="F558" s="3"/>
      <c r="G558" s="3"/>
      <c r="H558" s="19"/>
    </row>
    <row r="559" spans="1:8">
      <c r="A559" s="17" t="s">
        <v>14</v>
      </c>
      <c r="B559" s="3"/>
      <c r="C559" s="20"/>
      <c r="D559" s="20"/>
      <c r="E559" s="20"/>
      <c r="F559" s="20"/>
      <c r="G559" s="20"/>
      <c r="H559" s="19"/>
    </row>
    <row r="560" spans="1:8">
      <c r="A560" s="17" t="s">
        <v>15</v>
      </c>
      <c r="B560" s="3">
        <v>38</v>
      </c>
      <c r="C560" s="3"/>
      <c r="D560" s="3"/>
      <c r="E560" s="3"/>
      <c r="F560" s="3"/>
      <c r="G560" s="3"/>
      <c r="H560" s="19"/>
    </row>
    <row r="561" spans="1:8">
      <c r="A561" s="17" t="s">
        <v>16</v>
      </c>
      <c r="B561" s="3">
        <v>15</v>
      </c>
      <c r="C561" s="3">
        <v>67</v>
      </c>
      <c r="D561" s="3">
        <v>143</v>
      </c>
      <c r="E561" s="3">
        <v>198</v>
      </c>
      <c r="F561" s="3">
        <v>136</v>
      </c>
      <c r="G561" s="3">
        <v>82</v>
      </c>
      <c r="H561" s="19">
        <f>SUM(B561:G561)</f>
        <v>641</v>
      </c>
    </row>
    <row r="562" spans="1:8">
      <c r="A562" s="17" t="s">
        <v>17</v>
      </c>
      <c r="B562" s="21">
        <f>+B561*B556</f>
        <v>3.8250000000000002</v>
      </c>
      <c r="C562" s="21">
        <f t="shared" ref="C562:G562" si="43">+C561*C556</f>
        <v>17.956</v>
      </c>
      <c r="D562" s="21">
        <f t="shared" si="43"/>
        <v>40.611999999999995</v>
      </c>
      <c r="E562" s="21">
        <f t="shared" si="43"/>
        <v>59.994</v>
      </c>
      <c r="F562" s="21">
        <f t="shared" si="43"/>
        <v>43.52</v>
      </c>
      <c r="G562" s="21">
        <f t="shared" si="43"/>
        <v>27.470000000000002</v>
      </c>
      <c r="H562" s="21">
        <f>SUM(B562:G562)</f>
        <v>193.37700000000001</v>
      </c>
    </row>
    <row r="563" spans="1:8">
      <c r="A563" s="17"/>
      <c r="B563" s="19"/>
      <c r="C563" s="19"/>
      <c r="D563" s="19"/>
      <c r="E563" s="19"/>
      <c r="F563" s="19"/>
      <c r="G563" s="19"/>
      <c r="H563" s="19">
        <f>+B560*B557</f>
        <v>49.02</v>
      </c>
    </row>
    <row r="564" spans="1:8">
      <c r="A564" s="17"/>
      <c r="B564" s="19"/>
      <c r="C564" s="19"/>
      <c r="D564" s="19"/>
      <c r="E564" s="19"/>
      <c r="F564" s="19"/>
      <c r="G564" s="19"/>
      <c r="H564" s="21">
        <f>SUM(H562:H563)</f>
        <v>242.39700000000002</v>
      </c>
    </row>
    <row r="566" spans="1:8">
      <c r="A566" s="52">
        <v>4702067331</v>
      </c>
      <c r="B566" s="16" t="s">
        <v>18</v>
      </c>
      <c r="C566" s="16" t="s">
        <v>19</v>
      </c>
      <c r="D566" s="16" t="s">
        <v>20</v>
      </c>
      <c r="E566" s="16" t="s">
        <v>21</v>
      </c>
      <c r="F566" s="16" t="s">
        <v>22</v>
      </c>
      <c r="G566" s="16" t="s">
        <v>23</v>
      </c>
      <c r="H566" s="16" t="s">
        <v>10</v>
      </c>
    </row>
    <row r="567" spans="1:8">
      <c r="A567" s="17" t="s">
        <v>11</v>
      </c>
      <c r="B567" s="18">
        <v>0.26600000000000001</v>
      </c>
      <c r="C567" s="18">
        <v>0.28000000000000003</v>
      </c>
      <c r="D567" s="18">
        <v>0.29399999999999998</v>
      </c>
      <c r="E567" s="18">
        <v>0.31</v>
      </c>
      <c r="F567" s="18">
        <v>0.33100000000000002</v>
      </c>
      <c r="G567" s="18">
        <v>0.34799999999999998</v>
      </c>
      <c r="H567" s="3"/>
    </row>
    <row r="568" spans="1:8">
      <c r="A568" s="17" t="s">
        <v>12</v>
      </c>
      <c r="B568" s="3">
        <v>1.29</v>
      </c>
      <c r="C568" s="3">
        <v>1.29</v>
      </c>
      <c r="D568" s="3">
        <v>1.29</v>
      </c>
      <c r="E568" s="3">
        <v>1.29</v>
      </c>
      <c r="F568" s="3">
        <v>1.29</v>
      </c>
      <c r="G568" s="3">
        <v>1.29</v>
      </c>
      <c r="H568" s="19"/>
    </row>
    <row r="569" spans="1:8">
      <c r="A569" s="17" t="s">
        <v>13</v>
      </c>
      <c r="B569" s="3"/>
      <c r="C569" s="3"/>
      <c r="D569" s="3"/>
      <c r="E569" s="3"/>
      <c r="F569" s="3"/>
      <c r="G569" s="3"/>
      <c r="H569" s="19"/>
    </row>
    <row r="570" spans="1:8">
      <c r="A570" s="17" t="s">
        <v>14</v>
      </c>
      <c r="B570" s="3"/>
      <c r="C570" s="20"/>
      <c r="D570" s="20"/>
      <c r="E570" s="20"/>
      <c r="F570" s="20"/>
      <c r="G570" s="20"/>
      <c r="H570" s="19"/>
    </row>
    <row r="571" spans="1:8">
      <c r="A571" s="17" t="s">
        <v>15</v>
      </c>
      <c r="B571" s="3">
        <v>30</v>
      </c>
      <c r="C571" s="3"/>
      <c r="D571" s="3"/>
      <c r="E571" s="3"/>
      <c r="F571" s="3"/>
      <c r="G571" s="3"/>
      <c r="H571" s="19"/>
    </row>
    <row r="572" spans="1:8">
      <c r="A572" s="17" t="s">
        <v>16</v>
      </c>
      <c r="B572" s="3">
        <v>12</v>
      </c>
      <c r="C572" s="3">
        <v>53</v>
      </c>
      <c r="D572" s="3">
        <v>112</v>
      </c>
      <c r="E572" s="3">
        <v>157</v>
      </c>
      <c r="F572" s="3">
        <v>108</v>
      </c>
      <c r="G572" s="3">
        <v>64</v>
      </c>
      <c r="H572" s="19">
        <f>SUM(B572:G572)</f>
        <v>506</v>
      </c>
    </row>
    <row r="573" spans="1:8">
      <c r="A573" s="17" t="s">
        <v>17</v>
      </c>
      <c r="B573" s="21">
        <f>+B572*B567</f>
        <v>3.1920000000000002</v>
      </c>
      <c r="C573" s="21">
        <f t="shared" ref="C573:G573" si="44">+C572*C567</f>
        <v>14.840000000000002</v>
      </c>
      <c r="D573" s="21">
        <f t="shared" si="44"/>
        <v>32.927999999999997</v>
      </c>
      <c r="E573" s="21">
        <f t="shared" si="44"/>
        <v>48.67</v>
      </c>
      <c r="F573" s="21">
        <f t="shared" si="44"/>
        <v>35.748000000000005</v>
      </c>
      <c r="G573" s="21">
        <f t="shared" si="44"/>
        <v>22.271999999999998</v>
      </c>
      <c r="H573" s="21">
        <f>SUM(B573:G573)</f>
        <v>157.64999999999998</v>
      </c>
    </row>
    <row r="574" spans="1:8">
      <c r="A574" s="17"/>
      <c r="B574" s="19"/>
      <c r="C574" s="19"/>
      <c r="D574" s="19"/>
      <c r="E574" s="19"/>
      <c r="F574" s="19"/>
      <c r="G574" s="19"/>
      <c r="H574" s="19">
        <f>+B571*B568</f>
        <v>38.700000000000003</v>
      </c>
    </row>
    <row r="575" spans="1:8">
      <c r="A575" s="17"/>
      <c r="B575" s="19"/>
      <c r="C575" s="19"/>
      <c r="D575" s="19"/>
      <c r="E575" s="19"/>
      <c r="F575" s="19"/>
      <c r="G575" s="19"/>
      <c r="H575" s="21">
        <f>SUM(H573:H574)</f>
        <v>196.34999999999997</v>
      </c>
    </row>
    <row r="577" spans="1:13">
      <c r="A577" s="53">
        <v>4702079686</v>
      </c>
      <c r="B577" s="16" t="s">
        <v>18</v>
      </c>
      <c r="C577" s="16" t="s">
        <v>19</v>
      </c>
      <c r="D577" s="16" t="s">
        <v>20</v>
      </c>
      <c r="E577" s="16" t="s">
        <v>21</v>
      </c>
      <c r="F577" s="16" t="s">
        <v>22</v>
      </c>
      <c r="G577" s="16" t="s">
        <v>23</v>
      </c>
      <c r="H577" s="16" t="s">
        <v>10</v>
      </c>
    </row>
    <row r="578" spans="1:13">
      <c r="A578" s="17" t="s">
        <v>11</v>
      </c>
      <c r="B578" s="18">
        <v>0.316</v>
      </c>
      <c r="C578" s="18">
        <v>0.33200000000000002</v>
      </c>
      <c r="D578" s="18">
        <v>0.34699999999999998</v>
      </c>
      <c r="E578" s="18">
        <v>0.372</v>
      </c>
      <c r="F578" s="18">
        <v>0.39200000000000002</v>
      </c>
      <c r="G578" s="18">
        <v>0.41799999999999998</v>
      </c>
      <c r="H578" s="3"/>
    </row>
    <row r="579" spans="1:13">
      <c r="A579" s="17" t="s">
        <v>12</v>
      </c>
      <c r="B579" s="3">
        <v>1.29</v>
      </c>
      <c r="C579" s="3">
        <v>1.29</v>
      </c>
      <c r="D579" s="3">
        <v>1.29</v>
      </c>
      <c r="E579" s="3">
        <v>1.29</v>
      </c>
      <c r="F579" s="3">
        <v>1.29</v>
      </c>
      <c r="G579" s="3">
        <v>1.29</v>
      </c>
      <c r="H579" s="19"/>
    </row>
    <row r="580" spans="1:13">
      <c r="A580" s="17" t="s">
        <v>13</v>
      </c>
      <c r="B580" s="3"/>
      <c r="C580" s="3"/>
      <c r="D580" s="3"/>
      <c r="E580" s="3"/>
      <c r="F580" s="3"/>
      <c r="G580" s="3"/>
      <c r="H580" s="19"/>
    </row>
    <row r="581" spans="1:13">
      <c r="A581" s="17" t="s">
        <v>14</v>
      </c>
      <c r="B581" s="3"/>
      <c r="C581" s="20"/>
      <c r="D581" s="20"/>
      <c r="E581" s="20"/>
      <c r="F581" s="20"/>
      <c r="G581" s="20"/>
      <c r="H581" s="19"/>
    </row>
    <row r="582" spans="1:13">
      <c r="A582" s="17" t="s">
        <v>15</v>
      </c>
      <c r="B582" s="3">
        <v>158</v>
      </c>
      <c r="C582" s="3"/>
      <c r="D582" s="3"/>
      <c r="E582" s="3"/>
      <c r="F582" s="3"/>
      <c r="G582" s="3"/>
      <c r="H582" s="19"/>
    </row>
    <row r="583" spans="1:13">
      <c r="A583" s="17" t="s">
        <v>16</v>
      </c>
      <c r="B583" s="3">
        <v>5</v>
      </c>
      <c r="C583" s="3">
        <v>270</v>
      </c>
      <c r="D583" s="3">
        <v>551</v>
      </c>
      <c r="E583" s="3">
        <v>828</v>
      </c>
      <c r="F583" s="3">
        <v>665</v>
      </c>
      <c r="G583" s="3">
        <v>377</v>
      </c>
      <c r="H583" s="19">
        <f>SUM(B583:G583)</f>
        <v>2696</v>
      </c>
    </row>
    <row r="584" spans="1:13">
      <c r="A584" s="17" t="s">
        <v>17</v>
      </c>
      <c r="B584" s="21">
        <f>+B583*B578</f>
        <v>1.58</v>
      </c>
      <c r="C584" s="21">
        <f t="shared" ref="C584:G584" si="45">+C583*C578</f>
        <v>89.64</v>
      </c>
      <c r="D584" s="21">
        <f t="shared" si="45"/>
        <v>191.19699999999997</v>
      </c>
      <c r="E584" s="21">
        <f t="shared" si="45"/>
        <v>308.01600000000002</v>
      </c>
      <c r="F584" s="21">
        <f t="shared" si="45"/>
        <v>260.68</v>
      </c>
      <c r="G584" s="21">
        <f t="shared" si="45"/>
        <v>157.58599999999998</v>
      </c>
      <c r="H584" s="21">
        <f>SUM(B584:G584)</f>
        <v>1008.6990000000001</v>
      </c>
    </row>
    <row r="585" spans="1:13">
      <c r="A585" s="17"/>
      <c r="B585" s="19"/>
      <c r="C585" s="19"/>
      <c r="D585" s="19"/>
      <c r="E585" s="19"/>
      <c r="F585" s="19"/>
      <c r="G585" s="19"/>
      <c r="H585" s="19">
        <f>+B582*B579</f>
        <v>203.82</v>
      </c>
    </row>
    <row r="586" spans="1:13">
      <c r="A586" s="17"/>
      <c r="B586" s="19"/>
      <c r="C586" s="19"/>
      <c r="D586" s="19"/>
      <c r="E586" s="19"/>
      <c r="F586" s="19"/>
      <c r="G586" s="19"/>
      <c r="H586" s="21">
        <f>SUM(H584:H585)</f>
        <v>1212.519</v>
      </c>
    </row>
    <row r="588" spans="1:13">
      <c r="A588" s="52">
        <v>4702079688</v>
      </c>
      <c r="B588" s="54" t="s">
        <v>1</v>
      </c>
      <c r="C588" s="54" t="s">
        <v>2</v>
      </c>
      <c r="D588" s="54" t="s">
        <v>3</v>
      </c>
      <c r="E588" s="54" t="s">
        <v>4</v>
      </c>
      <c r="F588" s="54" t="s">
        <v>5</v>
      </c>
      <c r="G588" s="54" t="s">
        <v>6</v>
      </c>
      <c r="H588" s="54" t="s">
        <v>8</v>
      </c>
      <c r="I588" s="54" t="s">
        <v>9</v>
      </c>
      <c r="J588" s="16"/>
      <c r="K588" s="16"/>
      <c r="L588" s="16"/>
      <c r="M588" s="16" t="s">
        <v>10</v>
      </c>
    </row>
    <row r="589" spans="1:13">
      <c r="A589" s="17" t="s">
        <v>11</v>
      </c>
      <c r="B589" s="18">
        <v>0.47399999999999998</v>
      </c>
      <c r="C589" s="18">
        <v>0.45500000000000002</v>
      </c>
      <c r="D589" s="18">
        <v>0.501</v>
      </c>
      <c r="E589" s="18">
        <v>0.48299999999999998</v>
      </c>
      <c r="F589" s="18">
        <v>0.52300000000000002</v>
      </c>
      <c r="G589" s="18">
        <v>0.50800000000000001</v>
      </c>
      <c r="H589" s="18">
        <v>0.41199999999999998</v>
      </c>
      <c r="I589" s="18">
        <v>0.437</v>
      </c>
      <c r="J589" s="18"/>
      <c r="K589" s="18"/>
      <c r="L589" s="18"/>
      <c r="M589" s="3"/>
    </row>
    <row r="590" spans="1:13">
      <c r="A590" s="17" t="s">
        <v>12</v>
      </c>
      <c r="B590" s="3">
        <v>1.29</v>
      </c>
      <c r="C590" s="3">
        <v>1.29</v>
      </c>
      <c r="D590" s="3">
        <v>1.29</v>
      </c>
      <c r="E590" s="3">
        <v>1.29</v>
      </c>
      <c r="F590" s="3">
        <v>1.29</v>
      </c>
      <c r="G590" s="3">
        <v>1.29</v>
      </c>
      <c r="H590" s="3">
        <v>1.29</v>
      </c>
      <c r="I590" s="3">
        <v>1.29</v>
      </c>
      <c r="J590" s="3">
        <v>1.29</v>
      </c>
      <c r="K590" s="3">
        <v>1.29</v>
      </c>
      <c r="L590" s="3">
        <v>1.29</v>
      </c>
      <c r="M590" s="19"/>
    </row>
    <row r="591" spans="1:13">
      <c r="A591" s="17" t="s">
        <v>13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19"/>
    </row>
    <row r="592" spans="1:13">
      <c r="A592" s="17" t="s">
        <v>14</v>
      </c>
      <c r="B592" s="3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19"/>
    </row>
    <row r="593" spans="1:13">
      <c r="A593" s="17" t="s">
        <v>15</v>
      </c>
      <c r="B593" s="3">
        <v>77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19"/>
    </row>
    <row r="594" spans="1:13">
      <c r="A594" s="17" t="s">
        <v>16</v>
      </c>
      <c r="B594" s="3">
        <v>222</v>
      </c>
      <c r="C594" s="3">
        <v>181</v>
      </c>
      <c r="D594" s="3">
        <v>177</v>
      </c>
      <c r="E594" s="3">
        <v>185</v>
      </c>
      <c r="F594" s="3">
        <v>44</v>
      </c>
      <c r="G594" s="3">
        <v>46</v>
      </c>
      <c r="H594" s="3">
        <v>77</v>
      </c>
      <c r="I594" s="3">
        <v>159</v>
      </c>
      <c r="J594" s="3"/>
      <c r="K594" s="3"/>
      <c r="L594" s="3"/>
      <c r="M594" s="19">
        <v>1091</v>
      </c>
    </row>
    <row r="595" spans="1:13">
      <c r="A595" s="17" t="s">
        <v>17</v>
      </c>
      <c r="B595" s="21">
        <f>+B594*B589</f>
        <v>105.22799999999999</v>
      </c>
      <c r="C595" s="21">
        <f t="shared" ref="C595:L595" si="46">+C594*C589</f>
        <v>82.355000000000004</v>
      </c>
      <c r="D595" s="21">
        <f t="shared" si="46"/>
        <v>88.677000000000007</v>
      </c>
      <c r="E595" s="21">
        <f t="shared" si="46"/>
        <v>89.355000000000004</v>
      </c>
      <c r="F595" s="21">
        <f t="shared" si="46"/>
        <v>23.012</v>
      </c>
      <c r="G595" s="21">
        <f t="shared" si="46"/>
        <v>23.368000000000002</v>
      </c>
      <c r="H595" s="21">
        <f t="shared" si="46"/>
        <v>31.723999999999997</v>
      </c>
      <c r="I595" s="21">
        <f t="shared" si="46"/>
        <v>69.483000000000004</v>
      </c>
      <c r="J595" s="21">
        <f t="shared" si="46"/>
        <v>0</v>
      </c>
      <c r="K595" s="21">
        <f t="shared" si="46"/>
        <v>0</v>
      </c>
      <c r="L595" s="21">
        <f t="shared" si="46"/>
        <v>0</v>
      </c>
      <c r="M595" s="21">
        <f>SUM(B595:L595)</f>
        <v>513.202</v>
      </c>
    </row>
    <row r="596" spans="1:13">
      <c r="A596" s="17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>
        <f>B593*L590</f>
        <v>99.33</v>
      </c>
    </row>
    <row r="597" spans="1:13">
      <c r="A597" s="17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1">
        <f>SUM(M595:M596)</f>
        <v>612.53200000000004</v>
      </c>
    </row>
    <row r="598" spans="1:13" s="38" customFormat="1"/>
    <row r="599" spans="1:13">
      <c r="A599" s="55">
        <v>4702067332</v>
      </c>
      <c r="B599" s="16" t="s">
        <v>18</v>
      </c>
      <c r="C599" s="16" t="s">
        <v>19</v>
      </c>
      <c r="D599" s="16" t="s">
        <v>20</v>
      </c>
      <c r="E599" s="16" t="s">
        <v>21</v>
      </c>
      <c r="F599" s="16" t="s">
        <v>22</v>
      </c>
      <c r="G599" s="16" t="s">
        <v>23</v>
      </c>
      <c r="H599" s="16" t="s">
        <v>10</v>
      </c>
    </row>
    <row r="600" spans="1:13">
      <c r="A600" s="17" t="s">
        <v>11</v>
      </c>
      <c r="B600" s="18">
        <v>0.25700000000000001</v>
      </c>
      <c r="C600" s="18">
        <v>0.27900000000000003</v>
      </c>
      <c r="D600" s="18">
        <v>0.28000000000000003</v>
      </c>
      <c r="E600" s="18">
        <v>0.3</v>
      </c>
      <c r="F600" s="18">
        <v>0.32300000000000001</v>
      </c>
      <c r="G600" s="18">
        <v>0.34399999999999997</v>
      </c>
      <c r="H600" s="3"/>
    </row>
    <row r="601" spans="1:13">
      <c r="A601" s="17" t="s">
        <v>12</v>
      </c>
      <c r="B601" s="3">
        <v>1.29</v>
      </c>
      <c r="C601" s="3">
        <v>1.29</v>
      </c>
      <c r="D601" s="3">
        <v>1.29</v>
      </c>
      <c r="E601" s="3">
        <v>1.29</v>
      </c>
      <c r="F601" s="3">
        <v>1.29</v>
      </c>
      <c r="G601" s="3">
        <v>1.29</v>
      </c>
      <c r="H601" s="19"/>
    </row>
    <row r="602" spans="1:13">
      <c r="A602" s="17" t="s">
        <v>13</v>
      </c>
      <c r="B602" s="3"/>
      <c r="C602" s="3"/>
      <c r="D602" s="3"/>
      <c r="E602" s="3"/>
      <c r="F602" s="3"/>
      <c r="G602" s="3"/>
      <c r="H602" s="19"/>
    </row>
    <row r="603" spans="1:13">
      <c r="A603" s="17" t="s">
        <v>14</v>
      </c>
      <c r="B603" s="3"/>
      <c r="C603" s="20"/>
      <c r="D603" s="20"/>
      <c r="E603" s="20"/>
      <c r="F603" s="20"/>
      <c r="G603" s="20"/>
      <c r="H603" s="19"/>
    </row>
    <row r="604" spans="1:13">
      <c r="A604" s="17" t="s">
        <v>15</v>
      </c>
      <c r="B604" s="3">
        <v>84</v>
      </c>
      <c r="C604" s="3"/>
      <c r="D604" s="3"/>
      <c r="E604" s="3"/>
      <c r="F604" s="3"/>
      <c r="G604" s="3"/>
      <c r="H604" s="19"/>
    </row>
    <row r="605" spans="1:13">
      <c r="A605" s="17" t="s">
        <v>16</v>
      </c>
      <c r="B605" s="3">
        <v>18</v>
      </c>
      <c r="C605" s="3">
        <v>201</v>
      </c>
      <c r="D605" s="3">
        <v>431</v>
      </c>
      <c r="E605" s="3">
        <v>442</v>
      </c>
      <c r="F605" s="3">
        <v>249</v>
      </c>
      <c r="G605" s="3">
        <v>104</v>
      </c>
      <c r="H605" s="19">
        <f>SUM(B605:G605)</f>
        <v>1445</v>
      </c>
    </row>
    <row r="606" spans="1:13">
      <c r="A606" s="17" t="s">
        <v>17</v>
      </c>
      <c r="B606" s="21">
        <f>+B605*B600</f>
        <v>4.6260000000000003</v>
      </c>
      <c r="C606" s="21">
        <f t="shared" ref="C606:G606" si="47">+C605*C600</f>
        <v>56.079000000000008</v>
      </c>
      <c r="D606" s="21">
        <f t="shared" si="47"/>
        <v>120.68</v>
      </c>
      <c r="E606" s="21">
        <f t="shared" si="47"/>
        <v>132.6</v>
      </c>
      <c r="F606" s="21">
        <f t="shared" si="47"/>
        <v>80.427000000000007</v>
      </c>
      <c r="G606" s="21">
        <f t="shared" si="47"/>
        <v>35.775999999999996</v>
      </c>
      <c r="H606" s="21">
        <f>SUM(B606:G606)</f>
        <v>430.18800000000005</v>
      </c>
    </row>
    <row r="607" spans="1:13">
      <c r="A607" s="17"/>
      <c r="B607" s="19"/>
      <c r="C607" s="19"/>
      <c r="D607" s="19"/>
      <c r="E607" s="19"/>
      <c r="F607" s="19"/>
      <c r="G607" s="19"/>
      <c r="H607" s="19">
        <f>+B604*B601</f>
        <v>108.36</v>
      </c>
    </row>
    <row r="608" spans="1:13">
      <c r="A608" s="17"/>
      <c r="B608" s="19"/>
      <c r="C608" s="19"/>
      <c r="D608" s="19"/>
      <c r="E608" s="19"/>
      <c r="F608" s="19"/>
      <c r="G608" s="19"/>
      <c r="H608" s="21">
        <f>SUM(H606:H607)</f>
        <v>538.548</v>
      </c>
    </row>
    <row r="610" spans="1:8">
      <c r="A610" s="55">
        <v>4702067332</v>
      </c>
      <c r="B610" s="16" t="s">
        <v>18</v>
      </c>
      <c r="C610" s="16" t="s">
        <v>19</v>
      </c>
      <c r="D610" s="16" t="s">
        <v>20</v>
      </c>
      <c r="E610" s="16" t="s">
        <v>21</v>
      </c>
      <c r="F610" s="16" t="s">
        <v>22</v>
      </c>
      <c r="G610" s="16" t="s">
        <v>23</v>
      </c>
      <c r="H610" s="16" t="s">
        <v>10</v>
      </c>
    </row>
    <row r="611" spans="1:8">
      <c r="A611" s="17" t="s">
        <v>11</v>
      </c>
      <c r="B611" s="18">
        <v>0.25800000000000001</v>
      </c>
      <c r="C611" s="18">
        <v>0.27200000000000002</v>
      </c>
      <c r="D611" s="18">
        <v>0.28599999999999998</v>
      </c>
      <c r="E611" s="18">
        <v>0.30299999999999999</v>
      </c>
      <c r="F611" s="18">
        <v>0.32300000000000001</v>
      </c>
      <c r="G611" s="18">
        <v>0.33700000000000002</v>
      </c>
      <c r="H611" s="3"/>
    </row>
    <row r="612" spans="1:8">
      <c r="A612" s="17" t="s">
        <v>12</v>
      </c>
      <c r="B612" s="3">
        <v>1.29</v>
      </c>
      <c r="C612" s="3">
        <v>1.29</v>
      </c>
      <c r="D612" s="3">
        <v>1.29</v>
      </c>
      <c r="E612" s="3">
        <v>1.29</v>
      </c>
      <c r="F612" s="3">
        <v>1.29</v>
      </c>
      <c r="G612" s="3">
        <v>1.29</v>
      </c>
      <c r="H612" s="19"/>
    </row>
    <row r="613" spans="1:8">
      <c r="A613" s="17" t="s">
        <v>13</v>
      </c>
      <c r="B613" s="3"/>
      <c r="C613" s="3"/>
      <c r="D613" s="3"/>
      <c r="E613" s="3"/>
      <c r="F613" s="3"/>
      <c r="G613" s="3"/>
      <c r="H613" s="19"/>
    </row>
    <row r="614" spans="1:8">
      <c r="A614" s="17" t="s">
        <v>14</v>
      </c>
      <c r="B614" s="3"/>
      <c r="C614" s="20"/>
      <c r="D614" s="20"/>
      <c r="E614" s="20"/>
      <c r="F614" s="20"/>
      <c r="G614" s="20"/>
      <c r="H614" s="19"/>
    </row>
    <row r="615" spans="1:8">
      <c r="A615" s="17" t="s">
        <v>15</v>
      </c>
      <c r="B615" s="3">
        <v>110</v>
      </c>
      <c r="C615" s="3"/>
      <c r="D615" s="3"/>
      <c r="E615" s="3"/>
      <c r="F615" s="3"/>
      <c r="G615" s="3"/>
      <c r="H615" s="19"/>
    </row>
    <row r="616" spans="1:8">
      <c r="A616" s="17" t="s">
        <v>16</v>
      </c>
      <c r="B616" s="3">
        <v>17</v>
      </c>
      <c r="C616" s="3">
        <v>276</v>
      </c>
      <c r="D616" s="3">
        <v>566</v>
      </c>
      <c r="E616" s="3">
        <v>560</v>
      </c>
      <c r="F616" s="3">
        <v>333</v>
      </c>
      <c r="G616" s="3">
        <v>144</v>
      </c>
      <c r="H616" s="19">
        <f>SUM(B616:G616)</f>
        <v>1896</v>
      </c>
    </row>
    <row r="617" spans="1:8">
      <c r="A617" s="17" t="s">
        <v>17</v>
      </c>
      <c r="B617" s="21">
        <f>+B616*B611</f>
        <v>4.3860000000000001</v>
      </c>
      <c r="C617" s="21">
        <f t="shared" ref="C617:G617" si="48">+C616*C611</f>
        <v>75.072000000000003</v>
      </c>
      <c r="D617" s="21">
        <f t="shared" si="48"/>
        <v>161.87599999999998</v>
      </c>
      <c r="E617" s="21">
        <f t="shared" si="48"/>
        <v>169.68</v>
      </c>
      <c r="F617" s="21">
        <f t="shared" si="48"/>
        <v>107.559</v>
      </c>
      <c r="G617" s="21">
        <f t="shared" si="48"/>
        <v>48.528000000000006</v>
      </c>
      <c r="H617" s="21">
        <f>SUM(B617:G617)</f>
        <v>567.101</v>
      </c>
    </row>
    <row r="618" spans="1:8">
      <c r="A618" s="17"/>
      <c r="B618" s="19"/>
      <c r="C618" s="19"/>
      <c r="D618" s="19"/>
      <c r="E618" s="19"/>
      <c r="F618" s="19"/>
      <c r="G618" s="19"/>
      <c r="H618" s="19">
        <f>+B615*B612</f>
        <v>141.9</v>
      </c>
    </row>
    <row r="619" spans="1:8">
      <c r="A619" s="17"/>
      <c r="B619" s="19"/>
      <c r="C619" s="19"/>
      <c r="D619" s="19"/>
      <c r="E619" s="19"/>
      <c r="F619" s="19"/>
      <c r="G619" s="19"/>
      <c r="H619" s="21">
        <f>SUM(H617:H618)</f>
        <v>709.00099999999998</v>
      </c>
    </row>
    <row r="621" spans="1:8">
      <c r="A621" s="52">
        <v>4702067335</v>
      </c>
      <c r="B621" s="16" t="s">
        <v>18</v>
      </c>
      <c r="C621" s="16" t="s">
        <v>19</v>
      </c>
      <c r="D621" s="16" t="s">
        <v>20</v>
      </c>
      <c r="E621" s="16" t="s">
        <v>21</v>
      </c>
      <c r="F621" s="16" t="s">
        <v>22</v>
      </c>
      <c r="G621" s="16" t="s">
        <v>23</v>
      </c>
      <c r="H621" s="16" t="s">
        <v>10</v>
      </c>
    </row>
    <row r="622" spans="1:8">
      <c r="A622" s="17" t="s">
        <v>11</v>
      </c>
      <c r="B622" s="18">
        <v>0.26100000000000001</v>
      </c>
      <c r="C622" s="18">
        <v>0.27600000000000002</v>
      </c>
      <c r="D622" s="18">
        <v>0.29099999999999998</v>
      </c>
      <c r="E622" s="18">
        <v>0.30399999999999999</v>
      </c>
      <c r="F622" s="18">
        <v>0.32600000000000001</v>
      </c>
      <c r="G622" s="18">
        <v>0.33800000000000002</v>
      </c>
      <c r="H622" s="3"/>
    </row>
    <row r="623" spans="1:8">
      <c r="A623" s="17" t="s">
        <v>12</v>
      </c>
      <c r="B623" s="3">
        <v>1.29</v>
      </c>
      <c r="C623" s="3">
        <v>1.29</v>
      </c>
      <c r="D623" s="3">
        <v>1.29</v>
      </c>
      <c r="E623" s="3">
        <v>1.29</v>
      </c>
      <c r="F623" s="3">
        <v>1.29</v>
      </c>
      <c r="G623" s="3">
        <v>1.29</v>
      </c>
      <c r="H623" s="19"/>
    </row>
    <row r="624" spans="1:8">
      <c r="A624" s="17" t="s">
        <v>13</v>
      </c>
      <c r="B624" s="3"/>
      <c r="C624" s="3"/>
      <c r="D624" s="3"/>
      <c r="E624" s="3"/>
      <c r="F624" s="3"/>
      <c r="G624" s="3"/>
      <c r="H624" s="19"/>
    </row>
    <row r="625" spans="1:8">
      <c r="A625" s="17" t="s">
        <v>14</v>
      </c>
      <c r="B625" s="3"/>
      <c r="C625" s="20"/>
      <c r="D625" s="20"/>
      <c r="E625" s="20"/>
      <c r="F625" s="20"/>
      <c r="G625" s="20"/>
      <c r="H625" s="19"/>
    </row>
    <row r="626" spans="1:8">
      <c r="A626" s="17" t="s">
        <v>15</v>
      </c>
      <c r="B626" s="3">
        <v>18</v>
      </c>
      <c r="C626" s="3"/>
      <c r="D626" s="3"/>
      <c r="E626" s="3"/>
      <c r="F626" s="3"/>
      <c r="G626" s="3"/>
      <c r="H626" s="19"/>
    </row>
    <row r="627" spans="1:8">
      <c r="A627" s="17" t="s">
        <v>16</v>
      </c>
      <c r="B627" s="3">
        <v>4</v>
      </c>
      <c r="C627" s="3">
        <v>40</v>
      </c>
      <c r="D627" s="3">
        <v>92</v>
      </c>
      <c r="E627" s="3">
        <v>93</v>
      </c>
      <c r="F627" s="3">
        <v>52</v>
      </c>
      <c r="G627" s="3">
        <v>19</v>
      </c>
      <c r="H627" s="19">
        <f>SUM(B627:G627)</f>
        <v>300</v>
      </c>
    </row>
    <row r="628" spans="1:8">
      <c r="A628" s="17" t="s">
        <v>17</v>
      </c>
      <c r="B628" s="21">
        <f>+B627*B622</f>
        <v>1.044</v>
      </c>
      <c r="C628" s="21">
        <f t="shared" ref="C628:G628" si="49">+C627*C622</f>
        <v>11.040000000000001</v>
      </c>
      <c r="D628" s="21">
        <f t="shared" si="49"/>
        <v>26.771999999999998</v>
      </c>
      <c r="E628" s="21">
        <f t="shared" si="49"/>
        <v>28.271999999999998</v>
      </c>
      <c r="F628" s="21">
        <f t="shared" si="49"/>
        <v>16.952000000000002</v>
      </c>
      <c r="G628" s="21">
        <f t="shared" si="49"/>
        <v>6.4220000000000006</v>
      </c>
      <c r="H628" s="21">
        <f>SUM(B628:G628)</f>
        <v>90.501999999999995</v>
      </c>
    </row>
    <row r="629" spans="1:8">
      <c r="A629" s="17"/>
      <c r="B629" s="19"/>
      <c r="C629" s="19"/>
      <c r="D629" s="19"/>
      <c r="E629" s="19"/>
      <c r="F629" s="19"/>
      <c r="G629" s="19"/>
      <c r="H629" s="19">
        <f>+B626*B623</f>
        <v>23.22</v>
      </c>
    </row>
    <row r="630" spans="1:8">
      <c r="A630" s="17"/>
      <c r="B630" s="19"/>
      <c r="C630" s="19"/>
      <c r="D630" s="19"/>
      <c r="E630" s="19"/>
      <c r="F630" s="19"/>
      <c r="G630" s="19"/>
      <c r="H630" s="21">
        <f>SUM(H628:H629)</f>
        <v>113.72199999999999</v>
      </c>
    </row>
    <row r="632" spans="1:8">
      <c r="A632" s="52">
        <v>4702067335</v>
      </c>
      <c r="B632" s="16" t="s">
        <v>18</v>
      </c>
      <c r="C632" s="16" t="s">
        <v>19</v>
      </c>
      <c r="D632" s="16" t="s">
        <v>20</v>
      </c>
      <c r="E632" s="16" t="s">
        <v>21</v>
      </c>
      <c r="F632" s="16" t="s">
        <v>22</v>
      </c>
      <c r="G632" s="16" t="s">
        <v>23</v>
      </c>
      <c r="H632" s="16" t="s">
        <v>10</v>
      </c>
    </row>
    <row r="633" spans="1:8">
      <c r="A633" s="17" t="s">
        <v>11</v>
      </c>
      <c r="B633" s="18">
        <v>0.25800000000000001</v>
      </c>
      <c r="C633" s="18">
        <v>0.27300000000000002</v>
      </c>
      <c r="D633" s="18">
        <v>0.28599999999999998</v>
      </c>
      <c r="E633" s="18">
        <v>0.30399999999999999</v>
      </c>
      <c r="F633" s="18">
        <v>0.32200000000000001</v>
      </c>
      <c r="G633" s="18">
        <v>0.33700000000000002</v>
      </c>
      <c r="H633" s="3"/>
    </row>
    <row r="634" spans="1:8">
      <c r="A634" s="17" t="s">
        <v>12</v>
      </c>
      <c r="B634" s="3">
        <v>1.29</v>
      </c>
      <c r="C634" s="3">
        <v>1.29</v>
      </c>
      <c r="D634" s="3">
        <v>1.29</v>
      </c>
      <c r="E634" s="3">
        <v>1.29</v>
      </c>
      <c r="F634" s="3">
        <v>1.29</v>
      </c>
      <c r="G634" s="3">
        <v>1.29</v>
      </c>
      <c r="H634" s="19"/>
    </row>
    <row r="635" spans="1:8">
      <c r="A635" s="17" t="s">
        <v>13</v>
      </c>
      <c r="B635" s="3"/>
      <c r="C635" s="3"/>
      <c r="D635" s="3"/>
      <c r="E635" s="3"/>
      <c r="F635" s="3"/>
      <c r="G635" s="3"/>
      <c r="H635" s="19"/>
    </row>
    <row r="636" spans="1:8">
      <c r="A636" s="17" t="s">
        <v>14</v>
      </c>
      <c r="B636" s="3"/>
      <c r="C636" s="20"/>
      <c r="D636" s="20"/>
      <c r="E636" s="20"/>
      <c r="F636" s="20"/>
      <c r="G636" s="20"/>
      <c r="H636" s="19"/>
    </row>
    <row r="637" spans="1:8">
      <c r="A637" s="17" t="s">
        <v>15</v>
      </c>
      <c r="B637" s="3">
        <v>16</v>
      </c>
      <c r="C637" s="3"/>
      <c r="D637" s="3"/>
      <c r="E637" s="3"/>
      <c r="F637" s="3"/>
      <c r="G637" s="3"/>
      <c r="H637" s="19"/>
    </row>
    <row r="638" spans="1:8">
      <c r="A638" s="17" t="s">
        <v>16</v>
      </c>
      <c r="B638" s="3">
        <v>8</v>
      </c>
      <c r="C638" s="3">
        <v>34</v>
      </c>
      <c r="D638" s="3">
        <v>87</v>
      </c>
      <c r="E638" s="3">
        <v>78</v>
      </c>
      <c r="F638" s="3">
        <v>41</v>
      </c>
      <c r="G638" s="3">
        <v>17</v>
      </c>
      <c r="H638" s="19">
        <f>SUM(B638:G638)</f>
        <v>265</v>
      </c>
    </row>
    <row r="639" spans="1:8">
      <c r="A639" s="17" t="s">
        <v>17</v>
      </c>
      <c r="B639" s="21">
        <f>+B638*B633</f>
        <v>2.0640000000000001</v>
      </c>
      <c r="C639" s="21">
        <f t="shared" ref="C639:G639" si="50">+C638*C633</f>
        <v>9.282</v>
      </c>
      <c r="D639" s="21">
        <f t="shared" si="50"/>
        <v>24.881999999999998</v>
      </c>
      <c r="E639" s="21">
        <f t="shared" si="50"/>
        <v>23.712</v>
      </c>
      <c r="F639" s="21">
        <f t="shared" si="50"/>
        <v>13.202</v>
      </c>
      <c r="G639" s="21">
        <f t="shared" si="50"/>
        <v>5.7290000000000001</v>
      </c>
      <c r="H639" s="21">
        <f>SUM(B639:G639)</f>
        <v>78.870999999999995</v>
      </c>
    </row>
    <row r="640" spans="1:8">
      <c r="A640" s="17"/>
      <c r="B640" s="19"/>
      <c r="C640" s="19"/>
      <c r="D640" s="19"/>
      <c r="E640" s="19"/>
      <c r="F640" s="19"/>
      <c r="G640" s="19"/>
      <c r="H640" s="19">
        <f>+B637*B634</f>
        <v>20.64</v>
      </c>
    </row>
    <row r="641" spans="1:8">
      <c r="A641" s="17"/>
      <c r="B641" s="19"/>
      <c r="C641" s="19"/>
      <c r="D641" s="19"/>
      <c r="E641" s="19"/>
      <c r="F641" s="19"/>
      <c r="G641" s="19"/>
      <c r="H641" s="21">
        <f>SUM(H639:H640)</f>
        <v>99.510999999999996</v>
      </c>
    </row>
    <row r="644" spans="1:8">
      <c r="A644" s="56">
        <v>4702067323</v>
      </c>
      <c r="B644" s="16" t="s">
        <v>18</v>
      </c>
      <c r="C644" s="16" t="s">
        <v>19</v>
      </c>
      <c r="D644" s="16" t="s">
        <v>20</v>
      </c>
      <c r="E644" s="16" t="s">
        <v>21</v>
      </c>
      <c r="F644" s="16" t="s">
        <v>22</v>
      </c>
      <c r="G644" s="16" t="s">
        <v>23</v>
      </c>
      <c r="H644" s="16" t="s">
        <v>10</v>
      </c>
    </row>
    <row r="645" spans="1:8">
      <c r="A645" s="17" t="s">
        <v>11</v>
      </c>
      <c r="B645" s="18">
        <v>0.308</v>
      </c>
      <c r="C645" s="18">
        <v>0.32</v>
      </c>
      <c r="D645" s="18">
        <v>0.34499999999999997</v>
      </c>
      <c r="E645" s="18">
        <v>0.37</v>
      </c>
      <c r="F645" s="18">
        <v>0.38600000000000001</v>
      </c>
      <c r="G645" s="18">
        <v>0.41099999999999998</v>
      </c>
      <c r="H645" s="3"/>
    </row>
    <row r="646" spans="1:8">
      <c r="A646" s="17" t="s">
        <v>12</v>
      </c>
      <c r="B646" s="3">
        <v>1.29</v>
      </c>
      <c r="C646" s="3">
        <v>1.29</v>
      </c>
      <c r="D646" s="3">
        <v>1.29</v>
      </c>
      <c r="E646" s="3">
        <v>1.29</v>
      </c>
      <c r="F646" s="3">
        <v>1.29</v>
      </c>
      <c r="G646" s="3">
        <v>1.29</v>
      </c>
      <c r="H646" s="19"/>
    </row>
    <row r="647" spans="1:8">
      <c r="A647" s="17" t="s">
        <v>13</v>
      </c>
      <c r="B647" s="3"/>
      <c r="C647" s="3"/>
      <c r="D647" s="3"/>
      <c r="E647" s="3"/>
      <c r="F647" s="3"/>
      <c r="G647" s="3"/>
      <c r="H647" s="19"/>
    </row>
    <row r="648" spans="1:8">
      <c r="A648" s="17" t="s">
        <v>14</v>
      </c>
      <c r="B648" s="3"/>
      <c r="C648" s="20"/>
      <c r="D648" s="20"/>
      <c r="E648" s="20"/>
      <c r="F648" s="20"/>
      <c r="G648" s="20"/>
      <c r="H648" s="19"/>
    </row>
    <row r="649" spans="1:8">
      <c r="A649" s="17" t="s">
        <v>15</v>
      </c>
      <c r="B649" s="3">
        <v>20</v>
      </c>
      <c r="C649" s="3"/>
      <c r="D649" s="3"/>
      <c r="E649" s="3"/>
      <c r="F649" s="3"/>
      <c r="G649" s="3"/>
      <c r="H649" s="19"/>
    </row>
    <row r="650" spans="1:8">
      <c r="A650" s="17" t="s">
        <v>16</v>
      </c>
      <c r="B650" s="3">
        <v>8</v>
      </c>
      <c r="C650" s="3">
        <v>111</v>
      </c>
      <c r="D650" s="3">
        <v>243</v>
      </c>
      <c r="E650" s="3">
        <v>245</v>
      </c>
      <c r="F650" s="3">
        <v>150</v>
      </c>
      <c r="G650" s="3">
        <v>44</v>
      </c>
      <c r="H650" s="19">
        <f>SUM(B650:G650)</f>
        <v>801</v>
      </c>
    </row>
    <row r="651" spans="1:8">
      <c r="A651" s="17" t="s">
        <v>17</v>
      </c>
      <c r="B651" s="21">
        <f>+B650*B645</f>
        <v>2.464</v>
      </c>
      <c r="C651" s="21">
        <f t="shared" ref="C651:G651" si="51">+C650*C645</f>
        <v>35.520000000000003</v>
      </c>
      <c r="D651" s="21">
        <f t="shared" si="51"/>
        <v>83.834999999999994</v>
      </c>
      <c r="E651" s="21">
        <f t="shared" si="51"/>
        <v>90.65</v>
      </c>
      <c r="F651" s="21">
        <f t="shared" si="51"/>
        <v>57.9</v>
      </c>
      <c r="G651" s="21">
        <f t="shared" si="51"/>
        <v>18.084</v>
      </c>
      <c r="H651" s="21">
        <f>SUM(B651:G651)</f>
        <v>288.45299999999997</v>
      </c>
    </row>
    <row r="652" spans="1:8">
      <c r="A652" s="17"/>
      <c r="B652" s="19"/>
      <c r="C652" s="19"/>
      <c r="D652" s="19"/>
      <c r="E652" s="19"/>
      <c r="F652" s="19"/>
      <c r="G652" s="19"/>
      <c r="H652" s="19">
        <f>+B649*B646</f>
        <v>25.8</v>
      </c>
    </row>
    <row r="653" spans="1:8">
      <c r="A653" s="17"/>
      <c r="B653" s="19"/>
      <c r="C653" s="19"/>
      <c r="D653" s="19"/>
      <c r="E653" s="19"/>
      <c r="F653" s="19"/>
      <c r="G653" s="19"/>
      <c r="H653" s="21">
        <f>SUM(H651:H652)</f>
        <v>314.25299999999999</v>
      </c>
    </row>
    <row r="659" spans="1:8">
      <c r="A659" s="52">
        <v>4702067317</v>
      </c>
      <c r="B659" s="16" t="s">
        <v>18</v>
      </c>
      <c r="C659" s="16" t="s">
        <v>19</v>
      </c>
      <c r="D659" s="16" t="s">
        <v>20</v>
      </c>
      <c r="E659" s="16" t="s">
        <v>21</v>
      </c>
      <c r="F659" s="16" t="s">
        <v>22</v>
      </c>
      <c r="G659" s="16" t="s">
        <v>23</v>
      </c>
      <c r="H659" s="16" t="s">
        <v>10</v>
      </c>
    </row>
    <row r="660" spans="1:8">
      <c r="A660" s="17" t="s">
        <v>11</v>
      </c>
      <c r="B660" s="18"/>
      <c r="C660" s="18">
        <v>0.33</v>
      </c>
      <c r="D660" s="18">
        <v>0.34799999999999998</v>
      </c>
      <c r="E660" s="18">
        <v>0.376</v>
      </c>
      <c r="F660" s="18">
        <v>0.40300000000000002</v>
      </c>
      <c r="G660" s="18">
        <v>0.44</v>
      </c>
      <c r="H660" s="3"/>
    </row>
    <row r="661" spans="1:8">
      <c r="A661" s="17" t="s">
        <v>12</v>
      </c>
      <c r="B661" s="3">
        <v>1.29</v>
      </c>
      <c r="C661" s="3">
        <v>1.29</v>
      </c>
      <c r="D661" s="3">
        <v>1.29</v>
      </c>
      <c r="E661" s="3">
        <v>1.29</v>
      </c>
      <c r="F661" s="3">
        <v>1.29</v>
      </c>
      <c r="G661" s="3">
        <v>1.29</v>
      </c>
      <c r="H661" s="19"/>
    </row>
    <row r="662" spans="1:8">
      <c r="A662" s="17" t="s">
        <v>13</v>
      </c>
      <c r="B662" s="3"/>
      <c r="C662" s="3"/>
      <c r="D662" s="3"/>
      <c r="E662" s="3"/>
      <c r="F662" s="3"/>
      <c r="G662" s="3"/>
      <c r="H662" s="19"/>
    </row>
    <row r="663" spans="1:8">
      <c r="A663" s="17" t="s">
        <v>14</v>
      </c>
      <c r="B663" s="3"/>
      <c r="C663" s="20"/>
      <c r="D663" s="20"/>
      <c r="E663" s="20"/>
      <c r="F663" s="20"/>
      <c r="G663" s="20"/>
      <c r="H663" s="19"/>
    </row>
    <row r="664" spans="1:8">
      <c r="A664" s="17" t="s">
        <v>15</v>
      </c>
      <c r="B664" s="3">
        <v>1</v>
      </c>
      <c r="C664" s="3"/>
      <c r="D664" s="3"/>
      <c r="E664" s="3"/>
      <c r="F664" s="3"/>
      <c r="G664" s="3"/>
      <c r="H664" s="19"/>
    </row>
    <row r="665" spans="1:8">
      <c r="A665" s="17" t="s">
        <v>16</v>
      </c>
      <c r="B665" s="3"/>
      <c r="C665" s="3">
        <v>1</v>
      </c>
      <c r="D665" s="3">
        <v>3</v>
      </c>
      <c r="E665" s="3">
        <v>5</v>
      </c>
      <c r="F665" s="3">
        <v>2</v>
      </c>
      <c r="G665" s="3">
        <v>1</v>
      </c>
      <c r="H665" s="19">
        <f>SUM(B665:G665)</f>
        <v>12</v>
      </c>
    </row>
    <row r="666" spans="1:8">
      <c r="A666" s="17" t="s">
        <v>17</v>
      </c>
      <c r="B666" s="21">
        <f>+B665*B660</f>
        <v>0</v>
      </c>
      <c r="C666" s="21">
        <f t="shared" ref="C666:G666" si="52">+C665*C660</f>
        <v>0.33</v>
      </c>
      <c r="D666" s="21">
        <f t="shared" si="52"/>
        <v>1.044</v>
      </c>
      <c r="E666" s="21">
        <f t="shared" si="52"/>
        <v>1.88</v>
      </c>
      <c r="F666" s="21">
        <f t="shared" si="52"/>
        <v>0.80600000000000005</v>
      </c>
      <c r="G666" s="21">
        <f t="shared" si="52"/>
        <v>0.44</v>
      </c>
      <c r="H666" s="21">
        <f>SUM(B666:G666)</f>
        <v>4.5000000000000009</v>
      </c>
    </row>
    <row r="667" spans="1:8">
      <c r="A667" s="17"/>
      <c r="B667" s="19"/>
      <c r="C667" s="19"/>
      <c r="D667" s="19"/>
      <c r="E667" s="19"/>
      <c r="F667" s="19"/>
      <c r="G667" s="19"/>
      <c r="H667" s="19">
        <f>+B664*B661</f>
        <v>1.29</v>
      </c>
    </row>
    <row r="668" spans="1:8">
      <c r="A668" s="17"/>
      <c r="B668" s="19"/>
      <c r="C668" s="19"/>
      <c r="D668" s="19"/>
      <c r="E668" s="19"/>
      <c r="F668" s="19"/>
      <c r="G668" s="19"/>
      <c r="H668" s="21">
        <f>SUM(H666:H667)</f>
        <v>5.7900000000000009</v>
      </c>
    </row>
    <row r="671" spans="1:8">
      <c r="A671" s="52">
        <v>4702067314</v>
      </c>
      <c r="B671" s="16" t="s">
        <v>18</v>
      </c>
      <c r="C671" s="16" t="s">
        <v>19</v>
      </c>
      <c r="D671" s="16" t="s">
        <v>20</v>
      </c>
      <c r="E671" s="16" t="s">
        <v>21</v>
      </c>
      <c r="F671" s="16" t="s">
        <v>22</v>
      </c>
      <c r="G671" s="16" t="s">
        <v>23</v>
      </c>
      <c r="H671" s="16" t="s">
        <v>10</v>
      </c>
    </row>
    <row r="672" spans="1:8">
      <c r="A672" s="17" t="s">
        <v>11</v>
      </c>
      <c r="B672" s="18">
        <v>0.26</v>
      </c>
      <c r="C672" s="18">
        <v>0.33</v>
      </c>
      <c r="D672" s="18">
        <v>0.34799999999999998</v>
      </c>
      <c r="E672" s="18">
        <v>0.376</v>
      </c>
      <c r="F672" s="18">
        <v>0.40300000000000002</v>
      </c>
      <c r="G672" s="18">
        <v>0.44</v>
      </c>
      <c r="H672" s="3"/>
    </row>
    <row r="673" spans="1:8">
      <c r="A673" s="17" t="s">
        <v>12</v>
      </c>
      <c r="B673" s="3">
        <v>1.29</v>
      </c>
      <c r="C673" s="3">
        <v>1.29</v>
      </c>
      <c r="D673" s="3">
        <v>1.29</v>
      </c>
      <c r="E673" s="3">
        <v>1.29</v>
      </c>
      <c r="F673" s="3">
        <v>1.29</v>
      </c>
      <c r="G673" s="3">
        <v>1.29</v>
      </c>
      <c r="H673" s="19"/>
    </row>
    <row r="674" spans="1:8">
      <c r="A674" s="17" t="s">
        <v>13</v>
      </c>
      <c r="B674" s="3"/>
      <c r="C674" s="3"/>
      <c r="D674" s="3"/>
      <c r="E674" s="3"/>
      <c r="F674" s="3"/>
      <c r="G674" s="3"/>
      <c r="H674" s="19"/>
    </row>
    <row r="675" spans="1:8">
      <c r="A675" s="17" t="s">
        <v>14</v>
      </c>
      <c r="B675" s="3"/>
      <c r="C675" s="20"/>
      <c r="D675" s="20"/>
      <c r="E675" s="20"/>
      <c r="F675" s="20"/>
      <c r="G675" s="20"/>
      <c r="H675" s="19"/>
    </row>
    <row r="676" spans="1:8">
      <c r="A676" s="17" t="s">
        <v>15</v>
      </c>
      <c r="B676" s="3">
        <v>21</v>
      </c>
      <c r="C676" s="3"/>
      <c r="D676" s="3"/>
      <c r="E676" s="3"/>
      <c r="F676" s="3"/>
      <c r="G676" s="3"/>
      <c r="H676" s="19"/>
    </row>
    <row r="677" spans="1:8">
      <c r="A677" s="17" t="s">
        <v>16</v>
      </c>
      <c r="B677" s="3">
        <v>33</v>
      </c>
      <c r="C677" s="3">
        <v>128</v>
      </c>
      <c r="D677" s="3">
        <v>243</v>
      </c>
      <c r="E677" s="3">
        <v>232</v>
      </c>
      <c r="F677" s="3">
        <v>148</v>
      </c>
      <c r="G677" s="3">
        <v>44</v>
      </c>
      <c r="H677" s="19">
        <f>SUM(B677:G677)</f>
        <v>828</v>
      </c>
    </row>
    <row r="678" spans="1:8">
      <c r="A678" s="17" t="s">
        <v>17</v>
      </c>
      <c r="B678" s="21">
        <f>+B677*B672</f>
        <v>8.58</v>
      </c>
      <c r="C678" s="21">
        <f t="shared" ref="C678:G678" si="53">+C677*C672</f>
        <v>42.24</v>
      </c>
      <c r="D678" s="21">
        <f t="shared" si="53"/>
        <v>84.563999999999993</v>
      </c>
      <c r="E678" s="21">
        <f t="shared" si="53"/>
        <v>87.231999999999999</v>
      </c>
      <c r="F678" s="21">
        <f t="shared" si="53"/>
        <v>59.644000000000005</v>
      </c>
      <c r="G678" s="21">
        <f t="shared" si="53"/>
        <v>19.36</v>
      </c>
      <c r="H678" s="21">
        <f>SUM(B678:G678)</f>
        <v>301.62</v>
      </c>
    </row>
    <row r="679" spans="1:8">
      <c r="A679" s="17"/>
      <c r="B679" s="19"/>
      <c r="C679" s="19"/>
      <c r="D679" s="19"/>
      <c r="E679" s="19"/>
      <c r="F679" s="19"/>
      <c r="G679" s="19"/>
      <c r="H679" s="19">
        <f>+B676*B673</f>
        <v>27.09</v>
      </c>
    </row>
    <row r="680" spans="1:8">
      <c r="A680" s="17"/>
      <c r="B680" s="19"/>
      <c r="C680" s="19"/>
      <c r="D680" s="19"/>
      <c r="E680" s="19"/>
      <c r="F680" s="19"/>
      <c r="G680" s="19"/>
      <c r="H680" s="21">
        <f>SUM(H678:H679)</f>
        <v>328.71</v>
      </c>
    </row>
    <row r="683" spans="1:8">
      <c r="A683" s="52">
        <v>4702067315</v>
      </c>
      <c r="B683" s="16" t="s">
        <v>18</v>
      </c>
      <c r="C683" s="16" t="s">
        <v>19</v>
      </c>
      <c r="D683" s="16" t="s">
        <v>20</v>
      </c>
      <c r="E683" s="16" t="s">
        <v>21</v>
      </c>
      <c r="F683" s="16" t="s">
        <v>22</v>
      </c>
      <c r="G683" s="16" t="s">
        <v>23</v>
      </c>
      <c r="H683" s="16" t="s">
        <v>10</v>
      </c>
    </row>
    <row r="684" spans="1:8">
      <c r="A684" s="17" t="s">
        <v>11</v>
      </c>
      <c r="B684" s="18">
        <v>0.3</v>
      </c>
      <c r="C684" s="18">
        <v>0.33400000000000002</v>
      </c>
      <c r="D684" s="18">
        <v>0.35199999999999998</v>
      </c>
      <c r="E684" s="18">
        <v>0.38</v>
      </c>
      <c r="F684" s="18">
        <v>0.40699999999999997</v>
      </c>
      <c r="G684" s="18">
        <v>0.48</v>
      </c>
      <c r="H684" s="3"/>
    </row>
    <row r="685" spans="1:8">
      <c r="A685" s="17" t="s">
        <v>12</v>
      </c>
      <c r="B685" s="3">
        <v>1.29</v>
      </c>
      <c r="C685" s="3">
        <v>1.29</v>
      </c>
      <c r="D685" s="3">
        <v>1.29</v>
      </c>
      <c r="E685" s="3">
        <v>1.29</v>
      </c>
      <c r="F685" s="3">
        <v>1.29</v>
      </c>
      <c r="G685" s="3">
        <v>1.29</v>
      </c>
      <c r="H685" s="19"/>
    </row>
    <row r="686" spans="1:8">
      <c r="A686" s="17" t="s">
        <v>13</v>
      </c>
      <c r="B686" s="3"/>
      <c r="C686" s="3"/>
      <c r="D686" s="3"/>
      <c r="E686" s="3"/>
      <c r="F686" s="3"/>
      <c r="G686" s="3"/>
      <c r="H686" s="19"/>
    </row>
    <row r="687" spans="1:8">
      <c r="A687" s="17" t="s">
        <v>14</v>
      </c>
      <c r="B687" s="3"/>
      <c r="C687" s="20"/>
      <c r="D687" s="20"/>
      <c r="E687" s="20"/>
      <c r="F687" s="20"/>
      <c r="G687" s="20"/>
      <c r="H687" s="19"/>
    </row>
    <row r="688" spans="1:8">
      <c r="A688" s="17" t="s">
        <v>15</v>
      </c>
      <c r="B688" s="3">
        <v>17</v>
      </c>
      <c r="C688" s="3"/>
      <c r="D688" s="3"/>
      <c r="E688" s="3"/>
      <c r="F688" s="3"/>
      <c r="G688" s="3"/>
      <c r="H688" s="19"/>
    </row>
    <row r="689" spans="1:8">
      <c r="A689" s="17" t="s">
        <v>16</v>
      </c>
      <c r="B689" s="3">
        <v>4</v>
      </c>
      <c r="C689" s="3">
        <v>84</v>
      </c>
      <c r="D689" s="3">
        <v>191</v>
      </c>
      <c r="E689" s="3">
        <v>197</v>
      </c>
      <c r="F689" s="3">
        <v>121</v>
      </c>
      <c r="G689" s="3">
        <v>61</v>
      </c>
      <c r="H689" s="19">
        <f>SUM(B689:G689)</f>
        <v>658</v>
      </c>
    </row>
    <row r="690" spans="1:8">
      <c r="A690" s="17" t="s">
        <v>17</v>
      </c>
      <c r="B690" s="21">
        <f>+B689*B684</f>
        <v>1.2</v>
      </c>
      <c r="C690" s="21">
        <f t="shared" ref="C690:G690" si="54">+C689*C684</f>
        <v>28.056000000000001</v>
      </c>
      <c r="D690" s="21">
        <f t="shared" si="54"/>
        <v>67.231999999999999</v>
      </c>
      <c r="E690" s="21">
        <f t="shared" si="54"/>
        <v>74.86</v>
      </c>
      <c r="F690" s="21">
        <f t="shared" si="54"/>
        <v>49.247</v>
      </c>
      <c r="G690" s="21">
        <f t="shared" si="54"/>
        <v>29.279999999999998</v>
      </c>
      <c r="H690" s="21">
        <f>SUM(B690:G690)</f>
        <v>249.87500000000003</v>
      </c>
    </row>
    <row r="691" spans="1:8">
      <c r="A691" s="17"/>
      <c r="B691" s="19"/>
      <c r="C691" s="19"/>
      <c r="D691" s="19"/>
      <c r="E691" s="19"/>
      <c r="F691" s="19"/>
      <c r="G691" s="19"/>
      <c r="H691" s="19">
        <f>+B688*B685</f>
        <v>21.93</v>
      </c>
    </row>
    <row r="692" spans="1:8">
      <c r="A692" s="17"/>
      <c r="B692" s="19"/>
      <c r="C692" s="19"/>
      <c r="D692" s="19"/>
      <c r="E692" s="19"/>
      <c r="F692" s="19"/>
      <c r="G692" s="19"/>
      <c r="H692" s="21">
        <f>SUM(H690:H691)</f>
        <v>271.80500000000001</v>
      </c>
    </row>
    <row r="695" spans="1:8">
      <c r="A695" s="52">
        <v>4702067316</v>
      </c>
      <c r="B695" s="16" t="s">
        <v>18</v>
      </c>
      <c r="C695" s="16" t="s">
        <v>19</v>
      </c>
      <c r="D695" s="16" t="s">
        <v>20</v>
      </c>
      <c r="E695" s="16" t="s">
        <v>21</v>
      </c>
      <c r="F695" s="16" t="s">
        <v>22</v>
      </c>
      <c r="G695" s="16" t="s">
        <v>23</v>
      </c>
      <c r="H695" s="16" t="s">
        <v>10</v>
      </c>
    </row>
    <row r="696" spans="1:8">
      <c r="A696" s="17" t="s">
        <v>11</v>
      </c>
      <c r="B696" s="18">
        <v>0.3</v>
      </c>
      <c r="C696" s="18">
        <v>0.33400000000000002</v>
      </c>
      <c r="D696" s="18">
        <v>0.35199999999999998</v>
      </c>
      <c r="E696" s="18">
        <v>0.38</v>
      </c>
      <c r="F696" s="18">
        <v>0.40699999999999997</v>
      </c>
      <c r="G696" s="18">
        <v>0.48</v>
      </c>
      <c r="H696" s="3"/>
    </row>
    <row r="697" spans="1:8">
      <c r="A697" s="17" t="s">
        <v>12</v>
      </c>
      <c r="B697" s="3">
        <v>1.29</v>
      </c>
      <c r="C697" s="3">
        <v>1.29</v>
      </c>
      <c r="D697" s="3">
        <v>1.29</v>
      </c>
      <c r="E697" s="3">
        <v>1.29</v>
      </c>
      <c r="F697" s="3">
        <v>1.29</v>
      </c>
      <c r="G697" s="3">
        <v>1.29</v>
      </c>
      <c r="H697" s="19"/>
    </row>
    <row r="698" spans="1:8">
      <c r="A698" s="17" t="s">
        <v>13</v>
      </c>
      <c r="B698" s="3"/>
      <c r="C698" s="3"/>
      <c r="D698" s="3"/>
      <c r="E698" s="3"/>
      <c r="F698" s="3"/>
      <c r="G698" s="3"/>
      <c r="H698" s="19"/>
    </row>
    <row r="699" spans="1:8">
      <c r="A699" s="17" t="s">
        <v>14</v>
      </c>
      <c r="B699" s="3"/>
      <c r="C699" s="20"/>
      <c r="D699" s="20"/>
      <c r="E699" s="20"/>
      <c r="F699" s="20"/>
      <c r="G699" s="20"/>
      <c r="H699" s="19"/>
    </row>
    <row r="700" spans="1:8">
      <c r="A700" s="17" t="s">
        <v>15</v>
      </c>
      <c r="B700" s="3">
        <v>14</v>
      </c>
      <c r="C700" s="3"/>
      <c r="D700" s="3"/>
      <c r="E700" s="3"/>
      <c r="F700" s="3"/>
      <c r="G700" s="3"/>
      <c r="H700" s="19"/>
    </row>
    <row r="701" spans="1:8">
      <c r="A701" s="17" t="s">
        <v>16</v>
      </c>
      <c r="B701" s="3">
        <v>5</v>
      </c>
      <c r="C701" s="3">
        <v>44</v>
      </c>
      <c r="D701" s="3">
        <v>145</v>
      </c>
      <c r="E701" s="3">
        <v>183</v>
      </c>
      <c r="F701" s="3">
        <v>126</v>
      </c>
      <c r="G701" s="3">
        <v>64</v>
      </c>
      <c r="H701" s="19">
        <f>SUM(B701:G701)</f>
        <v>567</v>
      </c>
    </row>
    <row r="702" spans="1:8">
      <c r="A702" s="17" t="s">
        <v>17</v>
      </c>
      <c r="B702" s="21">
        <f>+B701*B696</f>
        <v>1.5</v>
      </c>
      <c r="C702" s="21">
        <f t="shared" ref="C702:G702" si="55">+C701*C696</f>
        <v>14.696000000000002</v>
      </c>
      <c r="D702" s="21">
        <f t="shared" si="55"/>
        <v>51.04</v>
      </c>
      <c r="E702" s="21">
        <f t="shared" si="55"/>
        <v>69.540000000000006</v>
      </c>
      <c r="F702" s="21">
        <f t="shared" si="55"/>
        <v>51.281999999999996</v>
      </c>
      <c r="G702" s="21">
        <f t="shared" si="55"/>
        <v>30.72</v>
      </c>
      <c r="H702" s="21">
        <f>SUM(B702:G702)</f>
        <v>218.77799999999999</v>
      </c>
    </row>
    <row r="703" spans="1:8">
      <c r="A703" s="17"/>
      <c r="B703" s="19"/>
      <c r="C703" s="19"/>
      <c r="D703" s="19"/>
      <c r="E703" s="19"/>
      <c r="F703" s="19"/>
      <c r="G703" s="19"/>
      <c r="H703" s="19">
        <f>+B700*B697</f>
        <v>18.060000000000002</v>
      </c>
    </row>
    <row r="704" spans="1:8">
      <c r="A704" s="17"/>
      <c r="B704" s="19"/>
      <c r="C704" s="19"/>
      <c r="D704" s="19"/>
      <c r="E704" s="19"/>
      <c r="F704" s="19"/>
      <c r="G704" s="19"/>
      <c r="H704" s="21">
        <f>SUM(H702:H703)</f>
        <v>236.83799999999999</v>
      </c>
    </row>
    <row r="708" spans="1:8" s="39" customFormat="1"/>
    <row r="710" spans="1:8">
      <c r="A710" s="57">
        <v>4702112432</v>
      </c>
      <c r="B710" s="16" t="s">
        <v>18</v>
      </c>
      <c r="C710" s="16" t="s">
        <v>19</v>
      </c>
      <c r="D710" s="16" t="s">
        <v>20</v>
      </c>
      <c r="E710" s="16" t="s">
        <v>21</v>
      </c>
      <c r="F710" s="16" t="s">
        <v>22</v>
      </c>
      <c r="G710" s="16" t="s">
        <v>23</v>
      </c>
      <c r="H710" s="16" t="s">
        <v>10</v>
      </c>
    </row>
    <row r="711" spans="1:8">
      <c r="A711" s="17" t="s">
        <v>11</v>
      </c>
      <c r="B711" s="3">
        <v>0.318</v>
      </c>
      <c r="C711" s="3">
        <v>0.34599999999999997</v>
      </c>
      <c r="D711" s="3">
        <v>0.35899999999999999</v>
      </c>
      <c r="E711" s="3">
        <v>0.38300000000000001</v>
      </c>
      <c r="F711" s="3">
        <v>0.41099999999999998</v>
      </c>
      <c r="G711" s="3">
        <v>0.439</v>
      </c>
      <c r="H711" s="3"/>
    </row>
    <row r="712" spans="1:8">
      <c r="A712" s="17" t="s">
        <v>12</v>
      </c>
      <c r="B712" s="3">
        <v>1.47</v>
      </c>
      <c r="C712" s="3">
        <v>1.47</v>
      </c>
      <c r="D712" s="3">
        <v>1.47</v>
      </c>
      <c r="E712" s="3">
        <v>1.47</v>
      </c>
      <c r="F712" s="3">
        <v>1.47</v>
      </c>
      <c r="G712" s="3">
        <v>1.47</v>
      </c>
      <c r="H712" s="19"/>
    </row>
    <row r="713" spans="1:8">
      <c r="A713" s="17" t="s">
        <v>13</v>
      </c>
      <c r="B713" s="3"/>
      <c r="C713" s="3"/>
      <c r="D713" s="3"/>
      <c r="E713" s="3"/>
      <c r="F713" s="3"/>
      <c r="G713" s="3"/>
      <c r="H713" s="19"/>
    </row>
    <row r="714" spans="1:8">
      <c r="A714" s="17" t="s">
        <v>14</v>
      </c>
      <c r="B714" s="3"/>
      <c r="C714" s="20"/>
      <c r="D714" s="20"/>
      <c r="E714" s="20"/>
      <c r="F714" s="20"/>
      <c r="G714" s="20"/>
      <c r="H714" s="19"/>
    </row>
    <row r="715" spans="1:8">
      <c r="A715" s="17" t="s">
        <v>15</v>
      </c>
      <c r="B715" s="3">
        <v>58</v>
      </c>
      <c r="C715" s="3"/>
      <c r="D715" s="3"/>
      <c r="E715" s="3"/>
      <c r="F715" s="3"/>
      <c r="G715" s="3"/>
      <c r="H715" s="19"/>
    </row>
    <row r="716" spans="1:8">
      <c r="A716" s="17" t="s">
        <v>16</v>
      </c>
      <c r="B716" s="3">
        <v>49</v>
      </c>
      <c r="C716" s="3">
        <v>167</v>
      </c>
      <c r="D716" s="3">
        <v>734</v>
      </c>
      <c r="E716" s="3">
        <v>689</v>
      </c>
      <c r="F716" s="3">
        <v>365</v>
      </c>
      <c r="G716" s="3">
        <v>180</v>
      </c>
      <c r="H716" s="19">
        <f>SUM(B716:G716)</f>
        <v>2184</v>
      </c>
    </row>
    <row r="717" spans="1:8">
      <c r="A717" s="17" t="s">
        <v>17</v>
      </c>
      <c r="B717" s="21">
        <f>+B716*B711</f>
        <v>15.582000000000001</v>
      </c>
      <c r="C717" s="21">
        <f t="shared" ref="C717:G717" si="56">+C716*C711</f>
        <v>57.781999999999996</v>
      </c>
      <c r="D717" s="21">
        <f t="shared" si="56"/>
        <v>263.50599999999997</v>
      </c>
      <c r="E717" s="21">
        <f t="shared" si="56"/>
        <v>263.887</v>
      </c>
      <c r="F717" s="21">
        <f t="shared" si="56"/>
        <v>150.01499999999999</v>
      </c>
      <c r="G717" s="21">
        <f t="shared" si="56"/>
        <v>79.02</v>
      </c>
      <c r="H717" s="21">
        <f>SUM(B717:G717)</f>
        <v>829.79200000000003</v>
      </c>
    </row>
    <row r="718" spans="1:8">
      <c r="A718" s="17"/>
      <c r="B718" s="19"/>
      <c r="C718" s="19"/>
      <c r="D718" s="19"/>
      <c r="E718" s="19"/>
      <c r="F718" s="19"/>
      <c r="G718" s="19"/>
      <c r="H718" s="19">
        <f>+B715*B712</f>
        <v>85.26</v>
      </c>
    </row>
    <row r="719" spans="1:8">
      <c r="A719" s="17"/>
      <c r="B719" s="19"/>
      <c r="C719" s="19"/>
      <c r="D719" s="19"/>
      <c r="E719" s="19"/>
      <c r="F719" s="19"/>
      <c r="G719" s="19"/>
      <c r="H719" s="21">
        <f>SUM(H717:H718)</f>
        <v>915.05200000000002</v>
      </c>
    </row>
    <row r="721" spans="1:8">
      <c r="A721" s="58">
        <v>4702112432</v>
      </c>
      <c r="B721" s="28" t="s">
        <v>18</v>
      </c>
      <c r="C721" s="28" t="s">
        <v>19</v>
      </c>
      <c r="D721" s="28" t="s">
        <v>20</v>
      </c>
      <c r="E721" s="28" t="s">
        <v>21</v>
      </c>
      <c r="F721" s="28" t="s">
        <v>22</v>
      </c>
      <c r="G721" s="28" t="s">
        <v>23</v>
      </c>
      <c r="H721" s="28" t="s">
        <v>10</v>
      </c>
    </row>
    <row r="722" spans="1:8">
      <c r="A722" s="59">
        <v>710615870001</v>
      </c>
      <c r="B722" s="3">
        <v>0.318</v>
      </c>
      <c r="C722" s="3">
        <v>0.34599999999999997</v>
      </c>
      <c r="D722" s="3">
        <v>0.36199999999999999</v>
      </c>
      <c r="E722" s="3">
        <v>0.38400000000000001</v>
      </c>
      <c r="F722" s="3">
        <v>0.41699999999999998</v>
      </c>
      <c r="G722" s="3">
        <v>0.443</v>
      </c>
      <c r="H722" s="3">
        <f>SUM(B722:G722)</f>
        <v>2.2699999999999996</v>
      </c>
    </row>
    <row r="723" spans="1:8">
      <c r="A723" s="59">
        <v>710615870002</v>
      </c>
      <c r="B723" s="3"/>
      <c r="C723" s="3"/>
      <c r="D723" s="3">
        <v>0.35599999999999998</v>
      </c>
      <c r="E723" s="3">
        <v>0.38200000000000001</v>
      </c>
      <c r="F723" s="3">
        <v>0.40500000000000003</v>
      </c>
      <c r="G723" s="3">
        <v>0.435</v>
      </c>
      <c r="H723" s="3">
        <f>SUM(B723:G723)</f>
        <v>1.5780000000000001</v>
      </c>
    </row>
    <row r="724" spans="1:8">
      <c r="A724" s="60"/>
      <c r="B724">
        <f>AVERAGE(B722,B723)</f>
        <v>0.318</v>
      </c>
      <c r="C724">
        <f t="shared" ref="C724:G724" si="57">AVERAGE(C722,C723)</f>
        <v>0.34599999999999997</v>
      </c>
      <c r="D724">
        <f t="shared" si="57"/>
        <v>0.35899999999999999</v>
      </c>
      <c r="E724">
        <f t="shared" si="57"/>
        <v>0.38300000000000001</v>
      </c>
      <c r="F724">
        <f t="shared" si="57"/>
        <v>0.41100000000000003</v>
      </c>
      <c r="G724">
        <f t="shared" si="57"/>
        <v>0.439</v>
      </c>
    </row>
    <row r="725" spans="1:8">
      <c r="A725" s="61"/>
    </row>
    <row r="726" spans="1:8">
      <c r="A726" s="57">
        <v>4702112433</v>
      </c>
      <c r="B726" s="16" t="s">
        <v>18</v>
      </c>
      <c r="C726" s="16" t="s">
        <v>19</v>
      </c>
      <c r="D726" s="16" t="s">
        <v>20</v>
      </c>
      <c r="E726" s="16" t="s">
        <v>21</v>
      </c>
      <c r="F726" s="16" t="s">
        <v>22</v>
      </c>
      <c r="G726" s="16" t="s">
        <v>23</v>
      </c>
      <c r="H726" s="16" t="s">
        <v>10</v>
      </c>
    </row>
    <row r="727" spans="1:8">
      <c r="A727" s="17" t="s">
        <v>11</v>
      </c>
      <c r="B727" s="18">
        <v>0.32</v>
      </c>
      <c r="C727" s="18">
        <v>0.34300000000000003</v>
      </c>
      <c r="D727" s="18">
        <v>0.36499999999999999</v>
      </c>
      <c r="E727" s="18">
        <v>0.38400000000000001</v>
      </c>
      <c r="F727" s="18">
        <v>0.42</v>
      </c>
      <c r="G727" s="18">
        <v>0.43</v>
      </c>
      <c r="H727" s="3"/>
    </row>
    <row r="728" spans="1:8">
      <c r="A728" s="17" t="s">
        <v>12</v>
      </c>
      <c r="B728" s="3">
        <v>1.47</v>
      </c>
      <c r="C728" s="3">
        <v>1.47</v>
      </c>
      <c r="D728" s="3">
        <v>1.47</v>
      </c>
      <c r="E728" s="3">
        <v>1.47</v>
      </c>
      <c r="F728" s="3">
        <v>1.47</v>
      </c>
      <c r="G728" s="3">
        <v>1.47</v>
      </c>
      <c r="H728" s="19"/>
    </row>
    <row r="729" spans="1:8">
      <c r="A729" s="17" t="s">
        <v>13</v>
      </c>
      <c r="B729" s="3"/>
      <c r="C729" s="3"/>
      <c r="D729" s="3"/>
      <c r="E729" s="3"/>
      <c r="F729" s="3"/>
      <c r="G729" s="3"/>
      <c r="H729" s="19"/>
    </row>
    <row r="730" spans="1:8">
      <c r="A730" s="17" t="s">
        <v>14</v>
      </c>
      <c r="B730" s="3"/>
      <c r="C730" s="20"/>
      <c r="D730" s="20"/>
      <c r="E730" s="20"/>
      <c r="F730" s="20"/>
      <c r="G730" s="20"/>
      <c r="H730" s="19"/>
    </row>
    <row r="731" spans="1:8">
      <c r="A731" s="17" t="s">
        <v>15</v>
      </c>
      <c r="B731" s="3">
        <v>33</v>
      </c>
      <c r="C731" s="3"/>
      <c r="D731" s="3"/>
      <c r="E731" s="3"/>
      <c r="F731" s="3"/>
      <c r="G731" s="3"/>
      <c r="H731" s="19"/>
    </row>
    <row r="732" spans="1:8">
      <c r="A732" s="17" t="s">
        <v>16</v>
      </c>
      <c r="B732" s="3">
        <v>45</v>
      </c>
      <c r="C732" s="3">
        <v>195</v>
      </c>
      <c r="D732" s="3">
        <v>440</v>
      </c>
      <c r="E732" s="3">
        <v>357</v>
      </c>
      <c r="F732" s="3">
        <v>152</v>
      </c>
      <c r="G732" s="3">
        <v>92</v>
      </c>
      <c r="H732" s="19">
        <f>SUM(B732:G732)</f>
        <v>1281</v>
      </c>
    </row>
    <row r="733" spans="1:8">
      <c r="A733" s="17" t="s">
        <v>17</v>
      </c>
      <c r="B733" s="21">
        <f>+B732*B727</f>
        <v>14.4</v>
      </c>
      <c r="C733" s="21">
        <f t="shared" ref="C733:G733" si="58">+C732*C727</f>
        <v>66.885000000000005</v>
      </c>
      <c r="D733" s="21">
        <f t="shared" si="58"/>
        <v>160.6</v>
      </c>
      <c r="E733" s="21">
        <f t="shared" si="58"/>
        <v>137.08799999999999</v>
      </c>
      <c r="F733" s="21">
        <f t="shared" si="58"/>
        <v>63.839999999999996</v>
      </c>
      <c r="G733" s="21">
        <f t="shared" si="58"/>
        <v>39.56</v>
      </c>
      <c r="H733" s="21">
        <f>SUM(B733:G733)</f>
        <v>482.37299999999993</v>
      </c>
    </row>
    <row r="734" spans="1:8">
      <c r="A734" s="17"/>
      <c r="B734" s="19"/>
      <c r="C734" s="19"/>
      <c r="D734" s="19"/>
      <c r="E734" s="19"/>
      <c r="F734" s="19"/>
      <c r="G734" s="19"/>
      <c r="H734" s="19">
        <f>+B731*B728</f>
        <v>48.51</v>
      </c>
    </row>
    <row r="735" spans="1:8">
      <c r="A735" s="17"/>
      <c r="B735" s="19"/>
      <c r="C735" s="19"/>
      <c r="D735" s="19"/>
      <c r="E735" s="19"/>
      <c r="F735" s="19"/>
      <c r="G735" s="19"/>
      <c r="H735" s="21">
        <f>SUM(H733:H734)</f>
        <v>530.88299999999992</v>
      </c>
    </row>
    <row r="738" spans="1:8">
      <c r="A738" s="57">
        <v>4702112434</v>
      </c>
      <c r="B738" s="16" t="s">
        <v>18</v>
      </c>
      <c r="C738" s="16" t="s">
        <v>19</v>
      </c>
      <c r="D738" s="16" t="s">
        <v>20</v>
      </c>
      <c r="E738" s="16" t="s">
        <v>21</v>
      </c>
      <c r="F738" s="16" t="s">
        <v>22</v>
      </c>
      <c r="G738" s="16" t="s">
        <v>23</v>
      </c>
      <c r="H738" s="16" t="s">
        <v>10</v>
      </c>
    </row>
    <row r="739" spans="1:8">
      <c r="A739" s="17" t="s">
        <v>11</v>
      </c>
      <c r="B739" s="18">
        <v>0.28599999999999998</v>
      </c>
      <c r="C739" s="18">
        <v>0.312</v>
      </c>
      <c r="D739" s="18">
        <v>0.33050000000000002</v>
      </c>
      <c r="E739" s="18">
        <v>0.35199999999999998</v>
      </c>
      <c r="F739" s="18">
        <v>0.3785</v>
      </c>
      <c r="G739" s="18">
        <v>0.48</v>
      </c>
      <c r="H739" s="3"/>
    </row>
    <row r="740" spans="1:8">
      <c r="A740" s="17" t="s">
        <v>12</v>
      </c>
      <c r="B740" s="3">
        <v>1.47</v>
      </c>
      <c r="C740" s="3">
        <v>1.47</v>
      </c>
      <c r="D740" s="3">
        <v>1.47</v>
      </c>
      <c r="E740" s="3">
        <v>1.47</v>
      </c>
      <c r="F740" s="3">
        <v>1.47</v>
      </c>
      <c r="G740" s="3">
        <v>1.47</v>
      </c>
      <c r="H740" s="19"/>
    </row>
    <row r="741" spans="1:8">
      <c r="A741" s="17" t="s">
        <v>13</v>
      </c>
      <c r="B741" s="3"/>
      <c r="C741" s="3"/>
      <c r="D741" s="3"/>
      <c r="E741" s="3"/>
      <c r="F741" s="3"/>
      <c r="G741" s="3"/>
      <c r="H741" s="19"/>
    </row>
    <row r="742" spans="1:8">
      <c r="A742" s="17" t="s">
        <v>14</v>
      </c>
      <c r="B742" s="3"/>
      <c r="C742" s="20"/>
      <c r="D742" s="20"/>
      <c r="E742" s="20"/>
      <c r="F742" s="20"/>
      <c r="G742" s="20"/>
      <c r="H742" s="19"/>
    </row>
    <row r="743" spans="1:8">
      <c r="A743" s="17" t="s">
        <v>15</v>
      </c>
      <c r="B743" s="3">
        <v>48</v>
      </c>
      <c r="C743" s="3"/>
      <c r="D743" s="3"/>
      <c r="E743" s="3"/>
      <c r="F743" s="3"/>
      <c r="G743" s="3"/>
      <c r="H743" s="19"/>
    </row>
    <row r="744" spans="1:8">
      <c r="A744" s="17" t="s">
        <v>16</v>
      </c>
      <c r="B744" s="3">
        <v>23</v>
      </c>
      <c r="C744" s="3">
        <v>204</v>
      </c>
      <c r="D744" s="3">
        <v>612</v>
      </c>
      <c r="E744" s="3">
        <v>724</v>
      </c>
      <c r="F744" s="3">
        <v>269</v>
      </c>
      <c r="G744" s="3"/>
      <c r="H744" s="19">
        <f>SUM(B744:G744)</f>
        <v>1832</v>
      </c>
    </row>
    <row r="745" spans="1:8">
      <c r="A745" s="17" t="s">
        <v>17</v>
      </c>
      <c r="B745" s="21">
        <f>+B744*B739</f>
        <v>6.5779999999999994</v>
      </c>
      <c r="C745" s="21">
        <f t="shared" ref="C745:G745" si="59">+C744*C739</f>
        <v>63.648000000000003</v>
      </c>
      <c r="D745" s="21">
        <f t="shared" si="59"/>
        <v>202.26600000000002</v>
      </c>
      <c r="E745" s="21">
        <f t="shared" si="59"/>
        <v>254.84799999999998</v>
      </c>
      <c r="F745" s="21">
        <f t="shared" si="59"/>
        <v>101.8165</v>
      </c>
      <c r="G745" s="21">
        <f t="shared" si="59"/>
        <v>0</v>
      </c>
      <c r="H745" s="21">
        <f>SUM(B745:G745)</f>
        <v>629.15650000000005</v>
      </c>
    </row>
    <row r="746" spans="1:8">
      <c r="A746" s="17"/>
      <c r="B746" s="19"/>
      <c r="C746" s="19"/>
      <c r="D746" s="19"/>
      <c r="E746" s="19"/>
      <c r="F746" s="19"/>
      <c r="G746" s="19"/>
      <c r="H746" s="19">
        <f>+B743*B740</f>
        <v>70.56</v>
      </c>
    </row>
    <row r="747" spans="1:8">
      <c r="A747" s="17"/>
      <c r="B747" s="19"/>
      <c r="C747" s="19"/>
      <c r="D747" s="19"/>
      <c r="E747" s="19"/>
      <c r="F747" s="19"/>
      <c r="G747" s="19"/>
      <c r="H747" s="21">
        <f>SUM(H745:H746)</f>
        <v>699.7165</v>
      </c>
    </row>
    <row r="749" spans="1:8">
      <c r="A749" s="57">
        <v>4702112434</v>
      </c>
      <c r="B749" s="28" t="s">
        <v>18</v>
      </c>
      <c r="C749" s="28" t="s">
        <v>19</v>
      </c>
      <c r="D749" s="28" t="s">
        <v>20</v>
      </c>
      <c r="E749" s="28" t="s">
        <v>21</v>
      </c>
      <c r="F749" s="28" t="s">
        <v>22</v>
      </c>
      <c r="G749" s="28" t="s">
        <v>23</v>
      </c>
      <c r="H749" s="28" t="s">
        <v>10</v>
      </c>
    </row>
    <row r="750" spans="1:8">
      <c r="A750" s="59">
        <v>710615870001</v>
      </c>
      <c r="B750" s="3">
        <v>0.28599999999999998</v>
      </c>
      <c r="C750" s="3">
        <v>0.311</v>
      </c>
      <c r="D750" s="3">
        <v>0.33100000000000002</v>
      </c>
      <c r="E750" s="3">
        <v>0.35199999999999998</v>
      </c>
      <c r="F750" s="3">
        <v>0.375</v>
      </c>
      <c r="G750" s="3"/>
      <c r="H750" s="3">
        <f>SUM(B750:G750)</f>
        <v>1.6549999999999998</v>
      </c>
    </row>
    <row r="751" spans="1:8">
      <c r="A751" s="59">
        <v>710615870002</v>
      </c>
      <c r="B751" s="3"/>
      <c r="C751" s="3">
        <v>0.313</v>
      </c>
      <c r="D751" s="3">
        <v>0.33</v>
      </c>
      <c r="E751" s="3">
        <v>0.35199999999999998</v>
      </c>
      <c r="F751" s="3">
        <v>0.38200000000000001</v>
      </c>
      <c r="G751" s="3"/>
      <c r="H751" s="3">
        <f>SUM(B751:G751)</f>
        <v>1.377</v>
      </c>
    </row>
    <row r="752" spans="1:8">
      <c r="A752" s="60"/>
      <c r="B752">
        <f>AVERAGE(B750,B751)</f>
        <v>0.28599999999999998</v>
      </c>
      <c r="C752">
        <f t="shared" ref="C752" si="60">AVERAGE(C750,C751)</f>
        <v>0.312</v>
      </c>
      <c r="D752">
        <f t="shared" ref="D752" si="61">AVERAGE(D750,D751)</f>
        <v>0.33050000000000002</v>
      </c>
      <c r="E752">
        <f t="shared" ref="E752" si="62">AVERAGE(E750,E751)</f>
        <v>0.35199999999999998</v>
      </c>
      <c r="F752">
        <f t="shared" ref="F752" si="63">AVERAGE(F750,F751)</f>
        <v>0.3785</v>
      </c>
      <c r="G752" t="e">
        <f t="shared" ref="G752" si="64">AVERAGE(G750,G751)</f>
        <v>#DIV/0!</v>
      </c>
    </row>
    <row r="753" spans="1:12">
      <c r="L753">
        <v>15</v>
      </c>
    </row>
    <row r="761" spans="1:12">
      <c r="A761" s="62">
        <v>4702095844</v>
      </c>
      <c r="B761" s="16" t="s">
        <v>18</v>
      </c>
      <c r="C761" s="16" t="s">
        <v>19</v>
      </c>
      <c r="D761" s="16" t="s">
        <v>20</v>
      </c>
      <c r="E761" s="16" t="s">
        <v>21</v>
      </c>
      <c r="F761" s="16" t="s">
        <v>22</v>
      </c>
      <c r="G761" s="16" t="s">
        <v>23</v>
      </c>
      <c r="H761" s="16" t="s">
        <v>10</v>
      </c>
    </row>
    <row r="762" spans="1:12">
      <c r="A762" s="17" t="s">
        <v>11</v>
      </c>
      <c r="B762" s="18"/>
      <c r="C762" s="18">
        <v>0.28000000000000003</v>
      </c>
      <c r="D762" s="18">
        <v>0.29199999999999998</v>
      </c>
      <c r="E762" s="18">
        <v>0.318</v>
      </c>
      <c r="F762" s="18">
        <v>0.33300000000000002</v>
      </c>
      <c r="G762" s="18">
        <v>0.34699999999999998</v>
      </c>
      <c r="H762" s="3"/>
    </row>
    <row r="763" spans="1:12">
      <c r="A763" s="17" t="s">
        <v>12</v>
      </c>
      <c r="B763" s="3">
        <v>1.29</v>
      </c>
      <c r="C763" s="3">
        <v>1.29</v>
      </c>
      <c r="D763" s="3">
        <v>1.29</v>
      </c>
      <c r="E763" s="3">
        <v>1.29</v>
      </c>
      <c r="F763" s="3">
        <v>1.29</v>
      </c>
      <c r="G763" s="3">
        <v>1.29</v>
      </c>
      <c r="H763" s="19"/>
    </row>
    <row r="764" spans="1:12">
      <c r="A764" s="17" t="s">
        <v>13</v>
      </c>
      <c r="B764" s="3"/>
      <c r="C764" s="3"/>
      <c r="D764" s="3"/>
      <c r="E764" s="3"/>
      <c r="F764" s="3"/>
      <c r="G764" s="3"/>
      <c r="H764" s="19"/>
    </row>
    <row r="765" spans="1:12">
      <c r="A765" s="17" t="s">
        <v>14</v>
      </c>
      <c r="B765" s="3"/>
      <c r="C765" s="20"/>
      <c r="D765" s="20"/>
      <c r="E765" s="20"/>
      <c r="F765" s="20"/>
      <c r="G765" s="20"/>
      <c r="H765" s="19"/>
    </row>
    <row r="766" spans="1:12">
      <c r="A766" s="17" t="s">
        <v>15</v>
      </c>
      <c r="B766" s="3">
        <v>213</v>
      </c>
      <c r="C766" s="3"/>
      <c r="D766" s="3"/>
      <c r="E766" s="3"/>
      <c r="F766" s="3"/>
      <c r="G766" s="3"/>
      <c r="H766" s="19"/>
    </row>
    <row r="767" spans="1:12">
      <c r="A767" s="17" t="s">
        <v>16</v>
      </c>
      <c r="B767" s="3"/>
      <c r="C767" s="3">
        <v>431</v>
      </c>
      <c r="D767" s="3">
        <v>1083</v>
      </c>
      <c r="E767" s="3">
        <v>1219</v>
      </c>
      <c r="F767" s="3">
        <v>671</v>
      </c>
      <c r="G767" s="3">
        <v>299</v>
      </c>
      <c r="H767" s="19">
        <f>SUM(B767:G767)</f>
        <v>3703</v>
      </c>
    </row>
    <row r="768" spans="1:12">
      <c r="A768" s="17" t="s">
        <v>17</v>
      </c>
      <c r="B768" s="21">
        <f t="shared" ref="B768:G768" si="65">+B767*B762</f>
        <v>0</v>
      </c>
      <c r="C768" s="21">
        <f t="shared" si="65"/>
        <v>120.68</v>
      </c>
      <c r="D768" s="21">
        <f t="shared" si="65"/>
        <v>316.23599999999999</v>
      </c>
      <c r="E768" s="21">
        <f t="shared" si="65"/>
        <v>387.642</v>
      </c>
      <c r="F768" s="21">
        <f t="shared" si="65"/>
        <v>223.44300000000001</v>
      </c>
      <c r="G768" s="21">
        <f t="shared" si="65"/>
        <v>103.75299999999999</v>
      </c>
      <c r="H768" s="21">
        <f>SUM(B768:G768)</f>
        <v>1151.7539999999999</v>
      </c>
    </row>
    <row r="769" spans="1:8">
      <c r="A769" s="17"/>
      <c r="B769" s="19"/>
      <c r="C769" s="19"/>
      <c r="D769" s="19"/>
      <c r="E769" s="19"/>
      <c r="F769" s="19"/>
      <c r="G769" s="19"/>
      <c r="H769" s="19">
        <f>+B766*B763</f>
        <v>274.77</v>
      </c>
    </row>
    <row r="770" spans="1:8">
      <c r="A770" s="17"/>
      <c r="B770" s="19"/>
      <c r="C770" s="19"/>
      <c r="D770" s="19"/>
      <c r="E770" s="19"/>
      <c r="F770" s="19"/>
      <c r="G770" s="19"/>
      <c r="H770" s="21">
        <f>SUM(H768:H769)</f>
        <v>1426.5239999999999</v>
      </c>
    </row>
    <row r="771" spans="1:8">
      <c r="H771">
        <v>1470</v>
      </c>
    </row>
    <row r="776" spans="1:8">
      <c r="A776" s="63">
        <v>4702050925</v>
      </c>
      <c r="B776" s="16">
        <v>15</v>
      </c>
      <c r="C776" s="16" t="s">
        <v>27</v>
      </c>
      <c r="D776" s="16">
        <v>16</v>
      </c>
      <c r="E776" s="16" t="s">
        <v>28</v>
      </c>
      <c r="F776" s="16">
        <v>17</v>
      </c>
      <c r="G776" s="16" t="s">
        <v>29</v>
      </c>
      <c r="H776" s="16" t="s">
        <v>10</v>
      </c>
    </row>
    <row r="777" spans="1:8">
      <c r="A777" s="17" t="s">
        <v>11</v>
      </c>
      <c r="B777" s="19">
        <v>0.32200000000000001</v>
      </c>
      <c r="C777" s="19">
        <v>0.32900000000000001</v>
      </c>
      <c r="D777" s="19">
        <v>0.33900000000000002</v>
      </c>
      <c r="E777" s="19">
        <v>0.34699999999999998</v>
      </c>
      <c r="F777" s="19">
        <v>0.36899999999999999</v>
      </c>
      <c r="G777" s="19">
        <v>0.376</v>
      </c>
      <c r="H777" s="3"/>
    </row>
    <row r="778" spans="1:8">
      <c r="A778" s="17" t="s">
        <v>12</v>
      </c>
      <c r="B778" s="3">
        <v>1.29</v>
      </c>
      <c r="C778" s="3">
        <v>1.29</v>
      </c>
      <c r="D778" s="3">
        <v>1.29</v>
      </c>
      <c r="E778" s="3">
        <v>1.29</v>
      </c>
      <c r="F778" s="3">
        <v>1.29</v>
      </c>
      <c r="G778" s="3">
        <v>1.29</v>
      </c>
      <c r="H778" s="19"/>
    </row>
    <row r="779" spans="1:8">
      <c r="A779" s="17" t="s">
        <v>13</v>
      </c>
      <c r="B779" s="3"/>
      <c r="C779" s="3"/>
      <c r="D779" s="3"/>
      <c r="E779" s="3"/>
      <c r="F779" s="3"/>
      <c r="G779" s="3"/>
      <c r="H779" s="19"/>
    </row>
    <row r="780" spans="1:8">
      <c r="A780" s="17" t="s">
        <v>14</v>
      </c>
      <c r="B780" s="3"/>
      <c r="C780" s="20"/>
      <c r="D780" s="20"/>
      <c r="E780" s="20"/>
      <c r="F780" s="20"/>
      <c r="G780" s="20"/>
      <c r="H780" s="19"/>
    </row>
    <row r="781" spans="1:8">
      <c r="A781" s="17" t="s">
        <v>15</v>
      </c>
      <c r="B781" s="3">
        <v>5</v>
      </c>
      <c r="C781" s="3"/>
      <c r="D781" s="3"/>
      <c r="E781" s="3"/>
      <c r="F781" s="3"/>
      <c r="G781" s="3"/>
      <c r="H781" s="19"/>
    </row>
    <row r="782" spans="1:8">
      <c r="A782" s="17" t="s">
        <v>16</v>
      </c>
      <c r="B782" s="63">
        <v>5</v>
      </c>
      <c r="C782" s="63">
        <v>6</v>
      </c>
      <c r="D782" s="63">
        <v>10</v>
      </c>
      <c r="E782" s="63">
        <v>2</v>
      </c>
      <c r="F782" s="63">
        <v>6</v>
      </c>
      <c r="G782" s="63">
        <v>1</v>
      </c>
      <c r="H782" s="19">
        <f>SUM(B782:G782)</f>
        <v>30</v>
      </c>
    </row>
    <row r="783" spans="1:8">
      <c r="A783" s="17" t="s">
        <v>17</v>
      </c>
      <c r="B783" s="21">
        <f>+B782*B777</f>
        <v>1.61</v>
      </c>
      <c r="C783" s="21">
        <f t="shared" ref="C783:G783" si="66">+C782*C777</f>
        <v>1.9740000000000002</v>
      </c>
      <c r="D783" s="21">
        <f t="shared" si="66"/>
        <v>3.39</v>
      </c>
      <c r="E783" s="21">
        <f t="shared" si="66"/>
        <v>0.69399999999999995</v>
      </c>
      <c r="F783" s="21">
        <f t="shared" si="66"/>
        <v>2.214</v>
      </c>
      <c r="G783" s="21">
        <f t="shared" si="66"/>
        <v>0.376</v>
      </c>
      <c r="H783" s="21">
        <f>SUM(B783:G783)</f>
        <v>10.257999999999999</v>
      </c>
    </row>
    <row r="784" spans="1:8">
      <c r="A784" s="17"/>
      <c r="B784" s="19"/>
      <c r="C784" s="19"/>
      <c r="D784" s="19"/>
      <c r="E784" s="19"/>
      <c r="F784" s="19"/>
      <c r="G784" s="19"/>
      <c r="H784" s="19">
        <f>+B781*B778</f>
        <v>6.45</v>
      </c>
    </row>
    <row r="785" spans="1:8">
      <c r="A785" s="17"/>
      <c r="B785" s="19"/>
      <c r="C785" s="19"/>
      <c r="D785" s="19"/>
      <c r="E785" s="19"/>
      <c r="F785" s="19"/>
      <c r="G785" s="19"/>
      <c r="H785" s="21">
        <f>SUM(H783:H784)</f>
        <v>16.707999999999998</v>
      </c>
    </row>
    <row r="792" spans="1:8">
      <c r="A792" s="67">
        <v>4702095657</v>
      </c>
      <c r="B792" s="16" t="s">
        <v>18</v>
      </c>
      <c r="C792" s="16" t="s">
        <v>19</v>
      </c>
      <c r="D792" s="16" t="s">
        <v>20</v>
      </c>
      <c r="E792" s="16" t="s">
        <v>21</v>
      </c>
      <c r="F792" s="16" t="s">
        <v>22</v>
      </c>
      <c r="G792" s="16" t="s">
        <v>23</v>
      </c>
      <c r="H792" s="16" t="s">
        <v>10</v>
      </c>
    </row>
    <row r="793" spans="1:8">
      <c r="A793" s="17" t="s">
        <v>11</v>
      </c>
      <c r="B793" s="3">
        <v>0.26800000000000002</v>
      </c>
      <c r="C793" s="3">
        <v>0.28649999999999998</v>
      </c>
      <c r="D793" s="3">
        <v>0.29799999999999999</v>
      </c>
      <c r="E793" s="3">
        <v>0.314</v>
      </c>
      <c r="F793" s="3">
        <v>0.33200000000000002</v>
      </c>
      <c r="G793" s="3">
        <v>0.35349999999999998</v>
      </c>
      <c r="H793" s="3"/>
    </row>
    <row r="794" spans="1:8">
      <c r="A794" s="17" t="s">
        <v>12</v>
      </c>
      <c r="B794" s="3">
        <v>1.29</v>
      </c>
      <c r="C794" s="3">
        <v>1.29</v>
      </c>
      <c r="D794" s="3">
        <v>1.29</v>
      </c>
      <c r="E794" s="3">
        <v>1.29</v>
      </c>
      <c r="F794" s="3">
        <v>1.29</v>
      </c>
      <c r="G794" s="3">
        <v>1.29</v>
      </c>
      <c r="H794" s="19"/>
    </row>
    <row r="795" spans="1:8">
      <c r="A795" s="17" t="s">
        <v>13</v>
      </c>
      <c r="B795" s="3"/>
      <c r="C795" s="3"/>
      <c r="D795" s="3"/>
      <c r="E795" s="3"/>
      <c r="F795" s="3"/>
      <c r="G795" s="3"/>
      <c r="H795" s="19"/>
    </row>
    <row r="796" spans="1:8">
      <c r="A796" s="17" t="s">
        <v>14</v>
      </c>
      <c r="B796" s="3"/>
      <c r="C796" s="20"/>
      <c r="D796" s="20"/>
      <c r="E796" s="20"/>
      <c r="F796" s="20"/>
      <c r="G796" s="20"/>
      <c r="H796" s="19"/>
    </row>
    <row r="797" spans="1:8">
      <c r="A797" s="17" t="s">
        <v>15</v>
      </c>
      <c r="B797" s="3">
        <v>175</v>
      </c>
      <c r="C797" s="3"/>
      <c r="D797" s="3"/>
      <c r="E797" s="3"/>
      <c r="F797" s="3"/>
      <c r="G797" s="3"/>
      <c r="H797" s="19"/>
    </row>
    <row r="798" spans="1:8">
      <c r="A798" s="17" t="s">
        <v>16</v>
      </c>
      <c r="B798" s="3">
        <v>172</v>
      </c>
      <c r="C798" s="3">
        <v>374</v>
      </c>
      <c r="D798" s="3">
        <v>911</v>
      </c>
      <c r="E798" s="3">
        <v>915</v>
      </c>
      <c r="F798" s="3">
        <v>487</v>
      </c>
      <c r="G798" s="3">
        <v>186</v>
      </c>
      <c r="H798" s="19">
        <f>SUM(B798:G798)</f>
        <v>3045</v>
      </c>
    </row>
    <row r="799" spans="1:8">
      <c r="A799" s="17" t="s">
        <v>17</v>
      </c>
      <c r="B799" s="21">
        <f t="shared" ref="B799:G799" si="67">+B798*B793</f>
        <v>46.096000000000004</v>
      </c>
      <c r="C799" s="21">
        <f t="shared" si="67"/>
        <v>107.151</v>
      </c>
      <c r="D799" s="21">
        <f t="shared" si="67"/>
        <v>271.47800000000001</v>
      </c>
      <c r="E799" s="21">
        <f t="shared" si="67"/>
        <v>287.31</v>
      </c>
      <c r="F799" s="21">
        <f t="shared" si="67"/>
        <v>161.684</v>
      </c>
      <c r="G799" s="21">
        <f t="shared" si="67"/>
        <v>65.750999999999991</v>
      </c>
      <c r="H799" s="21">
        <f>SUM(B799:G799)</f>
        <v>939.47</v>
      </c>
    </row>
    <row r="800" spans="1:8">
      <c r="A800" s="17"/>
      <c r="B800" s="19"/>
      <c r="C800" s="19"/>
      <c r="D800" s="19"/>
      <c r="E800" s="19"/>
      <c r="F800" s="19"/>
      <c r="G800" s="19"/>
      <c r="H800" s="19">
        <f>+B797*B794</f>
        <v>225.75</v>
      </c>
    </row>
    <row r="801" spans="1:8">
      <c r="A801" s="17"/>
      <c r="B801" s="19"/>
      <c r="C801" s="19"/>
      <c r="D801" s="19"/>
      <c r="E801" s="19"/>
      <c r="F801" s="19"/>
      <c r="G801" s="19"/>
      <c r="H801" s="21">
        <f>SUM(H799:H800)</f>
        <v>1165.22</v>
      </c>
    </row>
    <row r="803" spans="1:8">
      <c r="B803">
        <v>0.26800000000000002</v>
      </c>
      <c r="C803">
        <v>0.29099999999999998</v>
      </c>
      <c r="D803">
        <v>0.30299999999999999</v>
      </c>
      <c r="E803">
        <v>0.315</v>
      </c>
      <c r="F803">
        <v>0.33800000000000002</v>
      </c>
      <c r="G803">
        <v>0.35799999999999998</v>
      </c>
      <c r="H803" s="31"/>
    </row>
    <row r="804" spans="1:8">
      <c r="B804">
        <v>0.26800000000000002</v>
      </c>
      <c r="C804">
        <v>0.28199999999999997</v>
      </c>
      <c r="D804">
        <v>0.29299999999999998</v>
      </c>
      <c r="E804">
        <v>0.313</v>
      </c>
      <c r="F804">
        <v>0.32600000000000001</v>
      </c>
      <c r="G804">
        <v>0.34899999999999998</v>
      </c>
    </row>
    <row r="805" spans="1:8">
      <c r="B805">
        <f>SUM(B803:B804)</f>
        <v>0.53600000000000003</v>
      </c>
      <c r="C805">
        <f t="shared" ref="C805:G805" si="68">SUM(C803:C804)</f>
        <v>0.57299999999999995</v>
      </c>
      <c r="D805">
        <f t="shared" si="68"/>
        <v>0.59599999999999997</v>
      </c>
      <c r="E805">
        <f t="shared" si="68"/>
        <v>0.628</v>
      </c>
      <c r="F805">
        <f t="shared" si="68"/>
        <v>0.66400000000000003</v>
      </c>
      <c r="G805">
        <f t="shared" si="68"/>
        <v>0.70699999999999996</v>
      </c>
    </row>
    <row r="806" spans="1:8">
      <c r="B806">
        <f>AVERAGE(B803,B804)</f>
        <v>0.26800000000000002</v>
      </c>
      <c r="C806">
        <f t="shared" ref="C806:G806" si="69">AVERAGE(C803,C804)</f>
        <v>0.28649999999999998</v>
      </c>
      <c r="D806">
        <f t="shared" si="69"/>
        <v>0.29799999999999999</v>
      </c>
      <c r="E806">
        <f t="shared" si="69"/>
        <v>0.314</v>
      </c>
      <c r="F806">
        <f t="shared" si="69"/>
        <v>0.33200000000000002</v>
      </c>
      <c r="G806">
        <f t="shared" si="69"/>
        <v>0.35349999999999998</v>
      </c>
    </row>
    <row r="809" spans="1:8">
      <c r="A809" s="67">
        <v>4702095657</v>
      </c>
      <c r="B809" s="16" t="s">
        <v>18</v>
      </c>
      <c r="C809" s="16" t="s">
        <v>19</v>
      </c>
      <c r="D809" s="16" t="s">
        <v>20</v>
      </c>
      <c r="E809" s="16" t="s">
        <v>21</v>
      </c>
      <c r="F809" s="16" t="s">
        <v>22</v>
      </c>
      <c r="G809" s="16" t="s">
        <v>23</v>
      </c>
      <c r="H809" s="16" t="s">
        <v>10</v>
      </c>
    </row>
    <row r="810" spans="1:8">
      <c r="A810" s="17" t="s">
        <v>11</v>
      </c>
      <c r="B810" s="3">
        <v>0.26800000000000002</v>
      </c>
      <c r="C810" s="3">
        <v>0.29099999999999998</v>
      </c>
      <c r="D810" s="3">
        <v>0.30299999999999999</v>
      </c>
      <c r="E810" s="3">
        <v>0.315</v>
      </c>
      <c r="F810" s="3">
        <v>0.33800000000000002</v>
      </c>
      <c r="G810" s="3">
        <v>0.35799999999999998</v>
      </c>
      <c r="H810" s="3"/>
    </row>
    <row r="811" spans="1:8">
      <c r="A811" s="17" t="s">
        <v>12</v>
      </c>
      <c r="B811" s="3">
        <v>1.29</v>
      </c>
      <c r="C811" s="3">
        <v>1.29</v>
      </c>
      <c r="D811" s="3">
        <v>1.29</v>
      </c>
      <c r="E811" s="3">
        <v>1.29</v>
      </c>
      <c r="F811" s="3">
        <v>1.29</v>
      </c>
      <c r="G811" s="3">
        <v>1.29</v>
      </c>
      <c r="H811" s="19"/>
    </row>
    <row r="812" spans="1:8">
      <c r="A812" s="17" t="s">
        <v>13</v>
      </c>
      <c r="B812" s="3"/>
      <c r="C812" s="3"/>
      <c r="D812" s="3"/>
      <c r="E812" s="3"/>
      <c r="F812" s="3"/>
      <c r="G812" s="3"/>
      <c r="H812" s="19"/>
    </row>
    <row r="813" spans="1:8">
      <c r="A813" s="17" t="s">
        <v>14</v>
      </c>
      <c r="B813" s="3"/>
      <c r="C813" s="20"/>
      <c r="D813" s="20"/>
      <c r="E813" s="20"/>
      <c r="F813" s="20"/>
      <c r="G813" s="20"/>
      <c r="H813" s="19"/>
    </row>
    <row r="814" spans="1:8">
      <c r="A814" s="17" t="s">
        <v>15</v>
      </c>
      <c r="B814" s="3">
        <v>92</v>
      </c>
      <c r="C814" s="3"/>
      <c r="D814" s="3"/>
      <c r="E814" s="3"/>
      <c r="F814" s="3"/>
      <c r="G814" s="3"/>
      <c r="H814" s="19"/>
    </row>
    <row r="815" spans="1:8">
      <c r="A815" s="17" t="s">
        <v>16</v>
      </c>
      <c r="B815" s="3">
        <v>92</v>
      </c>
      <c r="C815" s="3">
        <v>196</v>
      </c>
      <c r="D815" s="3">
        <v>479</v>
      </c>
      <c r="E815" s="3">
        <v>481</v>
      </c>
      <c r="F815" s="3">
        <v>256</v>
      </c>
      <c r="G815" s="3">
        <v>98</v>
      </c>
      <c r="H815" s="19">
        <f>SUM(B815:G815)</f>
        <v>1602</v>
      </c>
    </row>
    <row r="816" spans="1:8">
      <c r="A816" s="17" t="s">
        <v>17</v>
      </c>
      <c r="B816" s="21">
        <f t="shared" ref="B816:G816" si="70">+B815*B810</f>
        <v>24.656000000000002</v>
      </c>
      <c r="C816" s="21">
        <f t="shared" si="70"/>
        <v>57.035999999999994</v>
      </c>
      <c r="D816" s="21">
        <f t="shared" si="70"/>
        <v>145.137</v>
      </c>
      <c r="E816" s="21">
        <f t="shared" si="70"/>
        <v>151.51500000000001</v>
      </c>
      <c r="F816" s="21">
        <f t="shared" si="70"/>
        <v>86.528000000000006</v>
      </c>
      <c r="G816" s="21">
        <f t="shared" si="70"/>
        <v>35.083999999999996</v>
      </c>
      <c r="H816" s="21">
        <f>SUM(B816:G816)</f>
        <v>499.95600000000007</v>
      </c>
    </row>
    <row r="817" spans="1:8">
      <c r="A817" s="17"/>
      <c r="B817" s="19"/>
      <c r="C817" s="19"/>
      <c r="D817" s="19"/>
      <c r="E817" s="19"/>
      <c r="F817" s="19"/>
      <c r="G817" s="19"/>
      <c r="H817" s="19">
        <f>+B814*B811</f>
        <v>118.68</v>
      </c>
    </row>
    <row r="818" spans="1:8">
      <c r="A818" s="17"/>
      <c r="B818" s="19"/>
      <c r="C818" s="19"/>
      <c r="D818" s="19"/>
      <c r="E818" s="19"/>
      <c r="F818" s="19"/>
      <c r="G818" s="19"/>
      <c r="H818" s="21">
        <f>SUM(H816:H817)</f>
        <v>618.63600000000008</v>
      </c>
    </row>
    <row r="820" spans="1:8">
      <c r="A820" s="67">
        <v>4702095657</v>
      </c>
      <c r="B820" s="16" t="s">
        <v>18</v>
      </c>
      <c r="C820" s="16" t="s">
        <v>19</v>
      </c>
      <c r="D820" s="16" t="s">
        <v>20</v>
      </c>
      <c r="E820" s="16" t="s">
        <v>21</v>
      </c>
      <c r="F820" s="16" t="s">
        <v>22</v>
      </c>
      <c r="G820" s="16" t="s">
        <v>23</v>
      </c>
      <c r="H820" s="16" t="s">
        <v>10</v>
      </c>
    </row>
    <row r="821" spans="1:8">
      <c r="A821" s="17" t="s">
        <v>11</v>
      </c>
      <c r="B821" s="3">
        <v>0.26800000000000002</v>
      </c>
      <c r="C821" s="3">
        <v>0.28199999999999997</v>
      </c>
      <c r="D821" s="3">
        <v>0.29299999999999998</v>
      </c>
      <c r="E821" s="3">
        <v>0.313</v>
      </c>
      <c r="F821" s="3">
        <v>0.32600000000000001</v>
      </c>
      <c r="G821" s="3">
        <v>0.34899999999999998</v>
      </c>
      <c r="H821" s="3"/>
    </row>
    <row r="822" spans="1:8">
      <c r="A822" s="17" t="s">
        <v>12</v>
      </c>
      <c r="B822" s="3">
        <v>1.29</v>
      </c>
      <c r="C822" s="3">
        <v>1.29</v>
      </c>
      <c r="D822" s="3">
        <v>1.29</v>
      </c>
      <c r="E822" s="3">
        <v>1.29</v>
      </c>
      <c r="F822" s="3">
        <v>1.29</v>
      </c>
      <c r="G822" s="3">
        <v>1.29</v>
      </c>
      <c r="H822" s="19"/>
    </row>
    <row r="823" spans="1:8">
      <c r="A823" s="17" t="s">
        <v>13</v>
      </c>
      <c r="B823" s="3"/>
      <c r="C823" s="3"/>
      <c r="D823" s="3"/>
      <c r="E823" s="3"/>
      <c r="F823" s="3"/>
      <c r="G823" s="3"/>
      <c r="H823" s="19"/>
    </row>
    <row r="824" spans="1:8">
      <c r="A824" s="17" t="s">
        <v>14</v>
      </c>
      <c r="B824" s="3"/>
      <c r="C824" s="20"/>
      <c r="D824" s="20"/>
      <c r="E824" s="20"/>
      <c r="F824" s="20"/>
      <c r="G824" s="20"/>
      <c r="H824" s="19"/>
    </row>
    <row r="825" spans="1:8">
      <c r="A825" s="17" t="s">
        <v>15</v>
      </c>
      <c r="B825" s="3">
        <v>83</v>
      </c>
      <c r="C825" s="3"/>
      <c r="D825" s="3"/>
      <c r="E825" s="3"/>
      <c r="F825" s="3"/>
      <c r="G825" s="3"/>
      <c r="H825" s="19"/>
    </row>
    <row r="826" spans="1:8">
      <c r="A826" s="17" t="s">
        <v>16</v>
      </c>
      <c r="B826" s="3">
        <v>80</v>
      </c>
      <c r="C826" s="3">
        <v>178</v>
      </c>
      <c r="D826" s="3">
        <v>432</v>
      </c>
      <c r="E826" s="3">
        <v>434</v>
      </c>
      <c r="F826" s="3">
        <v>231</v>
      </c>
      <c r="G826" s="3">
        <v>88</v>
      </c>
      <c r="H826" s="19">
        <f>SUM(B826:G826)</f>
        <v>1443</v>
      </c>
    </row>
    <row r="827" spans="1:8">
      <c r="A827" s="17" t="s">
        <v>17</v>
      </c>
      <c r="B827" s="21">
        <f t="shared" ref="B827:G827" si="71">+B826*B821</f>
        <v>21.44</v>
      </c>
      <c r="C827" s="21">
        <f t="shared" si="71"/>
        <v>50.195999999999998</v>
      </c>
      <c r="D827" s="21">
        <f t="shared" si="71"/>
        <v>126.57599999999999</v>
      </c>
      <c r="E827" s="21">
        <f t="shared" si="71"/>
        <v>135.84200000000001</v>
      </c>
      <c r="F827" s="21">
        <f t="shared" si="71"/>
        <v>75.305999999999997</v>
      </c>
      <c r="G827" s="21">
        <f t="shared" si="71"/>
        <v>30.711999999999996</v>
      </c>
      <c r="H827" s="21">
        <f>SUM(B827:G827)</f>
        <v>440.07199999999995</v>
      </c>
    </row>
    <row r="828" spans="1:8">
      <c r="A828" s="17"/>
      <c r="B828" s="19"/>
      <c r="C828" s="19"/>
      <c r="D828" s="19"/>
      <c r="E828" s="19"/>
      <c r="F828" s="19"/>
      <c r="G828" s="19"/>
      <c r="H828" s="19">
        <f>+B825*B822</f>
        <v>107.07000000000001</v>
      </c>
    </row>
    <row r="829" spans="1:8">
      <c r="A829" s="17"/>
      <c r="B829" s="19"/>
      <c r="C829" s="19"/>
      <c r="D829" s="19"/>
      <c r="E829" s="19"/>
      <c r="F829" s="19"/>
      <c r="G829" s="19"/>
      <c r="H829" s="21">
        <f>SUM(H827:H828)</f>
        <v>547.14199999999994</v>
      </c>
    </row>
    <row r="832" spans="1:8">
      <c r="A832" s="67">
        <v>4702095658</v>
      </c>
      <c r="B832" s="16" t="s">
        <v>18</v>
      </c>
      <c r="C832" s="16" t="s">
        <v>19</v>
      </c>
      <c r="D832" s="16" t="s">
        <v>20</v>
      </c>
      <c r="E832" s="16" t="s">
        <v>21</v>
      </c>
      <c r="F832" s="16" t="s">
        <v>22</v>
      </c>
      <c r="G832" s="16" t="s">
        <v>23</v>
      </c>
      <c r="H832" s="16" t="s">
        <v>10</v>
      </c>
    </row>
    <row r="833" spans="1:8">
      <c r="A833" s="17" t="s">
        <v>11</v>
      </c>
      <c r="B833" s="3">
        <v>0.25700000000000001</v>
      </c>
      <c r="C833" s="3">
        <v>0.27700000000000002</v>
      </c>
      <c r="D833" s="3">
        <v>0.29099999999999998</v>
      </c>
      <c r="E833" s="3">
        <v>0.30199999999999999</v>
      </c>
      <c r="F833" s="3">
        <v>0.312</v>
      </c>
      <c r="G833" s="3">
        <v>0.34200000000000003</v>
      </c>
      <c r="H833" s="3"/>
    </row>
    <row r="834" spans="1:8">
      <c r="A834" s="17" t="s">
        <v>12</v>
      </c>
      <c r="B834" s="3">
        <v>1.29</v>
      </c>
      <c r="C834" s="3">
        <v>1.29</v>
      </c>
      <c r="D834" s="3">
        <v>1.29</v>
      </c>
      <c r="E834" s="3">
        <v>1.29</v>
      </c>
      <c r="F834" s="3">
        <v>1.29</v>
      </c>
      <c r="G834" s="3">
        <v>1.29</v>
      </c>
      <c r="H834" s="19"/>
    </row>
    <row r="835" spans="1:8">
      <c r="A835" s="17" t="s">
        <v>13</v>
      </c>
      <c r="B835" s="3"/>
      <c r="C835" s="3"/>
      <c r="D835" s="3"/>
      <c r="E835" s="3"/>
      <c r="F835" s="3"/>
      <c r="G835" s="3"/>
      <c r="H835" s="19"/>
    </row>
    <row r="836" spans="1:8">
      <c r="A836" s="17" t="s">
        <v>14</v>
      </c>
      <c r="B836" s="3"/>
      <c r="C836" s="20"/>
      <c r="D836" s="20"/>
      <c r="E836" s="20"/>
      <c r="F836" s="20"/>
      <c r="G836" s="20"/>
      <c r="H836" s="19"/>
    </row>
    <row r="837" spans="1:8">
      <c r="A837" s="17" t="s">
        <v>15</v>
      </c>
      <c r="B837" s="3">
        <v>69</v>
      </c>
      <c r="C837" s="3"/>
      <c r="D837" s="3"/>
      <c r="E837" s="3"/>
      <c r="F837" s="3"/>
      <c r="G837" s="3"/>
      <c r="H837" s="19"/>
    </row>
    <row r="838" spans="1:8">
      <c r="A838" s="17" t="s">
        <v>16</v>
      </c>
      <c r="B838" s="3">
        <v>70</v>
      </c>
      <c r="C838" s="3">
        <v>141</v>
      </c>
      <c r="D838" s="3">
        <v>348</v>
      </c>
      <c r="E838" s="3">
        <v>355</v>
      </c>
      <c r="F838" s="3">
        <v>184</v>
      </c>
      <c r="G838" s="3">
        <v>70</v>
      </c>
      <c r="H838" s="19">
        <f>SUM(B838:G838)</f>
        <v>1168</v>
      </c>
    </row>
    <row r="839" spans="1:8">
      <c r="A839" s="17" t="s">
        <v>17</v>
      </c>
      <c r="B839" s="21">
        <f>+B838*B833</f>
        <v>17.990000000000002</v>
      </c>
      <c r="C839" s="21">
        <f t="shared" ref="B839:G839" si="72">+C838*C833</f>
        <v>39.057000000000002</v>
      </c>
      <c r="D839" s="21">
        <f t="shared" si="72"/>
        <v>101.26799999999999</v>
      </c>
      <c r="E839" s="21">
        <f t="shared" si="72"/>
        <v>107.21</v>
      </c>
      <c r="F839" s="21">
        <f t="shared" si="72"/>
        <v>57.408000000000001</v>
      </c>
      <c r="G839" s="21">
        <f t="shared" si="72"/>
        <v>23.94</v>
      </c>
      <c r="H839" s="21">
        <f>SUM(B839:G839)</f>
        <v>346.87299999999999</v>
      </c>
    </row>
    <row r="840" spans="1:8">
      <c r="A840" s="17"/>
      <c r="B840" s="19"/>
      <c r="C840" s="19"/>
      <c r="D840" s="19"/>
      <c r="E840" s="19"/>
      <c r="F840" s="19"/>
      <c r="G840" s="19"/>
      <c r="H840" s="19">
        <f>+B837*B834</f>
        <v>89.01</v>
      </c>
    </row>
    <row r="841" spans="1:8">
      <c r="A841" s="17"/>
      <c r="B841" s="19"/>
      <c r="C841" s="19"/>
      <c r="D841" s="19"/>
      <c r="E841" s="19"/>
      <c r="F841" s="19"/>
      <c r="G841" s="19"/>
      <c r="H841" s="21">
        <f>SUM(H839:H840)</f>
        <v>435.88299999999998</v>
      </c>
    </row>
    <row r="843" spans="1:8">
      <c r="B843">
        <v>0.25700000000000001</v>
      </c>
      <c r="C843">
        <v>0.27700000000000002</v>
      </c>
      <c r="D843">
        <v>0.29099999999999998</v>
      </c>
      <c r="E843">
        <v>0.30199999999999999</v>
      </c>
      <c r="F843">
        <v>0.312</v>
      </c>
      <c r="G843">
        <v>0.34200000000000003</v>
      </c>
    </row>
    <row r="844" spans="1:8">
      <c r="B844">
        <v>0.25700000000000001</v>
      </c>
      <c r="C844">
        <v>0.27700000000000002</v>
      </c>
      <c r="D844">
        <v>0.29099999999999998</v>
      </c>
      <c r="E844">
        <v>0.30199999999999999</v>
      </c>
      <c r="F844">
        <v>0.312</v>
      </c>
      <c r="G844">
        <v>0.34200000000000003</v>
      </c>
    </row>
    <row r="847" spans="1:8">
      <c r="A847" s="67">
        <v>4702095671</v>
      </c>
      <c r="B847" s="16" t="s">
        <v>18</v>
      </c>
      <c r="C847" s="16" t="s">
        <v>19</v>
      </c>
      <c r="D847" s="16" t="s">
        <v>20</v>
      </c>
      <c r="E847" s="16" t="s">
        <v>21</v>
      </c>
      <c r="F847" s="16" t="s">
        <v>22</v>
      </c>
      <c r="G847" s="16" t="s">
        <v>23</v>
      </c>
      <c r="H847" s="16" t="s">
        <v>10</v>
      </c>
    </row>
    <row r="848" spans="1:8">
      <c r="A848" s="17" t="s">
        <v>11</v>
      </c>
      <c r="B848" s="3">
        <v>0.26500000000000001</v>
      </c>
      <c r="C848" s="3">
        <v>0.27900000000000003</v>
      </c>
      <c r="D848" s="3">
        <v>0.28999999999999998</v>
      </c>
      <c r="E848" s="3">
        <v>0.31</v>
      </c>
      <c r="F848" s="3">
        <v>0.32300000000000001</v>
      </c>
      <c r="G848" s="3">
        <v>0.34499999999999997</v>
      </c>
      <c r="H848" s="3"/>
    </row>
    <row r="849" spans="1:8">
      <c r="A849" s="17" t="s">
        <v>12</v>
      </c>
      <c r="B849" s="3">
        <v>1.47</v>
      </c>
      <c r="C849" s="3">
        <v>1.47</v>
      </c>
      <c r="D849" s="3">
        <v>1.47</v>
      </c>
      <c r="E849" s="3">
        <v>1.47</v>
      </c>
      <c r="F849" s="3">
        <v>1.47</v>
      </c>
      <c r="G849" s="3">
        <v>1.47</v>
      </c>
      <c r="H849" s="19"/>
    </row>
    <row r="850" spans="1:8">
      <c r="A850" s="17" t="s">
        <v>13</v>
      </c>
      <c r="B850" s="3"/>
      <c r="C850" s="3"/>
      <c r="D850" s="3"/>
      <c r="E850" s="3"/>
      <c r="F850" s="3"/>
      <c r="G850" s="3"/>
      <c r="H850" s="19"/>
    </row>
    <row r="851" spans="1:8">
      <c r="A851" s="17" t="s">
        <v>14</v>
      </c>
      <c r="B851" s="3">
        <v>1</v>
      </c>
      <c r="C851" s="3">
        <v>4</v>
      </c>
      <c r="D851" s="3">
        <v>7</v>
      </c>
      <c r="E851" s="3">
        <v>5</v>
      </c>
      <c r="F851" s="3">
        <v>3</v>
      </c>
      <c r="G851" s="3">
        <v>2</v>
      </c>
      <c r="H851" s="19"/>
    </row>
    <row r="852" spans="1:8">
      <c r="A852" s="17" t="s">
        <v>15</v>
      </c>
      <c r="B852" s="3">
        <v>23</v>
      </c>
      <c r="C852" s="3">
        <v>23</v>
      </c>
      <c r="D852" s="3">
        <v>23</v>
      </c>
      <c r="E852" s="3">
        <v>23</v>
      </c>
      <c r="F852" s="3">
        <v>23</v>
      </c>
      <c r="G852" s="3">
        <v>23</v>
      </c>
      <c r="H852" s="19"/>
    </row>
    <row r="853" spans="1:8">
      <c r="A853" s="17" t="s">
        <v>16</v>
      </c>
      <c r="B853" s="3">
        <f>+B852*B851</f>
        <v>23</v>
      </c>
      <c r="C853" s="3">
        <f>+C852*C851</f>
        <v>92</v>
      </c>
      <c r="D853" s="3">
        <f t="shared" ref="C853:G853" si="73">+D852*D851</f>
        <v>161</v>
      </c>
      <c r="E853" s="3">
        <f t="shared" si="73"/>
        <v>115</v>
      </c>
      <c r="F853" s="3">
        <f t="shared" si="73"/>
        <v>69</v>
      </c>
      <c r="G853" s="3">
        <f t="shared" si="73"/>
        <v>46</v>
      </c>
      <c r="H853" s="19">
        <f>SUM(B853:G853)</f>
        <v>506</v>
      </c>
    </row>
    <row r="854" spans="1:8">
      <c r="A854" s="17" t="s">
        <v>17</v>
      </c>
      <c r="B854" s="21">
        <f t="shared" ref="B854:G854" si="74">+B853*B848</f>
        <v>6.0950000000000006</v>
      </c>
      <c r="C854" s="21">
        <f t="shared" si="74"/>
        <v>25.668000000000003</v>
      </c>
      <c r="D854" s="21">
        <f t="shared" si="74"/>
        <v>46.69</v>
      </c>
      <c r="E854" s="21">
        <f t="shared" si="74"/>
        <v>35.65</v>
      </c>
      <c r="F854" s="21">
        <f t="shared" si="74"/>
        <v>22.286999999999999</v>
      </c>
      <c r="G854" s="21">
        <f t="shared" si="74"/>
        <v>15.87</v>
      </c>
      <c r="H854" s="21">
        <f>SUM(B854:G854)</f>
        <v>152.26000000000002</v>
      </c>
    </row>
    <row r="855" spans="1:8">
      <c r="A855" s="17"/>
      <c r="B855" s="19"/>
      <c r="C855" s="19"/>
      <c r="D855" s="19"/>
      <c r="E855" s="19"/>
      <c r="F855" s="19"/>
      <c r="G855" s="19"/>
      <c r="H855" s="19">
        <f>+B852*B849</f>
        <v>33.81</v>
      </c>
    </row>
    <row r="856" spans="1:8">
      <c r="A856" s="17"/>
      <c r="B856" s="19"/>
      <c r="C856" s="19"/>
      <c r="D856" s="19"/>
      <c r="E856" s="19"/>
      <c r="F856" s="19"/>
      <c r="G856" s="19"/>
      <c r="H856" s="21">
        <f>SUM(H854:H855)</f>
        <v>186.07000000000002</v>
      </c>
    </row>
    <row r="860" spans="1:8">
      <c r="A860" s="67">
        <v>4702095672</v>
      </c>
      <c r="B860" s="16" t="s">
        <v>18</v>
      </c>
      <c r="C860" s="16" t="s">
        <v>19</v>
      </c>
      <c r="D860" s="16" t="s">
        <v>20</v>
      </c>
      <c r="E860" s="16" t="s">
        <v>21</v>
      </c>
      <c r="F860" s="16" t="s">
        <v>22</v>
      </c>
      <c r="G860" s="16" t="s">
        <v>23</v>
      </c>
      <c r="H860" s="16" t="s">
        <v>10</v>
      </c>
    </row>
    <row r="861" spans="1:8">
      <c r="A861" s="17" t="s">
        <v>11</v>
      </c>
      <c r="B861" s="3">
        <v>0.26500000000000001</v>
      </c>
      <c r="C861" s="3">
        <v>0.27900000000000003</v>
      </c>
      <c r="D861" s="3">
        <v>0.28999999999999998</v>
      </c>
      <c r="E861" s="3">
        <v>0.31</v>
      </c>
      <c r="F861" s="3">
        <v>0.32300000000000001</v>
      </c>
      <c r="G861" s="3">
        <v>0.34499999999999997</v>
      </c>
      <c r="H861" s="3"/>
    </row>
    <row r="862" spans="1:8">
      <c r="A862" s="17" t="s">
        <v>12</v>
      </c>
      <c r="B862" s="3">
        <v>1.47</v>
      </c>
      <c r="C862" s="3">
        <v>1.47</v>
      </c>
      <c r="D862" s="3">
        <v>1.47</v>
      </c>
      <c r="E862" s="3">
        <v>1.47</v>
      </c>
      <c r="F862" s="3">
        <v>1.47</v>
      </c>
      <c r="G862" s="3">
        <v>1.47</v>
      </c>
      <c r="H862" s="19"/>
    </row>
    <row r="863" spans="1:8">
      <c r="A863" s="17" t="s">
        <v>13</v>
      </c>
      <c r="B863" s="3"/>
      <c r="C863" s="3"/>
      <c r="D863" s="3"/>
      <c r="E863" s="3"/>
      <c r="F863" s="3"/>
      <c r="G863" s="3"/>
      <c r="H863" s="19"/>
    </row>
    <row r="864" spans="1:8">
      <c r="A864" s="17" t="s">
        <v>14</v>
      </c>
      <c r="B864" s="3">
        <v>1</v>
      </c>
      <c r="C864" s="3">
        <v>4</v>
      </c>
      <c r="D864" s="3">
        <v>7</v>
      </c>
      <c r="E864" s="3">
        <v>5</v>
      </c>
      <c r="F864" s="3">
        <v>3</v>
      </c>
      <c r="G864" s="3">
        <v>2</v>
      </c>
      <c r="H864" s="19"/>
    </row>
    <row r="865" spans="1:8">
      <c r="A865" s="17" t="s">
        <v>15</v>
      </c>
      <c r="B865" s="3">
        <v>9</v>
      </c>
      <c r="C865" s="3">
        <v>9</v>
      </c>
      <c r="D865" s="3">
        <v>9</v>
      </c>
      <c r="E865" s="3">
        <v>9</v>
      </c>
      <c r="F865" s="3">
        <v>9</v>
      </c>
      <c r="G865" s="3">
        <v>9</v>
      </c>
      <c r="H865" s="19"/>
    </row>
    <row r="866" spans="1:8">
      <c r="A866" s="17" t="s">
        <v>16</v>
      </c>
      <c r="B866" s="3">
        <f>+B865*B864</f>
        <v>9</v>
      </c>
      <c r="C866" s="3">
        <f>+C865*C864</f>
        <v>36</v>
      </c>
      <c r="D866" s="3">
        <f t="shared" ref="D866" si="75">+D865*D864</f>
        <v>63</v>
      </c>
      <c r="E866" s="3">
        <f t="shared" ref="E866" si="76">+E865*E864</f>
        <v>45</v>
      </c>
      <c r="F866" s="3">
        <f t="shared" ref="F866" si="77">+F865*F864</f>
        <v>27</v>
      </c>
      <c r="G866" s="3">
        <f t="shared" ref="G866" si="78">+G865*G864</f>
        <v>18</v>
      </c>
      <c r="H866" s="19">
        <f>SUM(B866:G866)</f>
        <v>198</v>
      </c>
    </row>
    <row r="867" spans="1:8">
      <c r="A867" s="17" t="s">
        <v>17</v>
      </c>
      <c r="B867" s="21">
        <f t="shared" ref="B867:G867" si="79">+B866*B861</f>
        <v>2.3850000000000002</v>
      </c>
      <c r="C867" s="21">
        <f t="shared" si="79"/>
        <v>10.044</v>
      </c>
      <c r="D867" s="21">
        <f t="shared" si="79"/>
        <v>18.27</v>
      </c>
      <c r="E867" s="21">
        <f t="shared" si="79"/>
        <v>13.95</v>
      </c>
      <c r="F867" s="21">
        <f t="shared" si="79"/>
        <v>8.7210000000000001</v>
      </c>
      <c r="G867" s="21">
        <f t="shared" si="79"/>
        <v>6.2099999999999991</v>
      </c>
      <c r="H867" s="21">
        <f>SUM(B867:G867)</f>
        <v>59.580000000000005</v>
      </c>
    </row>
    <row r="868" spans="1:8">
      <c r="A868" s="17"/>
      <c r="B868" s="19"/>
      <c r="C868" s="19"/>
      <c r="D868" s="19"/>
      <c r="E868" s="19"/>
      <c r="F868" s="19"/>
      <c r="G868" s="19"/>
      <c r="H868" s="19">
        <f>+B865*B862</f>
        <v>13.23</v>
      </c>
    </row>
    <row r="869" spans="1:8">
      <c r="A869" s="17"/>
      <c r="B869" s="19"/>
      <c r="C869" s="19"/>
      <c r="D869" s="19"/>
      <c r="E869" s="19"/>
      <c r="F869" s="19"/>
      <c r="G869" s="19"/>
      <c r="H869" s="21">
        <f>SUM(H867:H868)</f>
        <v>72.81</v>
      </c>
    </row>
    <row r="872" spans="1:8">
      <c r="A872" s="67">
        <v>4702096671</v>
      </c>
      <c r="B872" s="16" t="s">
        <v>18</v>
      </c>
      <c r="C872" s="16" t="s">
        <v>19</v>
      </c>
      <c r="D872" s="16" t="s">
        <v>20</v>
      </c>
      <c r="E872" s="16" t="s">
        <v>21</v>
      </c>
      <c r="F872" s="16" t="s">
        <v>22</v>
      </c>
      <c r="G872" s="16" t="s">
        <v>23</v>
      </c>
      <c r="H872" s="16" t="s">
        <v>10</v>
      </c>
    </row>
    <row r="873" spans="1:8">
      <c r="A873" s="17" t="s">
        <v>11</v>
      </c>
      <c r="B873" s="3">
        <v>0.314</v>
      </c>
      <c r="C873" s="3">
        <v>0.33</v>
      </c>
      <c r="D873" s="3">
        <v>0.35199999999999998</v>
      </c>
      <c r="E873" s="3">
        <v>0.38</v>
      </c>
      <c r="F873" s="3">
        <v>0.39900000000000002</v>
      </c>
      <c r="G873" s="3">
        <v>0.42799999999999999</v>
      </c>
      <c r="H873" s="3"/>
    </row>
    <row r="874" spans="1:8">
      <c r="A874" s="17" t="s">
        <v>12</v>
      </c>
      <c r="B874" s="3">
        <v>1.47</v>
      </c>
      <c r="C874" s="3">
        <v>1.47</v>
      </c>
      <c r="D874" s="3">
        <v>1.47</v>
      </c>
      <c r="E874" s="3">
        <v>1.47</v>
      </c>
      <c r="F874" s="3">
        <v>1.47</v>
      </c>
      <c r="G874" s="3">
        <v>1.47</v>
      </c>
      <c r="H874" s="19"/>
    </row>
    <row r="875" spans="1:8">
      <c r="A875" s="17" t="s">
        <v>13</v>
      </c>
      <c r="B875" s="3"/>
      <c r="C875" s="3"/>
      <c r="D875" s="3"/>
      <c r="E875" s="3"/>
      <c r="F875" s="3"/>
      <c r="G875" s="3"/>
      <c r="H875" s="19"/>
    </row>
    <row r="876" spans="1:8">
      <c r="A876" s="17" t="s">
        <v>14</v>
      </c>
      <c r="B876" s="3"/>
      <c r="C876" s="3"/>
      <c r="D876" s="3"/>
      <c r="E876" s="3"/>
      <c r="F876" s="3"/>
      <c r="G876" s="3"/>
      <c r="H876" s="19"/>
    </row>
    <row r="877" spans="1:8">
      <c r="A877" s="17" t="s">
        <v>15</v>
      </c>
      <c r="B877" s="3">
        <v>17</v>
      </c>
      <c r="C877" s="3"/>
      <c r="D877" s="3"/>
      <c r="E877" s="3"/>
      <c r="F877" s="3"/>
      <c r="G877" s="3"/>
      <c r="H877" s="19"/>
    </row>
    <row r="878" spans="1:8">
      <c r="A878" s="17" t="s">
        <v>16</v>
      </c>
      <c r="B878" s="3">
        <v>31</v>
      </c>
      <c r="C878" s="3">
        <v>67</v>
      </c>
      <c r="D878" s="3">
        <v>199</v>
      </c>
      <c r="E878" s="3">
        <v>213</v>
      </c>
      <c r="F878" s="3">
        <v>91</v>
      </c>
      <c r="G878" s="3">
        <v>47</v>
      </c>
      <c r="H878" s="19">
        <f>SUM(B878:G878)</f>
        <v>648</v>
      </c>
    </row>
    <row r="879" spans="1:8">
      <c r="A879" s="17" t="s">
        <v>17</v>
      </c>
      <c r="B879" s="21">
        <f>+B878*B873</f>
        <v>9.734</v>
      </c>
      <c r="C879" s="21">
        <f t="shared" ref="B879:G879" si="80">+C878*C873</f>
        <v>22.11</v>
      </c>
      <c r="D879" s="21">
        <f t="shared" si="80"/>
        <v>70.048000000000002</v>
      </c>
      <c r="E879" s="21">
        <f t="shared" si="80"/>
        <v>80.94</v>
      </c>
      <c r="F879" s="21">
        <f t="shared" si="80"/>
        <v>36.309000000000005</v>
      </c>
      <c r="G879" s="21">
        <f t="shared" si="80"/>
        <v>20.116</v>
      </c>
      <c r="H879" s="21">
        <f>SUM(B879:G879)</f>
        <v>239.25700000000001</v>
      </c>
    </row>
    <row r="880" spans="1:8">
      <c r="A880" s="17"/>
      <c r="B880" s="19"/>
      <c r="C880" s="19"/>
      <c r="D880" s="19"/>
      <c r="E880" s="19"/>
      <c r="F880" s="19"/>
      <c r="G880" s="19"/>
      <c r="H880" s="19">
        <f>+B877*B874</f>
        <v>24.99</v>
      </c>
    </row>
    <row r="881" spans="1:8">
      <c r="A881" s="17"/>
      <c r="B881" s="19"/>
      <c r="C881" s="19"/>
      <c r="D881" s="19"/>
      <c r="E881" s="19"/>
      <c r="F881" s="19"/>
      <c r="G881" s="19"/>
      <c r="H881" s="21">
        <f>SUM(H879:H880)</f>
        <v>264.24700000000001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9"/>
  <sheetViews>
    <sheetView topLeftCell="A361" workbookViewId="0">
      <selection activeCell="I416" sqref="I416"/>
    </sheetView>
  </sheetViews>
  <sheetFormatPr defaultColWidth="9" defaultRowHeight="15"/>
  <cols>
    <col min="1" max="1" width="14" customWidth="1"/>
    <col min="12" max="12" width="11" customWidth="1"/>
  </cols>
  <sheetData>
    <row r="1" spans="1:10">
      <c r="A1" s="15">
        <v>4702068711</v>
      </c>
      <c r="B1" s="16" t="s">
        <v>18</v>
      </c>
      <c r="C1" s="16" t="s">
        <v>19</v>
      </c>
      <c r="D1" s="16" t="s">
        <v>20</v>
      </c>
      <c r="E1" s="16" t="s">
        <v>21</v>
      </c>
      <c r="F1" s="16" t="s">
        <v>22</v>
      </c>
      <c r="G1" s="16" t="s">
        <v>23</v>
      </c>
      <c r="H1" s="16" t="s">
        <v>10</v>
      </c>
    </row>
    <row r="2" spans="1:10">
      <c r="A2" s="17" t="s">
        <v>11</v>
      </c>
      <c r="B2" s="18">
        <v>0.26400000000000001</v>
      </c>
      <c r="C2" s="18">
        <v>0.27200000000000002</v>
      </c>
      <c r="D2" s="18">
        <v>0.28799999999999998</v>
      </c>
      <c r="E2" s="18">
        <v>0.30299999999999999</v>
      </c>
      <c r="F2" s="18">
        <v>0.32400000000000001</v>
      </c>
      <c r="G2" s="18">
        <v>0.33400000000000002</v>
      </c>
      <c r="H2" s="3"/>
    </row>
    <row r="3" spans="1:10">
      <c r="A3" s="17" t="s">
        <v>12</v>
      </c>
      <c r="B3" s="3">
        <v>1.28</v>
      </c>
      <c r="C3" s="3">
        <v>1.28</v>
      </c>
      <c r="D3" s="3">
        <v>1.28</v>
      </c>
      <c r="E3" s="3">
        <v>1.28</v>
      </c>
      <c r="F3" s="3">
        <v>1.28</v>
      </c>
      <c r="G3" s="3">
        <v>1.28</v>
      </c>
      <c r="H3" s="19"/>
    </row>
    <row r="4" spans="1:10">
      <c r="A4" s="17" t="s">
        <v>13</v>
      </c>
      <c r="B4" s="3"/>
      <c r="C4" s="3"/>
      <c r="D4" s="3"/>
      <c r="E4" s="3"/>
      <c r="F4" s="3"/>
      <c r="G4" s="3"/>
      <c r="H4" s="19"/>
    </row>
    <row r="5" spans="1:10">
      <c r="A5" s="17" t="s">
        <v>14</v>
      </c>
      <c r="B5" s="3"/>
      <c r="C5" s="20"/>
      <c r="D5" s="20"/>
      <c r="E5" s="20"/>
      <c r="F5" s="20"/>
      <c r="G5" s="20"/>
      <c r="H5" s="19"/>
    </row>
    <row r="6" spans="1:10">
      <c r="A6" s="17" t="s">
        <v>15</v>
      </c>
      <c r="B6" s="3">
        <v>47</v>
      </c>
      <c r="C6" s="3"/>
      <c r="D6" s="3"/>
      <c r="E6" s="3"/>
      <c r="F6" s="3"/>
      <c r="G6" s="3"/>
      <c r="H6" s="19"/>
    </row>
    <row r="7" spans="1:10">
      <c r="A7" s="17" t="s">
        <v>16</v>
      </c>
      <c r="B7" s="3">
        <v>18</v>
      </c>
      <c r="C7" s="3">
        <v>124</v>
      </c>
      <c r="D7" s="3">
        <v>246</v>
      </c>
      <c r="E7" s="3">
        <v>227</v>
      </c>
      <c r="F7" s="3">
        <v>122</v>
      </c>
      <c r="G7" s="3">
        <v>60</v>
      </c>
      <c r="H7" s="19">
        <f>SUM(B7:G7)</f>
        <v>797</v>
      </c>
    </row>
    <row r="8" spans="1:10">
      <c r="A8" s="17" t="s">
        <v>17</v>
      </c>
      <c r="B8" s="21">
        <f>+B7*B2</f>
        <v>4.7519999999999998</v>
      </c>
      <c r="C8" s="21">
        <f t="shared" ref="C8:G8" si="0">+C7*C2</f>
        <v>33.728000000000002</v>
      </c>
      <c r="D8" s="21">
        <f t="shared" si="0"/>
        <v>70.847999999999999</v>
      </c>
      <c r="E8" s="21">
        <f t="shared" si="0"/>
        <v>68.781000000000006</v>
      </c>
      <c r="F8" s="21">
        <f t="shared" si="0"/>
        <v>39.527999999999999</v>
      </c>
      <c r="G8" s="21">
        <f t="shared" si="0"/>
        <v>20.04</v>
      </c>
      <c r="H8" s="21">
        <f>SUM(B8:G8)</f>
        <v>237.67699999999999</v>
      </c>
    </row>
    <row r="9" spans="1:10">
      <c r="A9" s="17"/>
      <c r="B9" s="19"/>
      <c r="C9" s="19"/>
      <c r="D9" s="19"/>
      <c r="E9" s="19"/>
      <c r="F9" s="19"/>
      <c r="G9" s="19"/>
      <c r="H9" s="19">
        <f>+B6*B3</f>
        <v>60.16</v>
      </c>
    </row>
    <row r="10" spans="1:10">
      <c r="A10" s="17"/>
      <c r="B10" s="19"/>
      <c r="C10" s="19"/>
      <c r="D10" s="19"/>
      <c r="E10" s="19"/>
      <c r="F10" s="19"/>
      <c r="G10" s="19"/>
      <c r="H10" s="21">
        <f>SUM(H8:H9)</f>
        <v>297.83699999999999</v>
      </c>
    </row>
    <row r="11" spans="1:10">
      <c r="J11" s="21"/>
    </row>
    <row r="13" spans="1:10">
      <c r="A13" s="22">
        <v>4702068712</v>
      </c>
      <c r="B13" s="16" t="s">
        <v>18</v>
      </c>
      <c r="C13" s="16" t="s">
        <v>19</v>
      </c>
      <c r="D13" s="16" t="s">
        <v>20</v>
      </c>
      <c r="E13" s="16" t="s">
        <v>21</v>
      </c>
      <c r="F13" s="16" t="s">
        <v>22</v>
      </c>
      <c r="G13" s="16" t="s">
        <v>23</v>
      </c>
      <c r="H13" s="16" t="s">
        <v>10</v>
      </c>
    </row>
    <row r="14" spans="1:10">
      <c r="A14" s="17" t="s">
        <v>11</v>
      </c>
      <c r="B14" s="18">
        <v>0</v>
      </c>
      <c r="C14" s="18">
        <v>0.27400000000000002</v>
      </c>
      <c r="D14" s="18">
        <v>0.29099999999999998</v>
      </c>
      <c r="E14" s="18">
        <v>0.30399999999999999</v>
      </c>
      <c r="F14" s="18">
        <v>0.318</v>
      </c>
      <c r="G14" s="18">
        <v>0.33800000000000002</v>
      </c>
      <c r="H14" s="3"/>
    </row>
    <row r="15" spans="1:10">
      <c r="A15" s="17" t="s">
        <v>12</v>
      </c>
      <c r="B15" s="3">
        <v>1.28</v>
      </c>
      <c r="C15" s="3">
        <v>1.28</v>
      </c>
      <c r="D15" s="3">
        <v>1.28</v>
      </c>
      <c r="E15" s="3">
        <v>1.28</v>
      </c>
      <c r="F15" s="3">
        <v>1.28</v>
      </c>
      <c r="G15" s="3">
        <v>1.28</v>
      </c>
      <c r="H15" s="19"/>
    </row>
    <row r="16" spans="1:10">
      <c r="A16" s="17" t="s">
        <v>13</v>
      </c>
      <c r="B16" s="3"/>
      <c r="C16" s="3"/>
      <c r="D16" s="3"/>
      <c r="E16" s="3"/>
      <c r="F16" s="3"/>
      <c r="G16" s="3"/>
      <c r="H16" s="19"/>
    </row>
    <row r="17" spans="1:8">
      <c r="A17" s="17" t="s">
        <v>14</v>
      </c>
      <c r="B17" s="3"/>
      <c r="C17" s="20"/>
      <c r="D17" s="20"/>
      <c r="E17" s="20"/>
      <c r="F17" s="20"/>
      <c r="G17" s="20"/>
      <c r="H17" s="19"/>
    </row>
    <row r="18" spans="1:8">
      <c r="A18" s="17" t="s">
        <v>15</v>
      </c>
      <c r="B18" s="3">
        <v>36</v>
      </c>
      <c r="C18" s="3"/>
      <c r="D18" s="3"/>
      <c r="E18" s="3"/>
      <c r="F18" s="3"/>
      <c r="G18" s="3"/>
      <c r="H18" s="19"/>
    </row>
    <row r="19" spans="1:8">
      <c r="A19" s="17" t="s">
        <v>16</v>
      </c>
      <c r="B19" s="3">
        <v>4</v>
      </c>
      <c r="C19" s="3">
        <v>95</v>
      </c>
      <c r="D19" s="3">
        <v>174</v>
      </c>
      <c r="E19" s="3">
        <v>183</v>
      </c>
      <c r="F19" s="3">
        <v>103</v>
      </c>
      <c r="G19" s="3">
        <v>54</v>
      </c>
      <c r="H19" s="19">
        <f>SUM(B19:G19)</f>
        <v>613</v>
      </c>
    </row>
    <row r="20" spans="1:8">
      <c r="A20" s="17" t="s">
        <v>17</v>
      </c>
      <c r="B20" s="21">
        <f>+B19*B14</f>
        <v>0</v>
      </c>
      <c r="C20" s="21">
        <f t="shared" ref="C20:G20" si="1">+C19*C14</f>
        <v>26.03</v>
      </c>
      <c r="D20" s="21">
        <f t="shared" si="1"/>
        <v>50.634</v>
      </c>
      <c r="E20" s="21">
        <f t="shared" si="1"/>
        <v>55.631999999999998</v>
      </c>
      <c r="F20" s="21">
        <f t="shared" si="1"/>
        <v>32.753999999999998</v>
      </c>
      <c r="G20" s="21">
        <f t="shared" si="1"/>
        <v>18.251999999999999</v>
      </c>
      <c r="H20" s="21">
        <f>SUM(B20:G20)</f>
        <v>183.30199999999999</v>
      </c>
    </row>
    <row r="21" spans="1:8">
      <c r="A21" s="17"/>
      <c r="B21" s="19"/>
      <c r="C21" s="19"/>
      <c r="D21" s="19"/>
      <c r="E21" s="19"/>
      <c r="F21" s="19"/>
      <c r="G21" s="19"/>
      <c r="H21" s="19">
        <f>+B18*B15</f>
        <v>46.08</v>
      </c>
    </row>
    <row r="22" spans="1:8">
      <c r="A22" s="17"/>
      <c r="B22" s="19"/>
      <c r="C22" s="19"/>
      <c r="D22" s="19"/>
      <c r="E22" s="19"/>
      <c r="F22" s="19"/>
      <c r="G22" s="19"/>
      <c r="H22" s="21">
        <f>SUM(H20:H21)</f>
        <v>229.38200000000001</v>
      </c>
    </row>
    <row r="24" spans="1:8">
      <c r="A24" s="23">
        <v>4702068712</v>
      </c>
      <c r="B24" s="16" t="s">
        <v>18</v>
      </c>
      <c r="C24" s="16" t="s">
        <v>19</v>
      </c>
      <c r="D24" s="16" t="s">
        <v>20</v>
      </c>
      <c r="E24" s="16" t="s">
        <v>21</v>
      </c>
      <c r="F24" s="16" t="s">
        <v>22</v>
      </c>
      <c r="G24" s="16" t="s">
        <v>23</v>
      </c>
      <c r="H24" s="16" t="s">
        <v>10</v>
      </c>
    </row>
    <row r="25" spans="1:8">
      <c r="A25" s="17" t="s">
        <v>11</v>
      </c>
      <c r="B25" s="18">
        <v>0.26500000000000001</v>
      </c>
      <c r="C25" s="18">
        <v>0.28499999999999998</v>
      </c>
      <c r="D25" s="18">
        <v>0.3</v>
      </c>
      <c r="E25" s="18">
        <v>0.314</v>
      </c>
      <c r="F25" s="18">
        <v>0.33300000000000002</v>
      </c>
      <c r="G25" s="18">
        <v>0.35399999999999998</v>
      </c>
      <c r="H25" s="3"/>
    </row>
    <row r="26" spans="1:8">
      <c r="A26" s="17" t="s">
        <v>12</v>
      </c>
      <c r="B26" s="3">
        <v>1.28</v>
      </c>
      <c r="C26" s="3">
        <v>1.28</v>
      </c>
      <c r="D26" s="3">
        <v>1.28</v>
      </c>
      <c r="E26" s="3">
        <v>1.28</v>
      </c>
      <c r="F26" s="3">
        <v>1.28</v>
      </c>
      <c r="G26" s="3">
        <v>1.28</v>
      </c>
      <c r="H26" s="19"/>
    </row>
    <row r="27" spans="1:8">
      <c r="A27" s="17" t="s">
        <v>13</v>
      </c>
      <c r="B27" s="3"/>
      <c r="C27" s="3"/>
      <c r="D27" s="3"/>
      <c r="E27" s="3"/>
      <c r="F27" s="3"/>
      <c r="G27" s="3"/>
      <c r="H27" s="19"/>
    </row>
    <row r="28" spans="1:8">
      <c r="A28" s="17" t="s">
        <v>14</v>
      </c>
      <c r="B28" s="3"/>
      <c r="C28" s="20"/>
      <c r="D28" s="20"/>
      <c r="E28" s="20"/>
      <c r="F28" s="20"/>
      <c r="G28" s="20"/>
      <c r="H28" s="19"/>
    </row>
    <row r="29" spans="1:8">
      <c r="A29" s="17" t="s">
        <v>15</v>
      </c>
      <c r="B29" s="3">
        <v>59</v>
      </c>
      <c r="C29" s="3"/>
      <c r="D29" s="3"/>
      <c r="E29" s="3"/>
      <c r="F29" s="3"/>
      <c r="G29" s="3"/>
      <c r="H29" s="19"/>
    </row>
    <row r="30" spans="1:8">
      <c r="A30" s="17" t="s">
        <v>16</v>
      </c>
      <c r="B30" s="19">
        <v>7</v>
      </c>
      <c r="C30" s="19">
        <v>147</v>
      </c>
      <c r="D30" s="19">
        <v>305</v>
      </c>
      <c r="E30" s="19">
        <v>312</v>
      </c>
      <c r="F30" s="19">
        <v>172</v>
      </c>
      <c r="G30" s="19">
        <v>83</v>
      </c>
      <c r="H30" s="19">
        <f>SUM(B30:G30)</f>
        <v>1026</v>
      </c>
    </row>
    <row r="31" spans="1:8">
      <c r="A31" s="17" t="s">
        <v>17</v>
      </c>
      <c r="B31" s="21">
        <f>+B30*B25</f>
        <v>1.855</v>
      </c>
      <c r="C31" s="21">
        <f t="shared" ref="C31:G31" si="2">+C30*C25</f>
        <v>41.895000000000003</v>
      </c>
      <c r="D31" s="21">
        <f t="shared" si="2"/>
        <v>91.5</v>
      </c>
      <c r="E31" s="21">
        <f t="shared" si="2"/>
        <v>97.968000000000004</v>
      </c>
      <c r="F31" s="21">
        <f t="shared" si="2"/>
        <v>57.276000000000003</v>
      </c>
      <c r="G31" s="21">
        <f t="shared" si="2"/>
        <v>29.382000000000001</v>
      </c>
      <c r="H31" s="21">
        <f>SUM(B31:G31)</f>
        <v>319.87599999999998</v>
      </c>
    </row>
    <row r="32" spans="1:8">
      <c r="A32" s="17"/>
      <c r="B32" s="19"/>
      <c r="C32" s="19"/>
      <c r="D32" s="19"/>
      <c r="E32" s="19"/>
      <c r="F32" s="19"/>
      <c r="G32" s="19"/>
      <c r="H32" s="19">
        <f>+B29*B26</f>
        <v>75.52</v>
      </c>
    </row>
    <row r="33" spans="1:8">
      <c r="A33" s="17"/>
      <c r="B33" s="19"/>
      <c r="C33" s="19"/>
      <c r="D33" s="19"/>
      <c r="E33" s="19"/>
      <c r="F33" s="19"/>
      <c r="G33" s="19"/>
      <c r="H33" s="21">
        <f>SUM(H31:H32)</f>
        <v>395.39600000000002</v>
      </c>
    </row>
    <row r="35" spans="1:8">
      <c r="A35" s="23">
        <v>4702083750</v>
      </c>
      <c r="B35" s="16" t="s">
        <v>18</v>
      </c>
      <c r="C35" s="16" t="s">
        <v>19</v>
      </c>
      <c r="D35" s="16" t="s">
        <v>20</v>
      </c>
      <c r="E35" s="16" t="s">
        <v>21</v>
      </c>
      <c r="F35" s="16" t="s">
        <v>22</v>
      </c>
      <c r="G35" s="16" t="s">
        <v>23</v>
      </c>
      <c r="H35" s="16" t="s">
        <v>10</v>
      </c>
    </row>
    <row r="36" spans="1:8">
      <c r="A36" s="17" t="s">
        <v>11</v>
      </c>
      <c r="B36" s="18">
        <v>0.26500000000000001</v>
      </c>
      <c r="C36" s="18">
        <v>0.28499999999999998</v>
      </c>
      <c r="D36" s="18">
        <v>0.3</v>
      </c>
      <c r="E36" s="18">
        <v>0.314</v>
      </c>
      <c r="F36" s="18">
        <v>0.33300000000000002</v>
      </c>
      <c r="G36" s="18">
        <v>0.35399999999999998</v>
      </c>
      <c r="H36" s="3"/>
    </row>
    <row r="37" spans="1:8">
      <c r="A37" s="17" t="s">
        <v>12</v>
      </c>
      <c r="B37" s="3">
        <v>1.28</v>
      </c>
      <c r="C37" s="3">
        <v>1.28</v>
      </c>
      <c r="D37" s="3">
        <v>1.28</v>
      </c>
      <c r="E37" s="3">
        <v>1.28</v>
      </c>
      <c r="F37" s="3">
        <v>1.28</v>
      </c>
      <c r="G37" s="3">
        <v>1.28</v>
      </c>
      <c r="H37" s="19"/>
    </row>
    <row r="38" spans="1:8">
      <c r="A38" s="17" t="s">
        <v>13</v>
      </c>
      <c r="B38" s="3"/>
      <c r="C38" s="3"/>
      <c r="D38" s="3"/>
      <c r="E38" s="3"/>
      <c r="F38" s="3"/>
      <c r="G38" s="3"/>
      <c r="H38" s="19"/>
    </row>
    <row r="39" spans="1:8">
      <c r="A39" s="17" t="s">
        <v>14</v>
      </c>
      <c r="B39" s="3"/>
      <c r="C39" s="20"/>
      <c r="D39" s="20"/>
      <c r="E39" s="20"/>
      <c r="F39" s="20"/>
      <c r="G39" s="20"/>
      <c r="H39" s="19"/>
    </row>
    <row r="40" spans="1:8">
      <c r="A40" s="17" t="s">
        <v>15</v>
      </c>
      <c r="B40" s="3">
        <v>3</v>
      </c>
      <c r="C40" s="3"/>
      <c r="D40" s="3"/>
      <c r="E40" s="3"/>
      <c r="F40" s="3"/>
      <c r="G40" s="3"/>
      <c r="H40" s="19"/>
    </row>
    <row r="41" spans="1:8">
      <c r="A41" s="17" t="s">
        <v>16</v>
      </c>
      <c r="B41" s="19">
        <v>1</v>
      </c>
      <c r="C41" s="19">
        <v>6</v>
      </c>
      <c r="D41" s="19">
        <v>16</v>
      </c>
      <c r="E41" s="19">
        <v>14</v>
      </c>
      <c r="F41" s="19">
        <v>6</v>
      </c>
      <c r="G41" s="19">
        <v>1</v>
      </c>
      <c r="H41" s="19">
        <f>SUM(B41:G41)</f>
        <v>44</v>
      </c>
    </row>
    <row r="42" spans="1:8">
      <c r="A42" s="17" t="s">
        <v>17</v>
      </c>
      <c r="B42" s="21">
        <f>+B41*B36</f>
        <v>0.26500000000000001</v>
      </c>
      <c r="C42" s="21">
        <f t="shared" ref="C42:G42" si="3">+C41*C36</f>
        <v>1.71</v>
      </c>
      <c r="D42" s="21">
        <f t="shared" si="3"/>
        <v>4.8</v>
      </c>
      <c r="E42" s="21">
        <f t="shared" si="3"/>
        <v>4.3959999999999999</v>
      </c>
      <c r="F42" s="21">
        <f t="shared" si="3"/>
        <v>1.998</v>
      </c>
      <c r="G42" s="21">
        <f t="shared" si="3"/>
        <v>0.35399999999999998</v>
      </c>
      <c r="H42" s="21">
        <f>SUM(B42:G42)</f>
        <v>13.523</v>
      </c>
    </row>
    <row r="43" spans="1:8">
      <c r="A43" s="17"/>
      <c r="B43" s="19"/>
      <c r="C43" s="19"/>
      <c r="D43" s="19"/>
      <c r="E43" s="19"/>
      <c r="F43" s="19"/>
      <c r="G43" s="19"/>
      <c r="H43" s="19">
        <f>+B40*B37</f>
        <v>3.84</v>
      </c>
    </row>
    <row r="44" spans="1:8">
      <c r="A44" s="17"/>
      <c r="B44" s="19"/>
      <c r="C44" s="19"/>
      <c r="D44" s="19"/>
      <c r="E44" s="19"/>
      <c r="F44" s="19"/>
      <c r="G44" s="19"/>
      <c r="H44" s="21">
        <f>SUM(H42:H43)</f>
        <v>17.363</v>
      </c>
    </row>
    <row r="47" spans="1:8">
      <c r="A47" s="23">
        <v>4702083767</v>
      </c>
      <c r="B47" s="16" t="s">
        <v>18</v>
      </c>
      <c r="C47" s="16" t="s">
        <v>19</v>
      </c>
      <c r="D47" s="16" t="s">
        <v>20</v>
      </c>
      <c r="E47" s="16" t="s">
        <v>21</v>
      </c>
      <c r="F47" s="16" t="s">
        <v>22</v>
      </c>
      <c r="G47" s="16" t="s">
        <v>23</v>
      </c>
      <c r="H47" s="16" t="s">
        <v>10</v>
      </c>
    </row>
    <row r="48" spans="1:8">
      <c r="A48" s="17" t="s">
        <v>11</v>
      </c>
      <c r="B48" s="18"/>
      <c r="C48" s="18">
        <v>0.27400000000000002</v>
      </c>
      <c r="D48" s="18">
        <v>0.29099999999999998</v>
      </c>
      <c r="E48" s="18">
        <v>0.30399999999999999</v>
      </c>
      <c r="F48" s="18">
        <v>0.318</v>
      </c>
      <c r="G48" s="18"/>
      <c r="H48" s="3"/>
    </row>
    <row r="49" spans="1:8">
      <c r="A49" s="17" t="s">
        <v>12</v>
      </c>
      <c r="B49" s="3">
        <v>1.28</v>
      </c>
      <c r="C49" s="3">
        <v>1.28</v>
      </c>
      <c r="D49" s="3">
        <v>1.28</v>
      </c>
      <c r="E49" s="3">
        <v>1.28</v>
      </c>
      <c r="F49" s="3">
        <v>1.28</v>
      </c>
      <c r="G49" s="3">
        <v>1.28</v>
      </c>
      <c r="H49" s="19"/>
    </row>
    <row r="50" spans="1:8">
      <c r="A50" s="17" t="s">
        <v>13</v>
      </c>
      <c r="B50" s="3"/>
      <c r="C50" s="3"/>
      <c r="D50" s="3"/>
      <c r="E50" s="3"/>
      <c r="F50" s="3"/>
      <c r="G50" s="3"/>
      <c r="H50" s="19"/>
    </row>
    <row r="51" spans="1:8">
      <c r="A51" s="17" t="s">
        <v>14</v>
      </c>
      <c r="B51" s="3"/>
      <c r="C51" s="20"/>
      <c r="D51" s="20"/>
      <c r="E51" s="20"/>
      <c r="F51" s="20"/>
      <c r="G51" s="20"/>
      <c r="H51" s="19"/>
    </row>
    <row r="52" spans="1:8">
      <c r="A52" s="17" t="s">
        <v>15</v>
      </c>
      <c r="B52" s="3">
        <v>3</v>
      </c>
      <c r="C52" s="3"/>
      <c r="D52" s="3"/>
      <c r="E52" s="3"/>
      <c r="F52" s="3"/>
      <c r="G52" s="3"/>
      <c r="H52" s="19"/>
    </row>
    <row r="53" spans="1:8">
      <c r="A53" s="17" t="s">
        <v>16</v>
      </c>
      <c r="B53" s="3"/>
      <c r="C53" s="3">
        <v>1</v>
      </c>
      <c r="D53" s="3">
        <v>7</v>
      </c>
      <c r="E53" s="3">
        <v>7</v>
      </c>
      <c r="F53" s="3">
        <v>2</v>
      </c>
      <c r="G53" s="3"/>
      <c r="H53" s="19">
        <f>SUM(B53:G53)</f>
        <v>17</v>
      </c>
    </row>
    <row r="54" spans="1:8">
      <c r="A54" s="17" t="s">
        <v>17</v>
      </c>
      <c r="B54" s="21">
        <f>+B53*B48</f>
        <v>0</v>
      </c>
      <c r="C54" s="21">
        <f t="shared" ref="C54:G54" si="4">+C53*C48</f>
        <v>0.27400000000000002</v>
      </c>
      <c r="D54" s="21">
        <f t="shared" si="4"/>
        <v>2.0369999999999999</v>
      </c>
      <c r="E54" s="21">
        <f t="shared" si="4"/>
        <v>2.1280000000000001</v>
      </c>
      <c r="F54" s="21">
        <f t="shared" si="4"/>
        <v>0.63600000000000001</v>
      </c>
      <c r="G54" s="21">
        <f t="shared" si="4"/>
        <v>0</v>
      </c>
      <c r="H54" s="21">
        <f>SUM(B54:G54)</f>
        <v>5.0750000000000002</v>
      </c>
    </row>
    <row r="55" spans="1:8">
      <c r="A55" s="17"/>
      <c r="B55" s="19"/>
      <c r="C55" s="19"/>
      <c r="D55" s="19"/>
      <c r="E55" s="19"/>
      <c r="F55" s="19"/>
      <c r="G55" s="19"/>
      <c r="H55" s="19">
        <f>+B52*B49</f>
        <v>3.84</v>
      </c>
    </row>
    <row r="56" spans="1:8">
      <c r="A56" s="17"/>
      <c r="B56" s="19"/>
      <c r="C56" s="19"/>
      <c r="D56" s="19"/>
      <c r="E56" s="19"/>
      <c r="F56" s="19"/>
      <c r="G56" s="19"/>
      <c r="H56" s="21">
        <f>SUM(H54:H55)</f>
        <v>8.9149999999999991</v>
      </c>
    </row>
    <row r="59" spans="1:8">
      <c r="A59" s="23">
        <v>4702083767</v>
      </c>
      <c r="B59" s="16" t="s">
        <v>18</v>
      </c>
      <c r="C59" s="16" t="s">
        <v>19</v>
      </c>
      <c r="D59" s="16" t="s">
        <v>20</v>
      </c>
      <c r="E59" s="16" t="s">
        <v>21</v>
      </c>
      <c r="F59" s="16" t="s">
        <v>22</v>
      </c>
      <c r="G59" s="16" t="s">
        <v>23</v>
      </c>
      <c r="H59" s="16" t="s">
        <v>10</v>
      </c>
    </row>
    <row r="60" spans="1:8">
      <c r="A60" s="17" t="s">
        <v>11</v>
      </c>
      <c r="B60" s="18">
        <v>0.26500000000000001</v>
      </c>
      <c r="C60" s="18">
        <v>0.28499999999999998</v>
      </c>
      <c r="D60" s="18">
        <v>0.3</v>
      </c>
      <c r="E60" s="18">
        <v>0.314</v>
      </c>
      <c r="F60" s="18">
        <v>0.33300000000000002</v>
      </c>
      <c r="G60" s="18">
        <v>0.35399999999999998</v>
      </c>
      <c r="H60" s="3"/>
    </row>
    <row r="61" spans="1:8">
      <c r="A61" s="17" t="s">
        <v>12</v>
      </c>
      <c r="B61" s="3">
        <v>1.28</v>
      </c>
      <c r="C61" s="3">
        <v>1.28</v>
      </c>
      <c r="D61" s="3">
        <v>1.28</v>
      </c>
      <c r="E61" s="3">
        <v>1.28</v>
      </c>
      <c r="F61" s="3">
        <v>1.28</v>
      </c>
      <c r="G61" s="3">
        <v>1.28</v>
      </c>
      <c r="H61" s="19"/>
    </row>
    <row r="62" spans="1:8">
      <c r="A62" s="17" t="s">
        <v>13</v>
      </c>
      <c r="B62" s="3"/>
      <c r="C62" s="3"/>
      <c r="D62" s="3"/>
      <c r="E62" s="3"/>
      <c r="F62" s="3"/>
      <c r="G62" s="3"/>
      <c r="H62" s="19"/>
    </row>
    <row r="63" spans="1:8">
      <c r="A63" s="17" t="s">
        <v>14</v>
      </c>
      <c r="B63" s="3"/>
      <c r="C63" s="20"/>
      <c r="D63" s="20"/>
      <c r="E63" s="20"/>
      <c r="F63" s="20"/>
      <c r="G63" s="20"/>
      <c r="H63" s="19"/>
    </row>
    <row r="64" spans="1:8">
      <c r="A64" s="17" t="s">
        <v>15</v>
      </c>
      <c r="B64" s="3">
        <v>1</v>
      </c>
      <c r="C64" s="3"/>
      <c r="D64" s="3"/>
      <c r="E64" s="3"/>
      <c r="F64" s="3"/>
      <c r="G64" s="3"/>
      <c r="H64" s="19"/>
    </row>
    <row r="65" spans="1:8">
      <c r="A65" s="17" t="s">
        <v>16</v>
      </c>
      <c r="B65" s="19">
        <v>1</v>
      </c>
      <c r="C65" s="19">
        <v>6</v>
      </c>
      <c r="D65" s="19">
        <v>16</v>
      </c>
      <c r="E65" s="19">
        <v>14</v>
      </c>
      <c r="F65" s="19">
        <v>7</v>
      </c>
      <c r="G65" s="19">
        <v>3</v>
      </c>
      <c r="H65" s="19">
        <f>SUM(B65:G65)</f>
        <v>47</v>
      </c>
    </row>
    <row r="66" spans="1:8">
      <c r="A66" s="17" t="s">
        <v>17</v>
      </c>
      <c r="B66" s="21">
        <f>+B65*B60</f>
        <v>0.26500000000000001</v>
      </c>
      <c r="C66" s="21">
        <f t="shared" ref="C66:G66" si="5">+C65*C60</f>
        <v>1.71</v>
      </c>
      <c r="D66" s="21">
        <f t="shared" si="5"/>
        <v>4.8</v>
      </c>
      <c r="E66" s="21">
        <f t="shared" si="5"/>
        <v>4.3959999999999999</v>
      </c>
      <c r="F66" s="21">
        <f t="shared" si="5"/>
        <v>2.331</v>
      </c>
      <c r="G66" s="21">
        <f t="shared" si="5"/>
        <v>1.0620000000000001</v>
      </c>
      <c r="H66" s="21">
        <f>SUM(B66:G66)</f>
        <v>14.564</v>
      </c>
    </row>
    <row r="67" spans="1:8">
      <c r="A67" s="17"/>
      <c r="B67" s="19"/>
      <c r="C67" s="19"/>
      <c r="D67" s="19"/>
      <c r="E67" s="19"/>
      <c r="F67" s="19"/>
      <c r="G67" s="19"/>
      <c r="H67" s="19">
        <f>+B64*B61</f>
        <v>1.28</v>
      </c>
    </row>
    <row r="68" spans="1:8">
      <c r="A68" s="17"/>
      <c r="B68" s="19"/>
      <c r="C68" s="19"/>
      <c r="D68" s="19"/>
      <c r="E68" s="19"/>
      <c r="F68" s="19"/>
      <c r="G68" s="19"/>
      <c r="H68" s="21">
        <f>SUM(H66:H67)</f>
        <v>15.843999999999999</v>
      </c>
    </row>
    <row r="70" spans="1:8">
      <c r="A70" s="23">
        <v>4702083793</v>
      </c>
      <c r="B70" s="16" t="s">
        <v>18</v>
      </c>
      <c r="C70" s="16" t="s">
        <v>19</v>
      </c>
      <c r="D70" s="16" t="s">
        <v>20</v>
      </c>
      <c r="E70" s="16" t="s">
        <v>21</v>
      </c>
      <c r="F70" s="16" t="s">
        <v>22</v>
      </c>
      <c r="G70" s="16" t="s">
        <v>23</v>
      </c>
      <c r="H70" s="16" t="s">
        <v>10</v>
      </c>
    </row>
    <row r="71" spans="1:8">
      <c r="A71" s="17" t="s">
        <v>11</v>
      </c>
      <c r="B71" s="18">
        <v>0.25600000000000001</v>
      </c>
      <c r="C71" s="18">
        <v>0.27400000000000002</v>
      </c>
      <c r="D71" s="18">
        <v>0.29099999999999998</v>
      </c>
      <c r="E71" s="18">
        <v>0.30399999999999999</v>
      </c>
      <c r="F71" s="18">
        <v>0.29099999999999998</v>
      </c>
      <c r="G71" s="18">
        <v>0.33800000000000002</v>
      </c>
      <c r="H71" s="3"/>
    </row>
    <row r="72" spans="1:8">
      <c r="A72" s="17" t="s">
        <v>12</v>
      </c>
      <c r="B72" s="3">
        <v>1.28</v>
      </c>
      <c r="C72" s="3">
        <v>1.28</v>
      </c>
      <c r="D72" s="3">
        <v>1.28</v>
      </c>
      <c r="E72" s="3">
        <v>1.28</v>
      </c>
      <c r="F72" s="3">
        <v>1.28</v>
      </c>
      <c r="G72" s="3">
        <v>1.28</v>
      </c>
      <c r="H72" s="19"/>
    </row>
    <row r="73" spans="1:8">
      <c r="A73" s="17" t="s">
        <v>13</v>
      </c>
      <c r="B73" s="3"/>
      <c r="C73" s="3"/>
      <c r="D73" s="3"/>
      <c r="E73" s="3"/>
      <c r="F73" s="3"/>
      <c r="G73" s="3"/>
      <c r="H73" s="19"/>
    </row>
    <row r="74" spans="1:8">
      <c r="A74" s="17" t="s">
        <v>14</v>
      </c>
      <c r="B74" s="3"/>
      <c r="C74" s="20"/>
      <c r="D74" s="20"/>
      <c r="E74" s="20"/>
      <c r="F74" s="20"/>
      <c r="G74" s="20"/>
      <c r="H74" s="19"/>
    </row>
    <row r="75" spans="1:8">
      <c r="A75" s="17" t="s">
        <v>15</v>
      </c>
      <c r="B75" s="3">
        <v>3</v>
      </c>
      <c r="C75" s="3"/>
      <c r="D75" s="3"/>
      <c r="E75" s="3"/>
      <c r="F75" s="3"/>
      <c r="G75" s="3"/>
      <c r="H75" s="19"/>
    </row>
    <row r="76" spans="1:8">
      <c r="A76" s="17" t="s">
        <v>16</v>
      </c>
      <c r="B76" s="19">
        <v>1</v>
      </c>
      <c r="C76" s="19">
        <v>4</v>
      </c>
      <c r="D76" s="19">
        <v>10</v>
      </c>
      <c r="E76" s="19">
        <v>8</v>
      </c>
      <c r="F76" s="19">
        <v>4</v>
      </c>
      <c r="G76" s="19">
        <v>2</v>
      </c>
      <c r="H76" s="19">
        <f>SUM(B76:G76)</f>
        <v>29</v>
      </c>
    </row>
    <row r="77" spans="1:8">
      <c r="A77" s="17" t="s">
        <v>17</v>
      </c>
      <c r="B77" s="21">
        <f>+B76*B71</f>
        <v>0.25600000000000001</v>
      </c>
      <c r="C77" s="21">
        <f t="shared" ref="C77:G77" si="6">+C76*C71</f>
        <v>1.0960000000000001</v>
      </c>
      <c r="D77" s="21">
        <f t="shared" si="6"/>
        <v>2.91</v>
      </c>
      <c r="E77" s="21">
        <f t="shared" si="6"/>
        <v>2.4319999999999999</v>
      </c>
      <c r="F77" s="21">
        <f t="shared" si="6"/>
        <v>1.1639999999999999</v>
      </c>
      <c r="G77" s="21">
        <f t="shared" si="6"/>
        <v>0.67600000000000005</v>
      </c>
      <c r="H77" s="21">
        <f>SUM(B77:G77)</f>
        <v>8.5340000000000007</v>
      </c>
    </row>
    <row r="78" spans="1:8">
      <c r="A78" s="17"/>
      <c r="B78" s="19"/>
      <c r="C78" s="19"/>
      <c r="D78" s="19"/>
      <c r="E78" s="19"/>
      <c r="F78" s="19"/>
      <c r="G78" s="19"/>
      <c r="H78" s="19">
        <f>+B75*B72</f>
        <v>3.84</v>
      </c>
    </row>
    <row r="79" spans="1:8">
      <c r="A79" s="17"/>
      <c r="B79" s="19"/>
      <c r="C79" s="19"/>
      <c r="D79" s="19"/>
      <c r="E79" s="19"/>
      <c r="F79" s="19"/>
      <c r="G79" s="19"/>
      <c r="H79" s="21">
        <f>SUM(H77:H78)</f>
        <v>12.374000000000001</v>
      </c>
    </row>
    <row r="81" spans="1:8">
      <c r="A81" s="24"/>
      <c r="B81" s="25"/>
      <c r="C81" s="25"/>
      <c r="D81" s="25"/>
      <c r="E81" s="25"/>
      <c r="F81" s="25"/>
      <c r="G81" s="25"/>
      <c r="H81" s="26"/>
    </row>
    <row r="82" spans="1:8">
      <c r="A82" s="23">
        <v>4702083793</v>
      </c>
      <c r="B82" s="16" t="s">
        <v>18</v>
      </c>
      <c r="C82" s="16" t="s">
        <v>19</v>
      </c>
      <c r="D82" s="16" t="s">
        <v>20</v>
      </c>
      <c r="E82" s="16" t="s">
        <v>21</v>
      </c>
      <c r="F82" s="16" t="s">
        <v>22</v>
      </c>
      <c r="G82" s="16" t="s">
        <v>23</v>
      </c>
      <c r="H82" s="16" t="s">
        <v>10</v>
      </c>
    </row>
    <row r="83" spans="1:8">
      <c r="A83" s="17" t="s">
        <v>11</v>
      </c>
      <c r="B83" s="18">
        <v>0.26500000000000001</v>
      </c>
      <c r="C83" s="18">
        <v>0.28499999999999998</v>
      </c>
      <c r="D83" s="18">
        <v>0.3</v>
      </c>
      <c r="E83" s="18">
        <v>0.314</v>
      </c>
      <c r="F83" s="18">
        <v>0.33300000000000002</v>
      </c>
      <c r="G83" s="18">
        <v>0.35399999999999998</v>
      </c>
      <c r="H83" s="3"/>
    </row>
    <row r="84" spans="1:8">
      <c r="A84" s="17" t="s">
        <v>12</v>
      </c>
      <c r="B84" s="3">
        <v>1.28</v>
      </c>
      <c r="C84" s="3">
        <v>1.28</v>
      </c>
      <c r="D84" s="3">
        <v>1.28</v>
      </c>
      <c r="E84" s="3">
        <v>1.28</v>
      </c>
      <c r="F84" s="3">
        <v>1.28</v>
      </c>
      <c r="G84" s="3">
        <v>1.28</v>
      </c>
      <c r="H84" s="19"/>
    </row>
    <row r="85" spans="1:8">
      <c r="A85" s="17" t="s">
        <v>13</v>
      </c>
      <c r="B85" s="3"/>
      <c r="C85" s="3"/>
      <c r="D85" s="3"/>
      <c r="E85" s="3"/>
      <c r="F85" s="3"/>
      <c r="G85" s="3"/>
      <c r="H85" s="19"/>
    </row>
    <row r="86" spans="1:8">
      <c r="A86" s="17" t="s">
        <v>14</v>
      </c>
      <c r="B86" s="3"/>
      <c r="C86" s="20"/>
      <c r="D86" s="20"/>
      <c r="E86" s="20"/>
      <c r="F86" s="20"/>
      <c r="G86" s="20"/>
      <c r="H86" s="19"/>
    </row>
    <row r="87" spans="1:8">
      <c r="A87" s="17" t="s">
        <v>15</v>
      </c>
      <c r="B87" s="3">
        <v>3</v>
      </c>
      <c r="C87" s="3"/>
      <c r="D87" s="3"/>
      <c r="E87" s="3"/>
      <c r="F87" s="3"/>
      <c r="G87" s="3"/>
      <c r="H87" s="19"/>
    </row>
    <row r="88" spans="1:8">
      <c r="A88" s="17" t="s">
        <v>16</v>
      </c>
      <c r="B88" s="19">
        <v>1</v>
      </c>
      <c r="C88" s="19">
        <v>6</v>
      </c>
      <c r="D88" s="19">
        <v>17</v>
      </c>
      <c r="E88" s="19">
        <v>14</v>
      </c>
      <c r="F88" s="19">
        <v>7</v>
      </c>
      <c r="G88" s="19">
        <v>3</v>
      </c>
      <c r="H88" s="19">
        <f>SUM(B88:G88)</f>
        <v>48</v>
      </c>
    </row>
    <row r="89" spans="1:8">
      <c r="A89" s="17" t="s">
        <v>17</v>
      </c>
      <c r="B89" s="21">
        <f>+B88*B83</f>
        <v>0.26500000000000001</v>
      </c>
      <c r="C89" s="21">
        <f t="shared" ref="C89:G89" si="7">+C88*C83</f>
        <v>1.71</v>
      </c>
      <c r="D89" s="21">
        <f t="shared" si="7"/>
        <v>5.0999999999999996</v>
      </c>
      <c r="E89" s="21">
        <f t="shared" si="7"/>
        <v>4.3959999999999999</v>
      </c>
      <c r="F89" s="21">
        <f t="shared" si="7"/>
        <v>2.331</v>
      </c>
      <c r="G89" s="21">
        <f t="shared" si="7"/>
        <v>1.0620000000000001</v>
      </c>
      <c r="H89" s="21">
        <f>SUM(B89:G89)</f>
        <v>14.864000000000001</v>
      </c>
    </row>
    <row r="90" spans="1:8">
      <c r="A90" s="17"/>
      <c r="B90" s="19"/>
      <c r="C90" s="19"/>
      <c r="D90" s="19"/>
      <c r="E90" s="19"/>
      <c r="F90" s="19"/>
      <c r="G90" s="19"/>
      <c r="H90" s="19">
        <f>+B87*B84</f>
        <v>3.84</v>
      </c>
    </row>
    <row r="91" spans="1:8">
      <c r="A91" s="17"/>
      <c r="B91" s="19"/>
      <c r="C91" s="19"/>
      <c r="D91" s="19"/>
      <c r="E91" s="19"/>
      <c r="F91" s="19"/>
      <c r="G91" s="19"/>
      <c r="H91" s="21">
        <f>SUM(H89:H90)</f>
        <v>18.704000000000001</v>
      </c>
    </row>
    <row r="92" spans="1:8">
      <c r="A92" s="24"/>
      <c r="B92" s="25"/>
      <c r="C92" s="25"/>
      <c r="D92" s="25"/>
      <c r="E92" s="25"/>
      <c r="F92" s="25"/>
      <c r="G92" s="25"/>
      <c r="H92" s="26"/>
    </row>
    <row r="93" spans="1:8">
      <c r="A93" s="24"/>
      <c r="B93" s="25"/>
      <c r="C93" s="25"/>
      <c r="D93" s="25"/>
      <c r="E93" s="25"/>
      <c r="F93" s="25"/>
      <c r="G93" s="25"/>
      <c r="H93" s="26"/>
    </row>
    <row r="95" spans="1:8">
      <c r="A95" s="23">
        <v>4702083827</v>
      </c>
      <c r="B95" s="16" t="s">
        <v>18</v>
      </c>
      <c r="C95" s="16" t="s">
        <v>19</v>
      </c>
      <c r="D95" s="16" t="s">
        <v>20</v>
      </c>
      <c r="E95" s="16" t="s">
        <v>21</v>
      </c>
      <c r="F95" s="16" t="s">
        <v>22</v>
      </c>
      <c r="G95" s="16" t="s">
        <v>23</v>
      </c>
      <c r="H95" s="16" t="s">
        <v>10</v>
      </c>
    </row>
    <row r="96" spans="1:8">
      <c r="A96" s="17" t="s">
        <v>11</v>
      </c>
      <c r="B96" s="18">
        <v>0.25600000000000001</v>
      </c>
      <c r="C96" s="18">
        <v>0.27400000000000002</v>
      </c>
      <c r="D96" s="18">
        <v>0.29099999999999998</v>
      </c>
      <c r="E96" s="18">
        <v>0.30399999999999999</v>
      </c>
      <c r="F96" s="18">
        <v>0.318</v>
      </c>
      <c r="G96" s="18">
        <v>0.33800000000000002</v>
      </c>
      <c r="H96" s="3"/>
    </row>
    <row r="97" spans="1:8">
      <c r="A97" s="17" t="s">
        <v>12</v>
      </c>
      <c r="B97" s="3">
        <v>1.28</v>
      </c>
      <c r="C97" s="3">
        <v>1.28</v>
      </c>
      <c r="D97" s="3">
        <v>1.28</v>
      </c>
      <c r="E97" s="3">
        <v>1.28</v>
      </c>
      <c r="F97" s="3">
        <v>1.28</v>
      </c>
      <c r="G97" s="3">
        <v>1.28</v>
      </c>
      <c r="H97" s="19"/>
    </row>
    <row r="98" spans="1:8">
      <c r="A98" s="17" t="s">
        <v>13</v>
      </c>
      <c r="B98" s="3"/>
      <c r="C98" s="3"/>
      <c r="D98" s="3"/>
      <c r="E98" s="3"/>
      <c r="F98" s="3"/>
      <c r="G98" s="3"/>
      <c r="H98" s="19"/>
    </row>
    <row r="99" spans="1:8">
      <c r="A99" s="17" t="s">
        <v>14</v>
      </c>
      <c r="B99" s="3"/>
      <c r="C99" s="20"/>
      <c r="D99" s="20"/>
      <c r="E99" s="20"/>
      <c r="F99" s="20"/>
      <c r="G99" s="20"/>
      <c r="H99" s="19"/>
    </row>
    <row r="100" spans="1:8">
      <c r="A100" s="17" t="s">
        <v>15</v>
      </c>
      <c r="B100" s="3">
        <v>3</v>
      </c>
      <c r="C100" s="3"/>
      <c r="D100" s="3"/>
      <c r="E100" s="3"/>
      <c r="F100" s="3"/>
      <c r="G100" s="3"/>
      <c r="H100" s="19"/>
    </row>
    <row r="101" spans="1:8">
      <c r="A101" s="17" t="s">
        <v>16</v>
      </c>
      <c r="B101" s="3">
        <v>1</v>
      </c>
      <c r="C101" s="3">
        <v>4</v>
      </c>
      <c r="D101" s="3">
        <v>10</v>
      </c>
      <c r="E101" s="3">
        <v>8</v>
      </c>
      <c r="F101" s="3">
        <v>4</v>
      </c>
      <c r="G101" s="3">
        <v>2</v>
      </c>
      <c r="H101" s="19">
        <f>SUM(B101:G101)</f>
        <v>29</v>
      </c>
    </row>
    <row r="102" spans="1:8">
      <c r="A102" s="17" t="s">
        <v>17</v>
      </c>
      <c r="B102" s="21">
        <f>+B101*B96</f>
        <v>0.25600000000000001</v>
      </c>
      <c r="C102" s="21">
        <f t="shared" ref="C102:G102" si="8">+C101*C96</f>
        <v>1.0960000000000001</v>
      </c>
      <c r="D102" s="21">
        <f t="shared" si="8"/>
        <v>2.91</v>
      </c>
      <c r="E102" s="21">
        <f t="shared" si="8"/>
        <v>2.4319999999999999</v>
      </c>
      <c r="F102" s="21">
        <f t="shared" si="8"/>
        <v>1.272</v>
      </c>
      <c r="G102" s="21">
        <f t="shared" si="8"/>
        <v>0.67600000000000005</v>
      </c>
      <c r="H102" s="21">
        <f>SUM(B102:G102)</f>
        <v>8.6419999999999995</v>
      </c>
    </row>
    <row r="103" spans="1:8">
      <c r="A103" s="17"/>
      <c r="B103" s="19"/>
      <c r="C103" s="19"/>
      <c r="D103" s="19"/>
      <c r="E103" s="19"/>
      <c r="F103" s="19"/>
      <c r="G103" s="19"/>
      <c r="H103" s="19">
        <f>+B100*B97</f>
        <v>3.84</v>
      </c>
    </row>
    <row r="104" spans="1:8">
      <c r="A104" s="17"/>
      <c r="B104" s="19"/>
      <c r="C104" s="19"/>
      <c r="D104" s="19"/>
      <c r="E104" s="19"/>
      <c r="F104" s="19"/>
      <c r="G104" s="19"/>
      <c r="H104" s="21">
        <f>SUM(H102:H103)</f>
        <v>12.481999999999999</v>
      </c>
    </row>
    <row r="107" spans="1:8">
      <c r="A107" s="23">
        <v>4702083827</v>
      </c>
      <c r="B107" s="16" t="s">
        <v>18</v>
      </c>
      <c r="C107" s="16" t="s">
        <v>19</v>
      </c>
      <c r="D107" s="16" t="s">
        <v>20</v>
      </c>
      <c r="E107" s="16" t="s">
        <v>21</v>
      </c>
      <c r="F107" s="16" t="s">
        <v>22</v>
      </c>
      <c r="G107" s="16" t="s">
        <v>23</v>
      </c>
      <c r="H107" s="16" t="s">
        <v>10</v>
      </c>
    </row>
    <row r="108" spans="1:8">
      <c r="A108" s="17" t="s">
        <v>11</v>
      </c>
      <c r="B108" s="18">
        <v>0.26500000000000001</v>
      </c>
      <c r="C108" s="18">
        <v>0.28499999999999998</v>
      </c>
      <c r="D108" s="18">
        <v>0.3</v>
      </c>
      <c r="E108" s="18">
        <v>0.314</v>
      </c>
      <c r="F108" s="18">
        <v>0.33300000000000002</v>
      </c>
      <c r="G108" s="18">
        <v>0.35399999999999998</v>
      </c>
      <c r="H108" s="3"/>
    </row>
    <row r="109" spans="1:8">
      <c r="A109" s="17" t="s">
        <v>12</v>
      </c>
      <c r="B109" s="3">
        <v>1.28</v>
      </c>
      <c r="C109" s="3">
        <v>1.28</v>
      </c>
      <c r="D109" s="3">
        <v>1.28</v>
      </c>
      <c r="E109" s="3">
        <v>1.28</v>
      </c>
      <c r="F109" s="3">
        <v>1.28</v>
      </c>
      <c r="G109" s="3">
        <v>1.28</v>
      </c>
      <c r="H109" s="19"/>
    </row>
    <row r="110" spans="1:8">
      <c r="A110" s="17" t="s">
        <v>13</v>
      </c>
      <c r="B110" s="3"/>
      <c r="C110" s="3"/>
      <c r="D110" s="3"/>
      <c r="E110" s="3"/>
      <c r="F110" s="3"/>
      <c r="G110" s="3"/>
      <c r="H110" s="19"/>
    </row>
    <row r="111" spans="1:8">
      <c r="A111" s="17" t="s">
        <v>14</v>
      </c>
      <c r="B111" s="3"/>
      <c r="C111" s="20"/>
      <c r="D111" s="20"/>
      <c r="E111" s="20"/>
      <c r="F111" s="20"/>
      <c r="G111" s="20"/>
      <c r="H111" s="19"/>
    </row>
    <row r="112" spans="1:8">
      <c r="A112" s="17" t="s">
        <v>15</v>
      </c>
      <c r="B112" s="3">
        <v>3</v>
      </c>
      <c r="C112" s="3"/>
      <c r="D112" s="3"/>
      <c r="E112" s="3"/>
      <c r="F112" s="3"/>
      <c r="G112" s="3"/>
      <c r="H112" s="19"/>
    </row>
    <row r="113" spans="1:19">
      <c r="A113" s="17" t="s">
        <v>16</v>
      </c>
      <c r="B113" s="19">
        <v>1</v>
      </c>
      <c r="C113" s="19">
        <v>6</v>
      </c>
      <c r="D113" s="19">
        <v>17</v>
      </c>
      <c r="E113" s="19">
        <v>14</v>
      </c>
      <c r="F113" s="19">
        <v>7</v>
      </c>
      <c r="G113" s="19">
        <v>3</v>
      </c>
      <c r="H113" s="19">
        <f>SUM(B113:G113)</f>
        <v>48</v>
      </c>
    </row>
    <row r="114" spans="1:19">
      <c r="A114" s="17" t="s">
        <v>17</v>
      </c>
      <c r="B114" s="21">
        <f>+B113*B108</f>
        <v>0.26500000000000001</v>
      </c>
      <c r="C114" s="21">
        <f t="shared" ref="C114:G114" si="9">+C113*C108</f>
        <v>1.71</v>
      </c>
      <c r="D114" s="21">
        <f t="shared" si="9"/>
        <v>5.0999999999999996</v>
      </c>
      <c r="E114" s="21">
        <f t="shared" si="9"/>
        <v>4.3959999999999999</v>
      </c>
      <c r="F114" s="21">
        <f t="shared" si="9"/>
        <v>2.331</v>
      </c>
      <c r="G114" s="21">
        <f t="shared" si="9"/>
        <v>1.0620000000000001</v>
      </c>
      <c r="H114" s="21">
        <f>SUM(B114:G114)</f>
        <v>14.864000000000001</v>
      </c>
    </row>
    <row r="115" spans="1:19">
      <c r="A115" s="17"/>
      <c r="B115" s="19"/>
      <c r="C115" s="19"/>
      <c r="D115" s="19"/>
      <c r="E115" s="19"/>
      <c r="F115" s="19"/>
      <c r="G115" s="19"/>
      <c r="H115" s="19">
        <f>+B112*B109</f>
        <v>3.84</v>
      </c>
    </row>
    <row r="116" spans="1:19">
      <c r="A116" s="17"/>
      <c r="B116" s="19"/>
      <c r="C116" s="19"/>
      <c r="D116" s="19"/>
      <c r="E116" s="19"/>
      <c r="F116" s="19"/>
      <c r="G116" s="19"/>
      <c r="H116" s="21">
        <f>SUM(H114:H115)</f>
        <v>18.704000000000001</v>
      </c>
    </row>
    <row r="119" spans="1:19">
      <c r="A119" s="23">
        <v>4702083856</v>
      </c>
      <c r="B119" s="16" t="s">
        <v>18</v>
      </c>
      <c r="C119" s="16" t="s">
        <v>19</v>
      </c>
      <c r="D119" s="16" t="s">
        <v>20</v>
      </c>
      <c r="E119" s="16" t="s">
        <v>21</v>
      </c>
      <c r="F119" s="16" t="s">
        <v>22</v>
      </c>
      <c r="G119" s="16" t="s">
        <v>23</v>
      </c>
      <c r="H119" s="16" t="s">
        <v>10</v>
      </c>
      <c r="L119" s="17"/>
      <c r="M119" s="19"/>
      <c r="N119" s="19"/>
      <c r="O119" s="19"/>
      <c r="P119" s="19"/>
      <c r="Q119" s="19"/>
      <c r="R119" s="19"/>
      <c r="S119" s="21">
        <f>SUM(H137:H138)</f>
        <v>18.404</v>
      </c>
    </row>
    <row r="120" spans="1:19">
      <c r="A120" s="17" t="s">
        <v>11</v>
      </c>
      <c r="B120" s="18">
        <v>0</v>
      </c>
      <c r="C120" s="18">
        <v>0.27400000000000002</v>
      </c>
      <c r="D120" s="18">
        <v>0.29099999999999998</v>
      </c>
      <c r="E120" s="18">
        <v>0.30399999999999999</v>
      </c>
      <c r="F120" s="18">
        <v>0.318</v>
      </c>
      <c r="G120" s="18">
        <v>0.33800000000000002</v>
      </c>
      <c r="H120" s="3"/>
    </row>
    <row r="121" spans="1:19">
      <c r="A121" s="17" t="s">
        <v>12</v>
      </c>
      <c r="B121" s="3">
        <v>1.28</v>
      </c>
      <c r="C121" s="3">
        <v>1.28</v>
      </c>
      <c r="D121" s="3">
        <v>1.28</v>
      </c>
      <c r="E121" s="3">
        <v>1.28</v>
      </c>
      <c r="F121" s="3">
        <v>1.28</v>
      </c>
      <c r="G121" s="3">
        <v>1.28</v>
      </c>
      <c r="H121" s="19"/>
    </row>
    <row r="122" spans="1:19">
      <c r="A122" s="17" t="s">
        <v>13</v>
      </c>
      <c r="B122" s="3"/>
      <c r="C122" s="3"/>
      <c r="D122" s="3"/>
      <c r="E122" s="3"/>
      <c r="F122" s="3"/>
      <c r="G122" s="3"/>
      <c r="H122" s="19"/>
    </row>
    <row r="123" spans="1:19">
      <c r="A123" s="17" t="s">
        <v>14</v>
      </c>
      <c r="B123" s="3"/>
      <c r="C123" s="20"/>
      <c r="D123" s="20"/>
      <c r="E123" s="20"/>
      <c r="F123" s="20"/>
      <c r="G123" s="20"/>
      <c r="H123" s="19"/>
    </row>
    <row r="124" spans="1:19">
      <c r="A124" s="17" t="s">
        <v>15</v>
      </c>
      <c r="B124" s="3">
        <v>2</v>
      </c>
      <c r="C124" s="3"/>
      <c r="D124" s="3"/>
      <c r="E124" s="3"/>
      <c r="F124" s="3"/>
      <c r="G124" s="3"/>
      <c r="H124" s="19"/>
    </row>
    <row r="125" spans="1:19">
      <c r="A125" s="17" t="s">
        <v>16</v>
      </c>
      <c r="B125" s="3"/>
      <c r="C125" s="3">
        <v>3</v>
      </c>
      <c r="D125" s="3">
        <v>9</v>
      </c>
      <c r="E125" s="3">
        <v>8</v>
      </c>
      <c r="F125" s="3">
        <v>4</v>
      </c>
      <c r="G125" s="3">
        <v>1</v>
      </c>
      <c r="H125" s="19">
        <f>SUM(B125:G125)</f>
        <v>25</v>
      </c>
    </row>
    <row r="126" spans="1:19">
      <c r="A126" s="17" t="s">
        <v>17</v>
      </c>
      <c r="B126" s="21">
        <f>+B125*B120</f>
        <v>0</v>
      </c>
      <c r="C126" s="21">
        <f t="shared" ref="C126:G126" si="10">+C125*C120</f>
        <v>0.82199999999999995</v>
      </c>
      <c r="D126" s="21">
        <f t="shared" si="10"/>
        <v>2.6190000000000002</v>
      </c>
      <c r="E126" s="21">
        <f t="shared" si="10"/>
        <v>2.4319999999999999</v>
      </c>
      <c r="F126" s="21">
        <f t="shared" si="10"/>
        <v>1.272</v>
      </c>
      <c r="G126" s="21">
        <f t="shared" si="10"/>
        <v>0.33800000000000002</v>
      </c>
      <c r="H126" s="21">
        <f>SUM(B126:G126)</f>
        <v>7.4829999999999997</v>
      </c>
    </row>
    <row r="127" spans="1:19">
      <c r="A127" s="17"/>
      <c r="B127" s="19"/>
      <c r="C127" s="19"/>
      <c r="D127" s="19"/>
      <c r="E127" s="19"/>
      <c r="F127" s="19"/>
      <c r="G127" s="19"/>
      <c r="H127" s="19">
        <f>+B124*B121</f>
        <v>2.56</v>
      </c>
    </row>
    <row r="128" spans="1:19">
      <c r="A128" s="17"/>
      <c r="B128" s="19"/>
      <c r="C128" s="19"/>
      <c r="D128" s="19"/>
      <c r="E128" s="19"/>
      <c r="F128" s="19"/>
      <c r="G128" s="19"/>
      <c r="H128" s="21">
        <f>SUM(H126:H127)</f>
        <v>10.042999999999999</v>
      </c>
    </row>
    <row r="130" spans="1:8">
      <c r="A130" s="23">
        <v>4702083856</v>
      </c>
      <c r="B130" s="16" t="s">
        <v>18</v>
      </c>
      <c r="C130" s="16" t="s">
        <v>19</v>
      </c>
      <c r="D130" s="16" t="s">
        <v>20</v>
      </c>
      <c r="E130" s="16" t="s">
        <v>21</v>
      </c>
      <c r="F130" s="16" t="s">
        <v>22</v>
      </c>
      <c r="G130" s="16" t="s">
        <v>23</v>
      </c>
      <c r="H130" s="16" t="s">
        <v>10</v>
      </c>
    </row>
    <row r="131" spans="1:8">
      <c r="A131" s="17" t="s">
        <v>11</v>
      </c>
      <c r="B131" s="18">
        <v>0.26500000000000001</v>
      </c>
      <c r="C131" s="18">
        <v>0.28499999999999998</v>
      </c>
      <c r="D131" s="18">
        <v>0.3</v>
      </c>
      <c r="E131" s="18">
        <v>0.314</v>
      </c>
      <c r="F131" s="18">
        <v>0.33300000000000002</v>
      </c>
      <c r="G131" s="18">
        <v>0.35399999999999998</v>
      </c>
      <c r="H131" s="3"/>
    </row>
    <row r="132" spans="1:8">
      <c r="A132" s="17" t="s">
        <v>12</v>
      </c>
      <c r="B132" s="3">
        <v>1.28</v>
      </c>
      <c r="C132" s="3">
        <v>1.28</v>
      </c>
      <c r="D132" s="3">
        <v>1.28</v>
      </c>
      <c r="E132" s="3">
        <v>1.28</v>
      </c>
      <c r="F132" s="3">
        <v>1.28</v>
      </c>
      <c r="G132" s="3">
        <v>1.28</v>
      </c>
      <c r="H132" s="19"/>
    </row>
    <row r="133" spans="1:8">
      <c r="A133" s="17" t="s">
        <v>13</v>
      </c>
      <c r="B133" s="3"/>
      <c r="C133" s="3"/>
      <c r="D133" s="3"/>
      <c r="E133" s="3"/>
      <c r="F133" s="3"/>
      <c r="G133" s="3"/>
      <c r="H133" s="19"/>
    </row>
    <row r="134" spans="1:8">
      <c r="A134" s="17" t="s">
        <v>14</v>
      </c>
      <c r="B134" s="3"/>
      <c r="C134" s="20"/>
      <c r="D134" s="20"/>
      <c r="E134" s="20"/>
      <c r="F134" s="20"/>
      <c r="G134" s="20"/>
      <c r="H134" s="19"/>
    </row>
    <row r="135" spans="1:8">
      <c r="A135" s="17" t="s">
        <v>15</v>
      </c>
      <c r="B135" s="3">
        <v>3</v>
      </c>
      <c r="C135" s="3"/>
      <c r="D135" s="3"/>
      <c r="E135" s="3"/>
      <c r="F135" s="3"/>
      <c r="G135" s="3"/>
      <c r="H135" s="19"/>
    </row>
    <row r="136" spans="1:8">
      <c r="A136" s="17" t="s">
        <v>16</v>
      </c>
      <c r="B136" s="27">
        <v>1</v>
      </c>
      <c r="C136" s="27">
        <v>6</v>
      </c>
      <c r="D136" s="27">
        <v>16</v>
      </c>
      <c r="E136" s="27">
        <v>14</v>
      </c>
      <c r="F136" s="27">
        <v>7</v>
      </c>
      <c r="G136" s="27">
        <v>3</v>
      </c>
      <c r="H136" s="19">
        <f>SUM(B136:G136)</f>
        <v>47</v>
      </c>
    </row>
    <row r="137" spans="1:8">
      <c r="A137" s="17" t="s">
        <v>17</v>
      </c>
      <c r="B137" s="21">
        <f>+B136*B131</f>
        <v>0.26500000000000001</v>
      </c>
      <c r="C137" s="21">
        <f t="shared" ref="C137:G137" si="11">+C136*C131</f>
        <v>1.71</v>
      </c>
      <c r="D137" s="21">
        <f t="shared" si="11"/>
        <v>4.8</v>
      </c>
      <c r="E137" s="21">
        <f t="shared" si="11"/>
        <v>4.3959999999999999</v>
      </c>
      <c r="F137" s="21">
        <f t="shared" si="11"/>
        <v>2.331</v>
      </c>
      <c r="G137" s="21">
        <f t="shared" si="11"/>
        <v>1.0620000000000001</v>
      </c>
      <c r="H137" s="21">
        <f>SUM(B137:G137)</f>
        <v>14.564</v>
      </c>
    </row>
    <row r="138" spans="1:8">
      <c r="A138" s="17"/>
      <c r="B138" s="19"/>
      <c r="C138" s="19"/>
      <c r="D138" s="19"/>
      <c r="E138" s="19"/>
      <c r="F138" s="19"/>
      <c r="G138" s="19"/>
      <c r="H138" s="19">
        <f>+B135*B132</f>
        <v>3.84</v>
      </c>
    </row>
    <row r="139" spans="1:8">
      <c r="A139" s="17"/>
      <c r="B139" s="19"/>
      <c r="C139" s="19"/>
      <c r="D139" s="19"/>
      <c r="E139" s="19"/>
      <c r="F139" s="19"/>
      <c r="G139" s="19"/>
      <c r="H139" s="21">
        <f>SUM(H137:H138)</f>
        <v>18.404</v>
      </c>
    </row>
    <row r="143" spans="1:8">
      <c r="A143" s="23">
        <v>4702083881</v>
      </c>
      <c r="B143" s="16" t="s">
        <v>18</v>
      </c>
      <c r="C143" s="16" t="s">
        <v>19</v>
      </c>
      <c r="D143" s="16" t="s">
        <v>20</v>
      </c>
      <c r="E143" s="16" t="s">
        <v>21</v>
      </c>
      <c r="F143" s="16" t="s">
        <v>22</v>
      </c>
      <c r="G143" s="16" t="s">
        <v>23</v>
      </c>
      <c r="H143" s="16" t="s">
        <v>10</v>
      </c>
    </row>
    <row r="144" spans="1:8">
      <c r="A144" s="17" t="s">
        <v>11</v>
      </c>
      <c r="B144" s="18">
        <v>0.26500000000000001</v>
      </c>
      <c r="C144" s="18">
        <v>0.28499999999999998</v>
      </c>
      <c r="D144" s="18">
        <v>0.3</v>
      </c>
      <c r="E144" s="18">
        <v>0.314</v>
      </c>
      <c r="F144" s="18">
        <v>0.33300000000000002</v>
      </c>
      <c r="G144" s="18">
        <v>0.35399999999999998</v>
      </c>
      <c r="H144" s="3"/>
    </row>
    <row r="145" spans="1:8">
      <c r="A145" s="17" t="s">
        <v>12</v>
      </c>
      <c r="B145" s="3">
        <v>1.28</v>
      </c>
      <c r="C145" s="3">
        <v>1.28</v>
      </c>
      <c r="D145" s="3">
        <v>1.28</v>
      </c>
      <c r="E145" s="3">
        <v>1.28</v>
      </c>
      <c r="F145" s="3">
        <v>1.28</v>
      </c>
      <c r="G145" s="3">
        <v>1.28</v>
      </c>
      <c r="H145" s="19"/>
    </row>
    <row r="146" spans="1:8">
      <c r="A146" s="17" t="s">
        <v>13</v>
      </c>
      <c r="B146" s="3"/>
      <c r="C146" s="3"/>
      <c r="D146" s="3"/>
      <c r="E146" s="3"/>
      <c r="F146" s="3"/>
      <c r="G146" s="3"/>
      <c r="H146" s="19"/>
    </row>
    <row r="147" spans="1:8">
      <c r="A147" s="17" t="s">
        <v>14</v>
      </c>
      <c r="B147" s="3"/>
      <c r="C147" s="20"/>
      <c r="D147" s="20"/>
      <c r="E147" s="20"/>
      <c r="F147" s="20"/>
      <c r="G147" s="20"/>
      <c r="H147" s="19"/>
    </row>
    <row r="148" spans="1:8">
      <c r="A148" s="17" t="s">
        <v>15</v>
      </c>
      <c r="B148" s="3">
        <v>3</v>
      </c>
      <c r="C148" s="3"/>
      <c r="D148" s="3"/>
      <c r="E148" s="3"/>
      <c r="F148" s="3"/>
      <c r="G148" s="3"/>
      <c r="H148" s="19"/>
    </row>
    <row r="149" spans="1:8">
      <c r="A149" s="17" t="s">
        <v>16</v>
      </c>
      <c r="B149" s="19">
        <v>1</v>
      </c>
      <c r="C149" s="19">
        <v>6</v>
      </c>
      <c r="D149" s="19">
        <v>16</v>
      </c>
      <c r="E149" s="19">
        <v>14</v>
      </c>
      <c r="F149" s="19">
        <v>6</v>
      </c>
      <c r="G149" s="19">
        <v>3</v>
      </c>
      <c r="H149" s="19">
        <f>SUM(B149:G149)</f>
        <v>46</v>
      </c>
    </row>
    <row r="150" spans="1:8">
      <c r="A150" s="17" t="s">
        <v>17</v>
      </c>
      <c r="B150" s="21">
        <f>+B149*B144</f>
        <v>0.26500000000000001</v>
      </c>
      <c r="C150" s="21">
        <f t="shared" ref="C150:G150" si="12">+C149*C144</f>
        <v>1.71</v>
      </c>
      <c r="D150" s="21">
        <f t="shared" si="12"/>
        <v>4.8</v>
      </c>
      <c r="E150" s="21">
        <f t="shared" si="12"/>
        <v>4.3959999999999999</v>
      </c>
      <c r="F150" s="21">
        <f t="shared" si="12"/>
        <v>1.998</v>
      </c>
      <c r="G150" s="21">
        <f t="shared" si="12"/>
        <v>1.0620000000000001</v>
      </c>
      <c r="H150" s="21">
        <f>SUM(B150:G150)</f>
        <v>14.231</v>
      </c>
    </row>
    <row r="151" spans="1:8">
      <c r="A151" s="17"/>
      <c r="B151" s="19"/>
      <c r="C151" s="19"/>
      <c r="D151" s="19"/>
      <c r="E151" s="19"/>
      <c r="F151" s="19"/>
      <c r="G151" s="19"/>
      <c r="H151" s="19">
        <f>+B148*B145</f>
        <v>3.84</v>
      </c>
    </row>
    <row r="152" spans="1:8">
      <c r="A152" s="17"/>
      <c r="B152" s="19"/>
      <c r="C152" s="19"/>
      <c r="D152" s="19"/>
      <c r="E152" s="19"/>
      <c r="F152" s="19"/>
      <c r="G152" s="19"/>
      <c r="H152" s="21">
        <f>SUM(H150:H151)</f>
        <v>18.071000000000002</v>
      </c>
    </row>
    <row r="155" spans="1:8">
      <c r="A155" s="23">
        <v>4702083891</v>
      </c>
      <c r="B155" s="16" t="s">
        <v>18</v>
      </c>
      <c r="C155" s="16" t="s">
        <v>19</v>
      </c>
      <c r="D155" s="16" t="s">
        <v>20</v>
      </c>
      <c r="E155" s="16" t="s">
        <v>21</v>
      </c>
      <c r="F155" s="16" t="s">
        <v>22</v>
      </c>
      <c r="G155" s="16" t="s">
        <v>23</v>
      </c>
      <c r="H155" s="16" t="s">
        <v>10</v>
      </c>
    </row>
    <row r="156" spans="1:8">
      <c r="A156" s="17" t="s">
        <v>11</v>
      </c>
      <c r="B156" s="18">
        <v>0</v>
      </c>
      <c r="C156" s="18"/>
      <c r="D156" s="18">
        <v>0.3</v>
      </c>
      <c r="E156" s="18">
        <v>0.314</v>
      </c>
      <c r="F156" s="18"/>
      <c r="G156" s="18"/>
      <c r="H156" s="3"/>
    </row>
    <row r="157" spans="1:8">
      <c r="A157" s="17" t="s">
        <v>12</v>
      </c>
      <c r="B157" s="3">
        <v>1.28</v>
      </c>
      <c r="C157" s="3">
        <v>1.28</v>
      </c>
      <c r="D157" s="3">
        <v>1.28</v>
      </c>
      <c r="E157" s="3">
        <v>1.28</v>
      </c>
      <c r="F157" s="3">
        <v>1.28</v>
      </c>
      <c r="G157" s="3">
        <v>1.28</v>
      </c>
      <c r="H157" s="19"/>
    </row>
    <row r="158" spans="1:8">
      <c r="A158" s="17" t="s">
        <v>13</v>
      </c>
      <c r="B158" s="3"/>
      <c r="C158" s="3"/>
      <c r="D158" s="3"/>
      <c r="E158" s="3"/>
      <c r="F158" s="3"/>
      <c r="G158" s="3"/>
      <c r="H158" s="19"/>
    </row>
    <row r="159" spans="1:8">
      <c r="A159" s="17" t="s">
        <v>14</v>
      </c>
      <c r="B159" s="3"/>
      <c r="C159" s="20"/>
      <c r="D159" s="20"/>
      <c r="E159" s="20"/>
      <c r="F159" s="20"/>
      <c r="G159" s="20"/>
      <c r="H159" s="19"/>
    </row>
    <row r="160" spans="1:8">
      <c r="A160" s="17" t="s">
        <v>15</v>
      </c>
      <c r="B160" s="3">
        <v>1</v>
      </c>
      <c r="C160" s="3"/>
      <c r="D160" s="3"/>
      <c r="E160" s="3"/>
      <c r="F160" s="3"/>
      <c r="G160" s="3"/>
      <c r="H160" s="19"/>
    </row>
    <row r="161" spans="1:8">
      <c r="A161" s="17" t="s">
        <v>16</v>
      </c>
      <c r="B161" s="19"/>
      <c r="C161" s="19"/>
      <c r="D161" s="19">
        <v>3</v>
      </c>
      <c r="E161" s="19">
        <v>2</v>
      </c>
      <c r="F161" s="19"/>
      <c r="G161" s="19"/>
      <c r="H161" s="19">
        <f>SUM(B161:G161)</f>
        <v>5</v>
      </c>
    </row>
    <row r="162" spans="1:8">
      <c r="A162" s="17" t="s">
        <v>17</v>
      </c>
      <c r="B162" s="21">
        <f>+B161*B156</f>
        <v>0</v>
      </c>
      <c r="C162" s="21">
        <f t="shared" ref="C162:G162" si="13">+C161*C156</f>
        <v>0</v>
      </c>
      <c r="D162" s="21">
        <f t="shared" si="13"/>
        <v>0.9</v>
      </c>
      <c r="E162" s="21">
        <f t="shared" si="13"/>
        <v>0.628</v>
      </c>
      <c r="F162" s="21">
        <f t="shared" si="13"/>
        <v>0</v>
      </c>
      <c r="G162" s="21">
        <f t="shared" si="13"/>
        <v>0</v>
      </c>
      <c r="H162" s="21">
        <f>SUM(B162:G162)</f>
        <v>1.528</v>
      </c>
    </row>
    <row r="163" spans="1:8">
      <c r="A163" s="17"/>
      <c r="B163" s="19"/>
      <c r="C163" s="19"/>
      <c r="D163" s="19"/>
      <c r="E163" s="19"/>
      <c r="F163" s="19"/>
      <c r="G163" s="19"/>
      <c r="H163" s="19">
        <f>+B160*B157</f>
        <v>1.28</v>
      </c>
    </row>
    <row r="164" spans="1:8">
      <c r="A164" s="17"/>
      <c r="B164" s="19"/>
      <c r="C164" s="19"/>
      <c r="D164" s="19"/>
      <c r="E164" s="19"/>
      <c r="F164" s="19"/>
      <c r="G164" s="19"/>
      <c r="H164" s="21">
        <f>SUM(H162:H163)</f>
        <v>2.8079999999999998</v>
      </c>
    </row>
    <row r="167" spans="1:8">
      <c r="A167" s="23">
        <v>4702083899</v>
      </c>
      <c r="B167" s="16" t="s">
        <v>18</v>
      </c>
      <c r="C167" s="16" t="s">
        <v>19</v>
      </c>
      <c r="D167" s="16" t="s">
        <v>20</v>
      </c>
      <c r="E167" s="16" t="s">
        <v>21</v>
      </c>
      <c r="F167" s="16" t="s">
        <v>22</v>
      </c>
      <c r="G167" s="16" t="s">
        <v>23</v>
      </c>
      <c r="H167" s="16" t="s">
        <v>10</v>
      </c>
    </row>
    <row r="168" spans="1:8">
      <c r="A168" s="17" t="s">
        <v>11</v>
      </c>
      <c r="B168" s="18">
        <v>0</v>
      </c>
      <c r="C168" s="18">
        <v>0.28499999999999998</v>
      </c>
      <c r="D168" s="18">
        <v>0.3</v>
      </c>
      <c r="E168" s="18">
        <v>0.314</v>
      </c>
      <c r="F168" s="18">
        <v>0.33300000000000002</v>
      </c>
      <c r="G168" s="18"/>
      <c r="H168" s="3"/>
    </row>
    <row r="169" spans="1:8">
      <c r="A169" s="17" t="s">
        <v>12</v>
      </c>
      <c r="B169" s="3">
        <v>1.28</v>
      </c>
      <c r="C169" s="3">
        <v>1.28</v>
      </c>
      <c r="D169" s="3">
        <v>1.28</v>
      </c>
      <c r="E169" s="3">
        <v>1.28</v>
      </c>
      <c r="F169" s="3">
        <v>1.28</v>
      </c>
      <c r="G169" s="3">
        <v>1.28</v>
      </c>
      <c r="H169" s="19"/>
    </row>
    <row r="170" spans="1:8">
      <c r="A170" s="17" t="s">
        <v>13</v>
      </c>
      <c r="B170" s="3"/>
      <c r="C170" s="3"/>
      <c r="D170" s="3"/>
      <c r="E170" s="3"/>
      <c r="F170" s="3"/>
      <c r="G170" s="3"/>
      <c r="H170" s="19"/>
    </row>
    <row r="171" spans="1:8">
      <c r="A171" s="17" t="s">
        <v>14</v>
      </c>
      <c r="B171" s="3"/>
      <c r="C171" s="20"/>
      <c r="D171" s="20"/>
      <c r="E171" s="20"/>
      <c r="F171" s="20"/>
      <c r="G171" s="20"/>
      <c r="H171" s="19"/>
    </row>
    <row r="172" spans="1:8">
      <c r="A172" s="17" t="s">
        <v>15</v>
      </c>
      <c r="B172" s="3">
        <v>2</v>
      </c>
      <c r="C172" s="3"/>
      <c r="D172" s="3"/>
      <c r="E172" s="3"/>
      <c r="F172" s="3"/>
      <c r="G172" s="3"/>
      <c r="H172" s="19"/>
    </row>
    <row r="173" spans="1:8">
      <c r="A173" s="17" t="s">
        <v>16</v>
      </c>
      <c r="B173" s="19"/>
      <c r="C173" s="19">
        <v>2</v>
      </c>
      <c r="D173" s="19">
        <v>16</v>
      </c>
      <c r="E173" s="19">
        <v>14</v>
      </c>
      <c r="F173" s="19">
        <v>4</v>
      </c>
      <c r="G173" s="19"/>
      <c r="H173" s="19">
        <f>SUM(B173:G173)</f>
        <v>36</v>
      </c>
    </row>
    <row r="174" spans="1:8">
      <c r="A174" s="17" t="s">
        <v>17</v>
      </c>
      <c r="B174" s="21">
        <f>+B173*B168</f>
        <v>0</v>
      </c>
      <c r="C174" s="21">
        <f t="shared" ref="C174:G174" si="14">+C173*C168</f>
        <v>0.56999999999999995</v>
      </c>
      <c r="D174" s="21">
        <f t="shared" si="14"/>
        <v>4.8</v>
      </c>
      <c r="E174" s="21">
        <f t="shared" si="14"/>
        <v>4.3959999999999999</v>
      </c>
      <c r="F174" s="21">
        <f t="shared" si="14"/>
        <v>1.3320000000000001</v>
      </c>
      <c r="G174" s="21">
        <f t="shared" si="14"/>
        <v>0</v>
      </c>
      <c r="H174" s="21">
        <f>SUM(B174:G174)</f>
        <v>11.098000000000001</v>
      </c>
    </row>
    <row r="175" spans="1:8">
      <c r="A175" s="17"/>
      <c r="B175" s="19"/>
      <c r="C175" s="19"/>
      <c r="D175" s="19"/>
      <c r="E175" s="19"/>
      <c r="F175" s="19"/>
      <c r="G175" s="19"/>
      <c r="H175" s="19">
        <f>+B172*B169</f>
        <v>2.56</v>
      </c>
    </row>
    <row r="176" spans="1:8">
      <c r="A176" s="17"/>
      <c r="B176" s="19"/>
      <c r="C176" s="19"/>
      <c r="D176" s="19"/>
      <c r="E176" s="19"/>
      <c r="F176" s="19"/>
      <c r="G176" s="19"/>
      <c r="H176" s="21">
        <f>SUM(H174:H175)</f>
        <v>13.657999999999999</v>
      </c>
    </row>
    <row r="179" spans="1:8">
      <c r="A179" s="23">
        <v>4702083906</v>
      </c>
      <c r="B179" s="16" t="s">
        <v>18</v>
      </c>
      <c r="C179" s="16" t="s">
        <v>19</v>
      </c>
      <c r="D179" s="16" t="s">
        <v>20</v>
      </c>
      <c r="E179" s="16" t="s">
        <v>21</v>
      </c>
      <c r="F179" s="16" t="s">
        <v>22</v>
      </c>
      <c r="G179" s="16" t="s">
        <v>23</v>
      </c>
      <c r="H179" s="16" t="s">
        <v>10</v>
      </c>
    </row>
    <row r="180" spans="1:8">
      <c r="A180" s="17" t="s">
        <v>11</v>
      </c>
      <c r="B180" s="18">
        <v>0.26500000000000001</v>
      </c>
      <c r="C180" s="18">
        <v>0.28499999999999998</v>
      </c>
      <c r="D180" s="18">
        <v>0.3</v>
      </c>
      <c r="E180" s="18">
        <v>0.314</v>
      </c>
      <c r="F180" s="18">
        <v>0.33300000000000002</v>
      </c>
      <c r="G180" s="18">
        <v>0.35399999999999998</v>
      </c>
      <c r="H180" s="3"/>
    </row>
    <row r="181" spans="1:8">
      <c r="A181" s="17" t="s">
        <v>12</v>
      </c>
      <c r="B181" s="3">
        <v>1.28</v>
      </c>
      <c r="C181" s="3">
        <v>1.28</v>
      </c>
      <c r="D181" s="3">
        <v>1.28</v>
      </c>
      <c r="E181" s="3">
        <v>1.28</v>
      </c>
      <c r="F181" s="3">
        <v>1.28</v>
      </c>
      <c r="G181" s="3">
        <v>1.28</v>
      </c>
      <c r="H181" s="19"/>
    </row>
    <row r="182" spans="1:8">
      <c r="A182" s="17" t="s">
        <v>13</v>
      </c>
      <c r="B182" s="3"/>
      <c r="C182" s="3"/>
      <c r="D182" s="3"/>
      <c r="E182" s="3"/>
      <c r="F182" s="3"/>
      <c r="G182" s="3"/>
      <c r="H182" s="19"/>
    </row>
    <row r="183" spans="1:8">
      <c r="A183" s="17" t="s">
        <v>14</v>
      </c>
      <c r="B183" s="3"/>
      <c r="C183" s="20"/>
      <c r="D183" s="20"/>
      <c r="E183" s="20"/>
      <c r="F183" s="20"/>
      <c r="G183" s="20"/>
      <c r="H183" s="19"/>
    </row>
    <row r="184" spans="1:8">
      <c r="A184" s="17" t="s">
        <v>15</v>
      </c>
      <c r="B184" s="3">
        <v>3</v>
      </c>
      <c r="C184" s="3"/>
      <c r="D184" s="3"/>
      <c r="E184" s="3"/>
      <c r="F184" s="3"/>
      <c r="G184" s="3"/>
      <c r="H184" s="19"/>
    </row>
    <row r="185" spans="1:8">
      <c r="A185" s="17" t="s">
        <v>16</v>
      </c>
      <c r="B185" s="19">
        <v>1</v>
      </c>
      <c r="C185" s="19">
        <v>4</v>
      </c>
      <c r="D185" s="19">
        <v>11</v>
      </c>
      <c r="E185" s="19">
        <v>10</v>
      </c>
      <c r="F185" s="19">
        <v>5</v>
      </c>
      <c r="G185" s="19">
        <v>2</v>
      </c>
      <c r="H185" s="19">
        <f>SUM(B185:G185)</f>
        <v>33</v>
      </c>
    </row>
    <row r="186" spans="1:8">
      <c r="A186" s="17" t="s">
        <v>17</v>
      </c>
      <c r="B186" s="21">
        <f>+B185*B180</f>
        <v>0.26500000000000001</v>
      </c>
      <c r="C186" s="21">
        <f t="shared" ref="C186:G186" si="15">+C185*C180</f>
        <v>1.1399999999999999</v>
      </c>
      <c r="D186" s="21">
        <f t="shared" si="15"/>
        <v>3.3</v>
      </c>
      <c r="E186" s="21">
        <f t="shared" si="15"/>
        <v>3.14</v>
      </c>
      <c r="F186" s="21">
        <f t="shared" si="15"/>
        <v>1.665</v>
      </c>
      <c r="G186" s="21">
        <f t="shared" si="15"/>
        <v>0.70799999999999996</v>
      </c>
      <c r="H186" s="21">
        <f>SUM(B186:G186)</f>
        <v>10.218</v>
      </c>
    </row>
    <row r="187" spans="1:8">
      <c r="A187" s="17"/>
      <c r="B187" s="19"/>
      <c r="C187" s="19"/>
      <c r="D187" s="19"/>
      <c r="E187" s="19"/>
      <c r="F187" s="19"/>
      <c r="G187" s="19"/>
      <c r="H187" s="19">
        <f>+B184*B181</f>
        <v>3.84</v>
      </c>
    </row>
    <row r="188" spans="1:8">
      <c r="A188" s="17"/>
      <c r="B188" s="19"/>
      <c r="C188" s="19"/>
      <c r="D188" s="19"/>
      <c r="E188" s="19"/>
      <c r="F188" s="19"/>
      <c r="G188" s="19"/>
      <c r="H188" s="21">
        <f>SUM(H186:H187)</f>
        <v>14.058</v>
      </c>
    </row>
    <row r="191" spans="1:8">
      <c r="A191" s="23">
        <v>4702083916</v>
      </c>
      <c r="B191" s="28" t="s">
        <v>18</v>
      </c>
      <c r="C191" s="28" t="s">
        <v>19</v>
      </c>
      <c r="D191" s="28" t="s">
        <v>20</v>
      </c>
      <c r="E191" s="28" t="s">
        <v>21</v>
      </c>
      <c r="F191" s="28" t="s">
        <v>22</v>
      </c>
      <c r="G191" s="28" t="s">
        <v>23</v>
      </c>
      <c r="H191" s="28" t="s">
        <v>10</v>
      </c>
    </row>
    <row r="192" spans="1:8">
      <c r="A192" s="17" t="s">
        <v>11</v>
      </c>
      <c r="B192" s="18">
        <v>0.26500000000000001</v>
      </c>
      <c r="C192" s="18">
        <v>0.28499999999999998</v>
      </c>
      <c r="D192" s="18">
        <v>0.3</v>
      </c>
      <c r="E192" s="18">
        <v>0.314</v>
      </c>
      <c r="F192" s="18">
        <v>0.33300000000000002</v>
      </c>
      <c r="G192" s="18">
        <v>0.35399999999999998</v>
      </c>
      <c r="H192" s="3"/>
    </row>
    <row r="193" spans="1:8">
      <c r="A193" s="17" t="s">
        <v>12</v>
      </c>
      <c r="B193" s="3">
        <v>1.28</v>
      </c>
      <c r="C193" s="3">
        <v>1.28</v>
      </c>
      <c r="D193" s="3">
        <v>1.28</v>
      </c>
      <c r="E193" s="3">
        <v>1.28</v>
      </c>
      <c r="F193" s="3">
        <v>1.28</v>
      </c>
      <c r="G193" s="3">
        <v>1.28</v>
      </c>
      <c r="H193" s="19"/>
    </row>
    <row r="194" spans="1:8">
      <c r="A194" s="17" t="s">
        <v>13</v>
      </c>
      <c r="B194" s="3"/>
      <c r="C194" s="3"/>
      <c r="D194" s="3"/>
      <c r="E194" s="3"/>
      <c r="F194" s="3"/>
      <c r="G194" s="3"/>
      <c r="H194" s="19"/>
    </row>
    <row r="195" spans="1:8">
      <c r="A195" s="17" t="s">
        <v>14</v>
      </c>
      <c r="B195" s="3"/>
      <c r="C195" s="20"/>
      <c r="D195" s="20"/>
      <c r="E195" s="20"/>
      <c r="F195" s="20"/>
      <c r="G195" s="20"/>
      <c r="H195" s="19"/>
    </row>
    <row r="196" spans="1:8">
      <c r="A196" s="17" t="s">
        <v>15</v>
      </c>
      <c r="B196" s="3">
        <v>3</v>
      </c>
      <c r="C196" s="3"/>
      <c r="D196" s="3"/>
      <c r="E196" s="3"/>
      <c r="F196" s="3"/>
      <c r="G196" s="3"/>
      <c r="H196" s="19"/>
    </row>
    <row r="197" spans="1:8">
      <c r="A197" s="17" t="s">
        <v>16</v>
      </c>
      <c r="B197" s="19">
        <v>1</v>
      </c>
      <c r="C197" s="19">
        <v>6</v>
      </c>
      <c r="D197" s="19">
        <v>16</v>
      </c>
      <c r="E197" s="19">
        <v>14</v>
      </c>
      <c r="F197" s="19">
        <v>6</v>
      </c>
      <c r="G197" s="19">
        <v>3</v>
      </c>
      <c r="H197" s="19">
        <f>SUM(B197:G197)</f>
        <v>46</v>
      </c>
    </row>
    <row r="198" spans="1:8">
      <c r="A198" s="17" t="s">
        <v>17</v>
      </c>
      <c r="B198" s="21">
        <f>+B197*B192</f>
        <v>0.26500000000000001</v>
      </c>
      <c r="C198" s="21">
        <f t="shared" ref="C198:G198" si="16">+C197*C192</f>
        <v>1.71</v>
      </c>
      <c r="D198" s="21">
        <f t="shared" si="16"/>
        <v>4.8</v>
      </c>
      <c r="E198" s="21">
        <f t="shared" si="16"/>
        <v>4.3959999999999999</v>
      </c>
      <c r="F198" s="21">
        <f t="shared" si="16"/>
        <v>1.998</v>
      </c>
      <c r="G198" s="21">
        <f t="shared" si="16"/>
        <v>1.0620000000000001</v>
      </c>
      <c r="H198" s="21">
        <f>SUM(B198:G198)</f>
        <v>14.231</v>
      </c>
    </row>
    <row r="199" spans="1:8">
      <c r="A199" s="17"/>
      <c r="B199" s="19"/>
      <c r="C199" s="19"/>
      <c r="D199" s="19"/>
      <c r="E199" s="19"/>
      <c r="F199" s="19"/>
      <c r="G199" s="19"/>
      <c r="H199" s="19">
        <f>+B196*B193</f>
        <v>3.84</v>
      </c>
    </row>
    <row r="200" spans="1:8">
      <c r="A200" s="17"/>
      <c r="B200" s="19"/>
      <c r="C200" s="19"/>
      <c r="D200" s="19"/>
      <c r="E200" s="19"/>
      <c r="F200" s="19"/>
      <c r="G200" s="19"/>
      <c r="H200" s="21">
        <f>SUM(H198:H199)</f>
        <v>18.071000000000002</v>
      </c>
    </row>
    <row r="204" spans="1:8">
      <c r="A204" s="29">
        <v>4702064965</v>
      </c>
      <c r="B204" s="28" t="s">
        <v>18</v>
      </c>
      <c r="C204" s="28" t="s">
        <v>19</v>
      </c>
      <c r="D204" s="28" t="s">
        <v>20</v>
      </c>
      <c r="E204" s="28" t="s">
        <v>21</v>
      </c>
      <c r="F204" s="28" t="s">
        <v>22</v>
      </c>
      <c r="G204" s="28" t="s">
        <v>23</v>
      </c>
      <c r="H204" s="28" t="s">
        <v>10</v>
      </c>
    </row>
    <row r="205" spans="1:8">
      <c r="A205" s="17" t="s">
        <v>11</v>
      </c>
      <c r="B205" s="18"/>
      <c r="C205" s="18">
        <v>0.22700000000000001</v>
      </c>
      <c r="D205" s="18">
        <v>0.23899999999999999</v>
      </c>
      <c r="E205" s="18">
        <v>0.255</v>
      </c>
      <c r="F205" s="18">
        <v>0.27</v>
      </c>
      <c r="G205" s="18">
        <v>0.28999999999999998</v>
      </c>
      <c r="H205" s="3"/>
    </row>
    <row r="206" spans="1:8">
      <c r="A206" s="17" t="s">
        <v>12</v>
      </c>
      <c r="B206" s="3">
        <v>1.28</v>
      </c>
      <c r="C206" s="3">
        <v>1.28</v>
      </c>
      <c r="D206" s="3">
        <v>1.28</v>
      </c>
      <c r="E206" s="3">
        <v>1.28</v>
      </c>
      <c r="F206" s="3">
        <v>1.28</v>
      </c>
      <c r="G206" s="3">
        <v>1.28</v>
      </c>
      <c r="H206" s="19"/>
    </row>
    <row r="207" spans="1:8">
      <c r="A207" s="17" t="s">
        <v>13</v>
      </c>
      <c r="B207" s="3"/>
      <c r="C207" s="3"/>
      <c r="D207" s="3"/>
      <c r="E207" s="3"/>
      <c r="F207" s="3"/>
      <c r="G207" s="3"/>
      <c r="H207" s="19"/>
    </row>
    <row r="208" spans="1:8">
      <c r="A208" s="17" t="s">
        <v>14</v>
      </c>
      <c r="B208" s="3"/>
      <c r="C208" s="20"/>
      <c r="D208" s="20"/>
      <c r="E208" s="20"/>
      <c r="F208" s="20"/>
      <c r="G208" s="20"/>
      <c r="H208" s="19"/>
    </row>
    <row r="209" spans="1:8">
      <c r="A209" s="17" t="s">
        <v>15</v>
      </c>
      <c r="B209" s="3">
        <v>40</v>
      </c>
      <c r="C209" s="3"/>
      <c r="D209" s="3"/>
      <c r="E209" s="3"/>
      <c r="F209" s="3"/>
      <c r="G209" s="3"/>
      <c r="H209" s="19"/>
    </row>
    <row r="210" spans="1:8">
      <c r="A210" s="17" t="s">
        <v>16</v>
      </c>
      <c r="B210" s="19"/>
      <c r="C210" s="19">
        <v>134</v>
      </c>
      <c r="D210" s="19">
        <v>270</v>
      </c>
      <c r="E210" s="19">
        <v>247</v>
      </c>
      <c r="F210" s="19">
        <v>128</v>
      </c>
      <c r="G210" s="19">
        <v>65</v>
      </c>
      <c r="H210" s="19">
        <f>SUM(B210:G210)</f>
        <v>844</v>
      </c>
    </row>
    <row r="211" spans="1:8">
      <c r="A211" s="17" t="s">
        <v>17</v>
      </c>
      <c r="B211" s="21">
        <f>+B210*B205</f>
        <v>0</v>
      </c>
      <c r="C211" s="21">
        <f t="shared" ref="C211:G211" si="17">+C210*C205</f>
        <v>30.417999999999999</v>
      </c>
      <c r="D211" s="21">
        <f t="shared" si="17"/>
        <v>64.53</v>
      </c>
      <c r="E211" s="21">
        <f t="shared" si="17"/>
        <v>62.984999999999999</v>
      </c>
      <c r="F211" s="21">
        <f t="shared" si="17"/>
        <v>34.56</v>
      </c>
      <c r="G211" s="21">
        <f t="shared" si="17"/>
        <v>18.850000000000001</v>
      </c>
      <c r="H211" s="21">
        <f>SUM(B211:G211)</f>
        <v>211.34299999999999</v>
      </c>
    </row>
    <row r="212" spans="1:8">
      <c r="A212" s="17"/>
      <c r="B212" s="19"/>
      <c r="C212" s="19"/>
      <c r="D212" s="19"/>
      <c r="E212" s="19"/>
      <c r="F212" s="19"/>
      <c r="G212" s="19"/>
      <c r="H212" s="19">
        <f>+B209*B206</f>
        <v>51.2</v>
      </c>
    </row>
    <row r="213" spans="1:8">
      <c r="A213" s="17"/>
      <c r="B213" s="19"/>
      <c r="C213" s="19"/>
      <c r="D213" s="19"/>
      <c r="E213" s="19"/>
      <c r="F213" s="19"/>
      <c r="G213" s="19"/>
      <c r="H213" s="21">
        <f>SUM(H211:H212)</f>
        <v>262.54300000000001</v>
      </c>
    </row>
    <row r="217" spans="1:8">
      <c r="A217" s="29">
        <v>4702067329</v>
      </c>
      <c r="B217" s="28" t="s">
        <v>18</v>
      </c>
      <c r="C217" s="28" t="s">
        <v>19</v>
      </c>
      <c r="D217" s="28" t="s">
        <v>20</v>
      </c>
      <c r="E217" s="28" t="s">
        <v>21</v>
      </c>
      <c r="F217" s="28" t="s">
        <v>22</v>
      </c>
      <c r="G217" s="28" t="s">
        <v>23</v>
      </c>
      <c r="H217" s="28" t="s">
        <v>10</v>
      </c>
    </row>
    <row r="218" spans="1:8">
      <c r="A218" s="17" t="s">
        <v>11</v>
      </c>
      <c r="B218" s="18">
        <v>0.312</v>
      </c>
      <c r="C218" s="18">
        <v>0.29799999999999999</v>
      </c>
      <c r="D218" s="18">
        <v>0.33100000000000002</v>
      </c>
      <c r="E218" s="18">
        <v>0.374</v>
      </c>
      <c r="F218" s="18">
        <v>0.38600000000000001</v>
      </c>
      <c r="G218" s="18">
        <v>0.41099999999999998</v>
      </c>
      <c r="H218" s="3"/>
    </row>
    <row r="219" spans="1:8">
      <c r="A219" s="17" t="s">
        <v>12</v>
      </c>
      <c r="B219" s="3">
        <v>1.45</v>
      </c>
      <c r="C219" s="3">
        <v>1.45</v>
      </c>
      <c r="D219" s="3">
        <v>1.45</v>
      </c>
      <c r="E219" s="3">
        <v>1.45</v>
      </c>
      <c r="F219" s="3">
        <v>1.45</v>
      </c>
      <c r="G219" s="3">
        <v>1.45</v>
      </c>
      <c r="H219" s="19"/>
    </row>
    <row r="220" spans="1:8">
      <c r="A220" s="17" t="s">
        <v>13</v>
      </c>
      <c r="B220" s="3"/>
      <c r="C220" s="3"/>
      <c r="D220" s="3"/>
      <c r="E220" s="3"/>
      <c r="F220" s="3"/>
      <c r="G220" s="3"/>
      <c r="H220" s="19"/>
    </row>
    <row r="221" spans="1:8">
      <c r="A221" s="17" t="s">
        <v>14</v>
      </c>
      <c r="B221" s="3"/>
      <c r="C221" s="20"/>
      <c r="D221" s="20"/>
      <c r="E221" s="20"/>
      <c r="F221" s="20"/>
      <c r="G221" s="20"/>
      <c r="H221" s="19"/>
    </row>
    <row r="222" spans="1:8">
      <c r="A222" s="17" t="s">
        <v>15</v>
      </c>
      <c r="B222" s="3">
        <v>24</v>
      </c>
      <c r="C222" s="3"/>
      <c r="D222" s="3"/>
      <c r="E222" s="3"/>
      <c r="F222" s="3"/>
      <c r="G222" s="3"/>
      <c r="H222" s="19"/>
    </row>
    <row r="223" spans="1:8">
      <c r="A223" s="17" t="s">
        <v>16</v>
      </c>
      <c r="B223" s="19">
        <v>82</v>
      </c>
      <c r="C223" s="19">
        <v>283</v>
      </c>
      <c r="D223" s="19">
        <v>376</v>
      </c>
      <c r="E223" s="19">
        <v>220</v>
      </c>
      <c r="F223" s="19">
        <v>41</v>
      </c>
      <c r="G223" s="19">
        <v>20</v>
      </c>
      <c r="H223" s="19">
        <f>SUM(B223:G223)</f>
        <v>1022</v>
      </c>
    </row>
    <row r="224" spans="1:8">
      <c r="A224" s="17" t="s">
        <v>17</v>
      </c>
      <c r="B224" s="21">
        <f>+B223*B218</f>
        <v>25.584</v>
      </c>
      <c r="C224" s="21">
        <f t="shared" ref="C224:G224" si="18">+C223*C218</f>
        <v>84.334000000000003</v>
      </c>
      <c r="D224" s="21">
        <f t="shared" si="18"/>
        <v>124.456</v>
      </c>
      <c r="E224" s="21">
        <f t="shared" si="18"/>
        <v>82.28</v>
      </c>
      <c r="F224" s="21">
        <f t="shared" si="18"/>
        <v>15.826000000000001</v>
      </c>
      <c r="G224" s="21">
        <f t="shared" si="18"/>
        <v>8.2200000000000006</v>
      </c>
      <c r="H224" s="21">
        <f>SUM(B224:G224)</f>
        <v>340.7</v>
      </c>
    </row>
    <row r="225" spans="1:8">
      <c r="A225" s="17"/>
      <c r="B225" s="19"/>
      <c r="C225" s="19"/>
      <c r="D225" s="19"/>
      <c r="E225" s="19"/>
      <c r="F225" s="19"/>
      <c r="G225" s="19"/>
      <c r="H225" s="19">
        <f>+B222*B219</f>
        <v>34.799999999999997</v>
      </c>
    </row>
    <row r="226" spans="1:8">
      <c r="A226" s="17"/>
      <c r="B226" s="19"/>
      <c r="C226" s="19"/>
      <c r="D226" s="19"/>
      <c r="E226" s="19"/>
      <c r="F226" s="19"/>
      <c r="G226" s="19"/>
      <c r="H226" s="21">
        <f>SUM(H224:H225)</f>
        <v>375.5</v>
      </c>
    </row>
    <row r="230" spans="1:8">
      <c r="A230" s="29">
        <v>4702067322</v>
      </c>
      <c r="B230" s="28" t="s">
        <v>18</v>
      </c>
      <c r="C230" s="28" t="s">
        <v>19</v>
      </c>
      <c r="D230" s="28" t="s">
        <v>20</v>
      </c>
      <c r="E230" s="28" t="s">
        <v>21</v>
      </c>
      <c r="F230" s="28" t="s">
        <v>22</v>
      </c>
      <c r="G230" s="28" t="s">
        <v>23</v>
      </c>
      <c r="H230" s="28" t="s">
        <v>10</v>
      </c>
    </row>
    <row r="231" spans="1:8">
      <c r="A231" s="17" t="s">
        <v>11</v>
      </c>
      <c r="B231" s="18">
        <v>0.3</v>
      </c>
      <c r="C231" s="18">
        <v>0.33400000000000002</v>
      </c>
      <c r="D231" s="18">
        <v>0.35199999999999998</v>
      </c>
      <c r="E231" s="18">
        <v>0.38</v>
      </c>
      <c r="F231" s="18">
        <v>0.40699999999999997</v>
      </c>
      <c r="G231" s="18">
        <v>0.48</v>
      </c>
      <c r="H231" s="3"/>
    </row>
    <row r="232" spans="1:8">
      <c r="A232" s="17" t="s">
        <v>12</v>
      </c>
      <c r="B232" s="3">
        <v>1.45</v>
      </c>
      <c r="C232" s="3">
        <v>1.45</v>
      </c>
      <c r="D232" s="3">
        <v>1.45</v>
      </c>
      <c r="E232" s="3">
        <v>1.45</v>
      </c>
      <c r="F232" s="3">
        <v>1.45</v>
      </c>
      <c r="G232" s="3">
        <v>1.45</v>
      </c>
      <c r="H232" s="19"/>
    </row>
    <row r="233" spans="1:8">
      <c r="A233" s="17" t="s">
        <v>13</v>
      </c>
      <c r="B233" s="3"/>
      <c r="C233" s="3"/>
      <c r="D233" s="3"/>
      <c r="E233" s="3"/>
      <c r="F233" s="3"/>
      <c r="G233" s="3"/>
      <c r="H233" s="19"/>
    </row>
    <row r="234" spans="1:8">
      <c r="A234" s="17" t="s">
        <v>14</v>
      </c>
      <c r="B234" s="3"/>
      <c r="C234" s="20"/>
      <c r="D234" s="20"/>
      <c r="E234" s="20"/>
      <c r="F234" s="20"/>
      <c r="G234" s="20"/>
      <c r="H234" s="19"/>
    </row>
    <row r="235" spans="1:8">
      <c r="A235" s="17" t="s">
        <v>15</v>
      </c>
      <c r="B235" s="3">
        <v>2</v>
      </c>
      <c r="C235" s="3"/>
      <c r="D235" s="3"/>
      <c r="E235" s="3"/>
      <c r="F235" s="3"/>
      <c r="G235" s="3"/>
      <c r="H235" s="19"/>
    </row>
    <row r="236" spans="1:8">
      <c r="A236" s="17" t="s">
        <v>16</v>
      </c>
      <c r="B236" s="19">
        <v>5</v>
      </c>
      <c r="C236" s="19">
        <v>17</v>
      </c>
      <c r="D236" s="19">
        <v>22</v>
      </c>
      <c r="E236" s="19">
        <v>13</v>
      </c>
      <c r="F236" s="19">
        <v>2</v>
      </c>
      <c r="G236" s="19">
        <v>1</v>
      </c>
      <c r="H236" s="19">
        <f>SUM(B236:G236)</f>
        <v>60</v>
      </c>
    </row>
    <row r="237" spans="1:8">
      <c r="A237" s="17" t="s">
        <v>17</v>
      </c>
      <c r="B237" s="21">
        <f>+B236*B231</f>
        <v>1.5</v>
      </c>
      <c r="C237" s="21">
        <f>+C236*C231</f>
        <v>5.6779999999999999</v>
      </c>
      <c r="D237" s="21">
        <f t="shared" ref="D237:G237" si="19">+D236*D231</f>
        <v>7.7439999999999998</v>
      </c>
      <c r="E237" s="21">
        <f t="shared" si="19"/>
        <v>4.9400000000000004</v>
      </c>
      <c r="F237" s="21">
        <f t="shared" si="19"/>
        <v>0.81399999999999995</v>
      </c>
      <c r="G237" s="21">
        <f t="shared" si="19"/>
        <v>0.48</v>
      </c>
      <c r="H237" s="21">
        <f>SUM(B237:G237)</f>
        <v>21.155999999999999</v>
      </c>
    </row>
    <row r="238" spans="1:8">
      <c r="A238" s="17"/>
      <c r="B238" s="19"/>
      <c r="C238" s="19"/>
      <c r="D238" s="19"/>
      <c r="E238" s="19"/>
      <c r="F238" s="19"/>
      <c r="G238" s="19"/>
      <c r="H238" s="19">
        <f>+B235*B232</f>
        <v>2.9</v>
      </c>
    </row>
    <row r="239" spans="1:8">
      <c r="A239" s="17"/>
      <c r="B239" s="19"/>
      <c r="C239" s="19"/>
      <c r="D239" s="19"/>
      <c r="E239" s="19"/>
      <c r="F239" s="19"/>
      <c r="G239" s="19"/>
      <c r="H239" s="21">
        <f>SUM(H237:H238)</f>
        <v>24.056000000000001</v>
      </c>
    </row>
    <row r="243" spans="1:8">
      <c r="A243" s="29">
        <v>4702095662</v>
      </c>
      <c r="B243" s="28" t="s">
        <v>19</v>
      </c>
      <c r="C243" s="28" t="s">
        <v>20</v>
      </c>
      <c r="D243" s="28" t="s">
        <v>21</v>
      </c>
      <c r="E243" s="28" t="s">
        <v>22</v>
      </c>
      <c r="F243" s="28" t="s">
        <v>23</v>
      </c>
      <c r="G243" s="28" t="s">
        <v>10</v>
      </c>
    </row>
    <row r="244" spans="1:8">
      <c r="A244" s="17" t="s">
        <v>11</v>
      </c>
      <c r="B244" s="18">
        <v>0.308</v>
      </c>
      <c r="C244" s="18">
        <v>0.32400000000000001</v>
      </c>
      <c r="D244" s="18">
        <v>0.34499999999999997</v>
      </c>
      <c r="E244" s="18">
        <v>0.36499999999999999</v>
      </c>
      <c r="F244" s="18">
        <v>0.38700000000000001</v>
      </c>
      <c r="G244" s="3"/>
    </row>
    <row r="245" spans="1:8">
      <c r="A245" s="17" t="s">
        <v>12</v>
      </c>
      <c r="B245" s="3">
        <v>1.29</v>
      </c>
      <c r="C245" s="3">
        <v>1.29</v>
      </c>
      <c r="D245" s="3">
        <v>1.29</v>
      </c>
      <c r="E245" s="3">
        <v>1.29</v>
      </c>
      <c r="F245" s="3">
        <v>1.29</v>
      </c>
      <c r="G245" s="19"/>
    </row>
    <row r="246" spans="1:8">
      <c r="A246" s="17" t="s">
        <v>13</v>
      </c>
      <c r="B246" s="3"/>
      <c r="C246" s="3"/>
      <c r="D246" s="3"/>
      <c r="E246" s="3"/>
      <c r="F246" s="3"/>
      <c r="G246" s="19"/>
    </row>
    <row r="247" spans="1:8">
      <c r="A247" s="17" t="s">
        <v>14</v>
      </c>
      <c r="B247" s="20"/>
      <c r="C247" s="20"/>
      <c r="D247" s="20"/>
      <c r="E247" s="20"/>
      <c r="F247" s="20"/>
      <c r="G247" s="19"/>
    </row>
    <row r="248" spans="1:8">
      <c r="A248" s="17" t="s">
        <v>15</v>
      </c>
      <c r="B248" s="3">
        <v>201</v>
      </c>
      <c r="C248" s="3"/>
      <c r="D248" s="3"/>
      <c r="E248" s="3"/>
      <c r="F248" s="3"/>
      <c r="G248" s="19"/>
    </row>
    <row r="249" spans="1:8">
      <c r="A249" s="17" t="s">
        <v>16</v>
      </c>
      <c r="B249" s="19">
        <v>372</v>
      </c>
      <c r="C249" s="19">
        <v>977</v>
      </c>
      <c r="D249" s="19">
        <v>1154</v>
      </c>
      <c r="E249" s="19">
        <v>670</v>
      </c>
      <c r="F249" s="19">
        <v>320</v>
      </c>
      <c r="G249" s="19">
        <f>SUM(B249:F249)</f>
        <v>3493</v>
      </c>
    </row>
    <row r="250" spans="1:8">
      <c r="A250" s="17" t="s">
        <v>17</v>
      </c>
      <c r="B250" s="21">
        <f>+B249*B244</f>
        <v>114.57599999999999</v>
      </c>
      <c r="C250" s="21">
        <f t="shared" ref="C250:F250" si="20">+C249*C244</f>
        <v>316.548</v>
      </c>
      <c r="D250" s="21">
        <f t="shared" si="20"/>
        <v>398.13</v>
      </c>
      <c r="E250" s="21">
        <f t="shared" si="20"/>
        <v>244.55</v>
      </c>
      <c r="F250" s="21">
        <f t="shared" si="20"/>
        <v>123.84</v>
      </c>
      <c r="G250" s="21">
        <f>SUM(B250:F250)</f>
        <v>1197.644</v>
      </c>
    </row>
    <row r="251" spans="1:8">
      <c r="A251" s="17"/>
      <c r="B251" s="19"/>
      <c r="C251" s="19"/>
      <c r="D251" s="19"/>
      <c r="E251" s="19"/>
      <c r="F251" s="19"/>
      <c r="G251" s="19">
        <f>B248*B245</f>
        <v>259.29000000000002</v>
      </c>
    </row>
    <row r="252" spans="1:8">
      <c r="A252" s="17"/>
      <c r="B252" s="19"/>
      <c r="C252" s="19"/>
      <c r="D252" s="19"/>
      <c r="E252" s="19"/>
      <c r="F252" s="19"/>
      <c r="G252" s="21">
        <f>SUM(G250:G251)</f>
        <v>1456.934</v>
      </c>
    </row>
    <row r="254" spans="1:8">
      <c r="A254" s="29">
        <v>4702095844</v>
      </c>
      <c r="B254" s="28"/>
      <c r="C254" s="28" t="s">
        <v>19</v>
      </c>
      <c r="D254" s="28" t="s">
        <v>20</v>
      </c>
      <c r="E254" s="28" t="s">
        <v>21</v>
      </c>
      <c r="F254" s="28" t="s">
        <v>22</v>
      </c>
      <c r="G254" s="28" t="s">
        <v>23</v>
      </c>
      <c r="H254" s="28" t="s">
        <v>10</v>
      </c>
    </row>
    <row r="255" spans="1:8">
      <c r="A255" s="17" t="s">
        <v>11</v>
      </c>
      <c r="B255" s="18"/>
      <c r="C255" s="18">
        <v>0.27200000000000002</v>
      </c>
      <c r="D255" s="18">
        <v>0.28699999999999998</v>
      </c>
      <c r="E255" s="18">
        <v>0.307</v>
      </c>
      <c r="F255" s="18">
        <v>0.32200000000000001</v>
      </c>
      <c r="G255" s="18">
        <v>0.34200000000000003</v>
      </c>
      <c r="H255" s="3"/>
    </row>
    <row r="256" spans="1:8">
      <c r="A256" s="17" t="s">
        <v>12</v>
      </c>
      <c r="B256" s="3"/>
      <c r="C256" s="3">
        <v>1.29</v>
      </c>
      <c r="D256" s="3">
        <v>1.29</v>
      </c>
      <c r="E256" s="3">
        <v>1.29</v>
      </c>
      <c r="F256" s="3">
        <v>1.29</v>
      </c>
      <c r="G256" s="3">
        <v>1.29</v>
      </c>
      <c r="H256" s="19"/>
    </row>
    <row r="257" spans="1:8">
      <c r="A257" s="17" t="s">
        <v>13</v>
      </c>
      <c r="B257" s="3"/>
      <c r="C257" s="3"/>
      <c r="D257" s="3"/>
      <c r="E257" s="3"/>
      <c r="F257" s="3"/>
      <c r="G257" s="3"/>
      <c r="H257" s="19"/>
    </row>
    <row r="258" spans="1:8">
      <c r="A258" s="17" t="s">
        <v>14</v>
      </c>
      <c r="B258" s="3"/>
      <c r="C258" s="20"/>
      <c r="D258" s="20"/>
      <c r="E258" s="20"/>
      <c r="F258" s="20"/>
      <c r="G258" s="20"/>
      <c r="H258" s="19"/>
    </row>
    <row r="259" spans="1:8">
      <c r="A259" s="17" t="s">
        <v>15</v>
      </c>
      <c r="B259" s="3"/>
      <c r="C259" s="3">
        <v>306</v>
      </c>
      <c r="D259" s="3"/>
      <c r="E259" s="3"/>
      <c r="F259" s="3"/>
      <c r="G259" s="3"/>
      <c r="H259" s="19"/>
    </row>
    <row r="260" spans="1:8">
      <c r="A260" s="17" t="s">
        <v>16</v>
      </c>
      <c r="B260" s="30"/>
      <c r="C260" s="19">
        <v>621</v>
      </c>
      <c r="D260" s="19">
        <v>1554</v>
      </c>
      <c r="E260" s="19">
        <v>1752</v>
      </c>
      <c r="F260" s="19">
        <v>962</v>
      </c>
      <c r="G260" s="19">
        <v>430</v>
      </c>
      <c r="H260" s="19">
        <f>SUM(B260:G260)</f>
        <v>5319</v>
      </c>
    </row>
    <row r="261" spans="1:8">
      <c r="A261" s="17" t="s">
        <v>17</v>
      </c>
      <c r="B261" s="21"/>
      <c r="C261" s="21">
        <f>+C260*C255</f>
        <v>168.91200000000001</v>
      </c>
      <c r="D261" s="21">
        <f t="shared" ref="D261:G261" si="21">+D260*D255</f>
        <v>445.99799999999999</v>
      </c>
      <c r="E261" s="21">
        <f t="shared" si="21"/>
        <v>537.86400000000003</v>
      </c>
      <c r="F261" s="21">
        <f t="shared" si="21"/>
        <v>309.76400000000001</v>
      </c>
      <c r="G261" s="21">
        <f t="shared" si="21"/>
        <v>147.06</v>
      </c>
      <c r="H261" s="21">
        <f>SUM(B261:G261)</f>
        <v>1609.598</v>
      </c>
    </row>
    <row r="262" spans="1:8">
      <c r="A262" s="17"/>
      <c r="B262" s="19"/>
      <c r="C262" s="19"/>
      <c r="D262" s="19"/>
      <c r="E262" s="19"/>
      <c r="F262" s="19"/>
      <c r="G262" s="19"/>
      <c r="H262" s="19">
        <f>+C259*C256</f>
        <v>394.74</v>
      </c>
    </row>
    <row r="263" spans="1:8">
      <c r="A263" s="17"/>
      <c r="B263" s="19"/>
      <c r="C263" s="19"/>
      <c r="D263" s="19"/>
      <c r="E263" s="19"/>
      <c r="F263" s="19"/>
      <c r="G263" s="19"/>
      <c r="H263" s="21">
        <f>SUM(H261:H262)</f>
        <v>2004.338</v>
      </c>
    </row>
    <row r="266" spans="1:8">
      <c r="A266" s="29">
        <v>4702095655</v>
      </c>
      <c r="B266" s="28" t="s">
        <v>18</v>
      </c>
      <c r="C266" s="28" t="s">
        <v>19</v>
      </c>
      <c r="D266" s="28" t="s">
        <v>20</v>
      </c>
      <c r="E266" s="28" t="s">
        <v>21</v>
      </c>
      <c r="F266" s="28" t="s">
        <v>22</v>
      </c>
      <c r="G266" s="28" t="s">
        <v>23</v>
      </c>
      <c r="H266" s="28" t="s">
        <v>10</v>
      </c>
    </row>
    <row r="267" spans="1:8">
      <c r="A267" s="17" t="s">
        <v>11</v>
      </c>
      <c r="B267" s="18"/>
      <c r="C267" s="18">
        <v>0.23100000000000001</v>
      </c>
      <c r="D267" s="18">
        <v>0.24299999999999999</v>
      </c>
      <c r="E267" s="18">
        <v>0.25800000000000001</v>
      </c>
      <c r="F267" s="18">
        <v>0.26800000000000002</v>
      </c>
      <c r="G267" s="18">
        <v>0.28299999999999997</v>
      </c>
      <c r="H267" s="3"/>
    </row>
    <row r="268" spans="1:8">
      <c r="A268" s="17" t="s">
        <v>12</v>
      </c>
      <c r="B268" s="3"/>
      <c r="C268" s="3">
        <v>1.5</v>
      </c>
      <c r="D268" s="3">
        <v>1.5</v>
      </c>
      <c r="E268" s="3">
        <v>1.5</v>
      </c>
      <c r="F268" s="3">
        <v>1.5</v>
      </c>
      <c r="G268" s="3">
        <v>1.5</v>
      </c>
      <c r="H268" s="19"/>
    </row>
    <row r="269" spans="1:8">
      <c r="A269" s="17" t="s">
        <v>13</v>
      </c>
      <c r="B269" s="3"/>
      <c r="C269" s="3"/>
      <c r="D269" s="3"/>
      <c r="E269" s="3"/>
      <c r="F269" s="3"/>
      <c r="G269" s="3"/>
      <c r="H269" s="19"/>
    </row>
    <row r="270" spans="1:8">
      <c r="A270" s="17" t="s">
        <v>14</v>
      </c>
      <c r="B270" s="3"/>
      <c r="C270" s="20"/>
      <c r="D270" s="20"/>
      <c r="E270" s="20"/>
      <c r="F270" s="20"/>
      <c r="G270" s="20"/>
      <c r="H270" s="19"/>
    </row>
    <row r="271" spans="1:8">
      <c r="A271" s="17" t="s">
        <v>15</v>
      </c>
      <c r="B271" s="3"/>
      <c r="C271" s="3">
        <v>183</v>
      </c>
      <c r="D271" s="3"/>
      <c r="E271" s="3"/>
      <c r="F271" s="3"/>
      <c r="G271" s="3"/>
      <c r="H271" s="19"/>
    </row>
    <row r="272" spans="1:8">
      <c r="A272" s="17" t="s">
        <v>16</v>
      </c>
      <c r="B272" s="19"/>
      <c r="C272" s="19">
        <v>249</v>
      </c>
      <c r="D272" s="19">
        <v>921</v>
      </c>
      <c r="E272" s="19">
        <v>1296</v>
      </c>
      <c r="F272" s="19">
        <v>897</v>
      </c>
      <c r="G272" s="19">
        <v>503</v>
      </c>
      <c r="H272" s="19">
        <f>SUM(B272:G272)</f>
        <v>3866</v>
      </c>
    </row>
    <row r="273" spans="1:9">
      <c r="A273" s="17" t="s">
        <v>17</v>
      </c>
      <c r="B273" s="21"/>
      <c r="C273" s="21">
        <f>+C272*C267</f>
        <v>57.518999999999998</v>
      </c>
      <c r="D273" s="21">
        <f t="shared" ref="D273:G273" si="22">+D272*D267</f>
        <v>223.803</v>
      </c>
      <c r="E273" s="21">
        <f t="shared" si="22"/>
        <v>334.36799999999999</v>
      </c>
      <c r="F273" s="21">
        <f t="shared" si="22"/>
        <v>240.39599999999999</v>
      </c>
      <c r="G273" s="21">
        <f t="shared" si="22"/>
        <v>142.34899999999999</v>
      </c>
      <c r="H273" s="21">
        <f>SUM(B273:G273)</f>
        <v>998.43499999999995</v>
      </c>
    </row>
    <row r="274" spans="1:9">
      <c r="A274" s="17"/>
      <c r="B274" s="19"/>
      <c r="C274" s="19"/>
      <c r="D274" s="19"/>
      <c r="E274" s="19"/>
      <c r="F274" s="19"/>
      <c r="G274" s="19"/>
      <c r="H274" s="19">
        <f>+C271*C268</f>
        <v>274.5</v>
      </c>
      <c r="I274" s="31"/>
    </row>
    <row r="275" spans="1:9">
      <c r="A275" s="17"/>
      <c r="B275" s="19"/>
      <c r="C275" s="19"/>
      <c r="D275" s="19"/>
      <c r="E275" s="19"/>
      <c r="F275" s="19"/>
      <c r="G275" s="19"/>
      <c r="H275" s="21">
        <f>SUM(H273:H274)</f>
        <v>1272.9349999999999</v>
      </c>
    </row>
    <row r="276" spans="1:9" s="14" customFormat="1">
      <c r="H276" s="32"/>
    </row>
    <row r="278" spans="1:9">
      <c r="A278" s="33">
        <v>4702067321</v>
      </c>
      <c r="B278" s="28" t="s">
        <v>18</v>
      </c>
      <c r="C278" s="28" t="s">
        <v>19</v>
      </c>
      <c r="D278" s="28" t="s">
        <v>20</v>
      </c>
      <c r="E278" s="28" t="s">
        <v>21</v>
      </c>
      <c r="F278" s="28" t="s">
        <v>22</v>
      </c>
      <c r="G278" s="28" t="s">
        <v>23</v>
      </c>
      <c r="H278" s="28" t="s">
        <v>10</v>
      </c>
    </row>
    <row r="279" spans="1:9">
      <c r="A279" s="17" t="s">
        <v>11</v>
      </c>
      <c r="B279" s="18"/>
      <c r="C279" s="18">
        <v>0.33400000000000002</v>
      </c>
      <c r="D279" s="18">
        <v>0.35199999999999998</v>
      </c>
      <c r="E279" s="18">
        <v>0.38</v>
      </c>
      <c r="F279" s="18">
        <v>0.40699999999999997</v>
      </c>
      <c r="G279" s="18"/>
      <c r="H279" s="3"/>
    </row>
    <row r="280" spans="1:9">
      <c r="A280" s="17" t="s">
        <v>12</v>
      </c>
      <c r="B280" s="3"/>
      <c r="C280" s="3">
        <v>1.29</v>
      </c>
      <c r="D280" s="3">
        <v>1.29</v>
      </c>
      <c r="E280" s="3">
        <v>1.29</v>
      </c>
      <c r="F280" s="3">
        <v>1.29</v>
      </c>
      <c r="G280" s="3"/>
      <c r="H280" s="19"/>
    </row>
    <row r="281" spans="1:9">
      <c r="A281" s="17" t="s">
        <v>13</v>
      </c>
      <c r="B281" s="3"/>
      <c r="C281" s="3"/>
      <c r="D281" s="3"/>
      <c r="E281" s="3"/>
      <c r="F281" s="3"/>
      <c r="G281" s="3"/>
      <c r="H281" s="19"/>
    </row>
    <row r="282" spans="1:9">
      <c r="A282" s="17" t="s">
        <v>14</v>
      </c>
      <c r="B282" s="3"/>
      <c r="C282" s="20"/>
      <c r="D282" s="20"/>
      <c r="E282" s="20"/>
      <c r="F282" s="20"/>
      <c r="G282" s="20"/>
      <c r="H282" s="19"/>
    </row>
    <row r="283" spans="1:9">
      <c r="A283" s="17" t="s">
        <v>15</v>
      </c>
      <c r="B283" s="3"/>
      <c r="C283" s="3">
        <v>6</v>
      </c>
      <c r="D283" s="3"/>
      <c r="E283" s="3"/>
      <c r="F283" s="3"/>
      <c r="G283" s="3"/>
      <c r="H283" s="19"/>
    </row>
    <row r="284" spans="1:9">
      <c r="A284" s="17" t="s">
        <v>16</v>
      </c>
      <c r="B284" s="30"/>
      <c r="C284" s="19">
        <v>44</v>
      </c>
      <c r="D284" s="19">
        <v>88</v>
      </c>
      <c r="E284" s="19">
        <v>82</v>
      </c>
      <c r="F284" s="19">
        <v>27</v>
      </c>
      <c r="G284" s="19"/>
      <c r="H284" s="19">
        <f>SUM(B284:G284)</f>
        <v>241</v>
      </c>
    </row>
    <row r="285" spans="1:9">
      <c r="A285" s="17" t="s">
        <v>17</v>
      </c>
      <c r="B285" s="21">
        <f>+B284*B279</f>
        <v>0</v>
      </c>
      <c r="C285" s="21">
        <f>+C284*C279</f>
        <v>14.696</v>
      </c>
      <c r="D285" s="21">
        <f t="shared" ref="D285:G285" si="23">+D284*D279</f>
        <v>30.975999999999999</v>
      </c>
      <c r="E285" s="21">
        <f t="shared" si="23"/>
        <v>31.16</v>
      </c>
      <c r="F285" s="21">
        <f t="shared" si="23"/>
        <v>10.989000000000001</v>
      </c>
      <c r="G285" s="21">
        <f t="shared" si="23"/>
        <v>0</v>
      </c>
      <c r="H285" s="21">
        <f>SUM(B285:G285)</f>
        <v>87.820999999999998</v>
      </c>
    </row>
    <row r="286" spans="1:9">
      <c r="A286" s="17"/>
      <c r="B286" s="19"/>
      <c r="C286" s="19"/>
      <c r="D286" s="19"/>
      <c r="E286" s="19"/>
      <c r="F286" s="19"/>
      <c r="G286" s="19"/>
      <c r="H286" s="19">
        <f>+C283*C280</f>
        <v>7.74</v>
      </c>
    </row>
    <row r="287" spans="1:9">
      <c r="A287" s="17"/>
      <c r="B287" s="19"/>
      <c r="C287" s="19"/>
      <c r="D287" s="19"/>
      <c r="E287" s="19"/>
      <c r="F287" s="19"/>
      <c r="G287" s="19"/>
      <c r="H287" s="21">
        <f>SUM(H285:H286)</f>
        <v>95.561000000000007</v>
      </c>
    </row>
    <row r="290" spans="1:8">
      <c r="A290" s="33">
        <v>4702067327</v>
      </c>
      <c r="B290" s="28" t="s">
        <v>18</v>
      </c>
      <c r="C290" s="28" t="s">
        <v>19</v>
      </c>
      <c r="D290" s="28" t="s">
        <v>20</v>
      </c>
      <c r="E290" s="28" t="s">
        <v>21</v>
      </c>
      <c r="F290" s="28" t="s">
        <v>22</v>
      </c>
      <c r="G290" s="28" t="s">
        <v>23</v>
      </c>
      <c r="H290" s="28" t="s">
        <v>10</v>
      </c>
    </row>
    <row r="291" spans="1:8">
      <c r="A291" s="17" t="s">
        <v>11</v>
      </c>
      <c r="B291" s="18"/>
      <c r="C291" s="18">
        <v>0.29820000000000002</v>
      </c>
      <c r="D291" s="18">
        <v>0.33100000000000002</v>
      </c>
      <c r="E291" s="18">
        <v>0.3745</v>
      </c>
      <c r="F291" s="18">
        <v>0.38600000000000001</v>
      </c>
      <c r="G291" s="18">
        <v>0.41099999999999998</v>
      </c>
      <c r="H291" s="3"/>
    </row>
    <row r="292" spans="1:8">
      <c r="A292" s="17" t="s">
        <v>12</v>
      </c>
      <c r="B292" s="3"/>
      <c r="C292" s="3">
        <v>1.29</v>
      </c>
      <c r="D292" s="3">
        <v>1.29</v>
      </c>
      <c r="E292" s="3">
        <v>1.29</v>
      </c>
      <c r="F292" s="3">
        <v>1.29</v>
      </c>
      <c r="G292" s="3">
        <v>1.29</v>
      </c>
      <c r="H292" s="19"/>
    </row>
    <row r="293" spans="1:8">
      <c r="A293" s="17" t="s">
        <v>13</v>
      </c>
      <c r="B293" s="3"/>
      <c r="C293" s="3"/>
      <c r="D293" s="3"/>
      <c r="E293" s="3"/>
      <c r="F293" s="3"/>
      <c r="G293" s="3"/>
      <c r="H293" s="19"/>
    </row>
    <row r="294" spans="1:8">
      <c r="A294" s="17" t="s">
        <v>14</v>
      </c>
      <c r="B294" s="3"/>
      <c r="C294" s="20"/>
      <c r="D294" s="20"/>
      <c r="E294" s="20"/>
      <c r="F294" s="20"/>
      <c r="G294" s="20"/>
      <c r="H294" s="19"/>
    </row>
    <row r="295" spans="1:8">
      <c r="A295" s="17" t="s">
        <v>15</v>
      </c>
      <c r="B295" s="3"/>
      <c r="C295" s="3">
        <v>2</v>
      </c>
      <c r="D295" s="3"/>
      <c r="E295" s="3"/>
      <c r="F295" s="3"/>
      <c r="G295" s="3"/>
      <c r="H295" s="19"/>
    </row>
    <row r="296" spans="1:8">
      <c r="A296" s="17" t="s">
        <v>16</v>
      </c>
      <c r="B296" s="30"/>
      <c r="C296" s="19">
        <v>7</v>
      </c>
      <c r="D296" s="19">
        <v>15</v>
      </c>
      <c r="E296" s="19">
        <v>23</v>
      </c>
      <c r="F296" s="19">
        <v>17</v>
      </c>
      <c r="G296" s="19">
        <v>3</v>
      </c>
      <c r="H296" s="19">
        <f>SUM(B296:G296)</f>
        <v>65</v>
      </c>
    </row>
    <row r="297" spans="1:8">
      <c r="A297" s="17" t="s">
        <v>17</v>
      </c>
      <c r="B297" s="21">
        <f>+B296*B291</f>
        <v>0</v>
      </c>
      <c r="C297" s="21">
        <f>+C296*C291</f>
        <v>2.0874000000000001</v>
      </c>
      <c r="D297" s="21">
        <f t="shared" ref="D297:G297" si="24">+D296*D291</f>
        <v>4.9649999999999999</v>
      </c>
      <c r="E297" s="21">
        <f t="shared" si="24"/>
        <v>8.6135000000000002</v>
      </c>
      <c r="F297" s="21">
        <f t="shared" si="24"/>
        <v>6.5620000000000003</v>
      </c>
      <c r="G297" s="21">
        <f t="shared" si="24"/>
        <v>1.2330000000000001</v>
      </c>
      <c r="H297" s="21">
        <f>SUM(B297:G297)</f>
        <v>23.460899999999999</v>
      </c>
    </row>
    <row r="298" spans="1:8">
      <c r="A298" s="17"/>
      <c r="B298" s="19"/>
      <c r="C298" s="19"/>
      <c r="D298" s="19"/>
      <c r="E298" s="19"/>
      <c r="F298" s="19"/>
      <c r="G298" s="19"/>
      <c r="H298" s="19">
        <f>+C295*C292</f>
        <v>2.58</v>
      </c>
    </row>
    <row r="299" spans="1:8">
      <c r="A299" s="17"/>
      <c r="B299" s="19"/>
      <c r="C299" s="19"/>
      <c r="D299" s="19"/>
      <c r="E299" s="19"/>
      <c r="F299" s="19"/>
      <c r="G299" s="19"/>
      <c r="H299" s="21">
        <f>SUM(H297:H298)</f>
        <v>26.040900000000001</v>
      </c>
    </row>
    <row r="302" spans="1:8">
      <c r="A302" s="33">
        <v>4702067328</v>
      </c>
      <c r="B302" s="28" t="s">
        <v>18</v>
      </c>
      <c r="C302" s="28" t="s">
        <v>19</v>
      </c>
      <c r="D302" s="28" t="s">
        <v>20</v>
      </c>
      <c r="E302" s="28" t="s">
        <v>21</v>
      </c>
      <c r="F302" s="28" t="s">
        <v>22</v>
      </c>
      <c r="G302" s="28" t="s">
        <v>23</v>
      </c>
      <c r="H302" s="28" t="s">
        <v>10</v>
      </c>
    </row>
    <row r="303" spans="1:8">
      <c r="A303" s="17" t="s">
        <v>11</v>
      </c>
      <c r="B303" s="18">
        <v>0.312</v>
      </c>
      <c r="C303" s="18">
        <v>0.29820000000000002</v>
      </c>
      <c r="D303" s="18">
        <v>0.33100000000000002</v>
      </c>
      <c r="E303" s="18">
        <v>0.3745</v>
      </c>
      <c r="F303" s="18">
        <v>0.38600000000000001</v>
      </c>
      <c r="G303" s="18">
        <v>0.41099999999999998</v>
      </c>
      <c r="H303" s="3"/>
    </row>
    <row r="304" spans="1:8">
      <c r="A304" s="17" t="s">
        <v>12</v>
      </c>
      <c r="B304" s="3">
        <v>1.29</v>
      </c>
      <c r="C304" s="3">
        <v>1.29</v>
      </c>
      <c r="D304" s="3">
        <v>1.29</v>
      </c>
      <c r="E304" s="3">
        <v>1.29</v>
      </c>
      <c r="F304" s="3">
        <v>1.29</v>
      </c>
      <c r="G304" s="3">
        <v>1.29</v>
      </c>
      <c r="H304" s="19"/>
    </row>
    <row r="305" spans="1:8">
      <c r="A305" s="17" t="s">
        <v>13</v>
      </c>
      <c r="B305" s="3"/>
      <c r="C305" s="3"/>
      <c r="D305" s="3"/>
      <c r="E305" s="3"/>
      <c r="F305" s="3"/>
      <c r="G305" s="3"/>
      <c r="H305" s="19"/>
    </row>
    <row r="306" spans="1:8">
      <c r="A306" s="17" t="s">
        <v>14</v>
      </c>
      <c r="B306" s="3"/>
      <c r="C306" s="20"/>
      <c r="D306" s="20"/>
      <c r="E306" s="20"/>
      <c r="F306" s="20"/>
      <c r="G306" s="20"/>
      <c r="H306" s="19"/>
    </row>
    <row r="307" spans="1:8">
      <c r="A307" s="17" t="s">
        <v>15</v>
      </c>
      <c r="B307" s="3">
        <v>12</v>
      </c>
      <c r="C307" s="3"/>
      <c r="D307" s="3"/>
      <c r="E307" s="3"/>
      <c r="F307" s="3"/>
      <c r="G307" s="3"/>
      <c r="H307" s="19"/>
    </row>
    <row r="308" spans="1:8">
      <c r="A308" s="17" t="s">
        <v>16</v>
      </c>
      <c r="B308" s="30">
        <v>10</v>
      </c>
      <c r="C308" s="19">
        <v>100</v>
      </c>
      <c r="D308" s="19">
        <v>180</v>
      </c>
      <c r="E308" s="19">
        <v>160</v>
      </c>
      <c r="F308" s="19">
        <v>40</v>
      </c>
      <c r="G308" s="19">
        <v>10</v>
      </c>
      <c r="H308" s="19">
        <f>SUM(B308:G308)</f>
        <v>500</v>
      </c>
    </row>
    <row r="309" spans="1:8">
      <c r="A309" s="17" t="s">
        <v>17</v>
      </c>
      <c r="B309" s="21">
        <f>+B308*B303</f>
        <v>3.12</v>
      </c>
      <c r="C309" s="21">
        <f>+C308*C303</f>
        <v>29.82</v>
      </c>
      <c r="D309" s="21">
        <f t="shared" ref="D309:G309" si="25">+D308*D303</f>
        <v>59.58</v>
      </c>
      <c r="E309" s="21">
        <f t="shared" si="25"/>
        <v>59.92</v>
      </c>
      <c r="F309" s="21">
        <f t="shared" si="25"/>
        <v>15.44</v>
      </c>
      <c r="G309" s="21">
        <f t="shared" si="25"/>
        <v>4.1100000000000003</v>
      </c>
      <c r="H309" s="21">
        <f>SUM(B309:G309)</f>
        <v>171.99</v>
      </c>
    </row>
    <row r="310" spans="1:8">
      <c r="A310" s="17"/>
      <c r="B310" s="19"/>
      <c r="C310" s="19"/>
      <c r="D310" s="19"/>
      <c r="E310" s="19"/>
      <c r="F310" s="19"/>
      <c r="G310" s="19"/>
      <c r="H310" s="19">
        <f>+B307*B304</f>
        <v>15.48</v>
      </c>
    </row>
    <row r="311" spans="1:8">
      <c r="A311" s="17"/>
      <c r="B311" s="19"/>
      <c r="C311" s="19"/>
      <c r="D311" s="19"/>
      <c r="E311" s="19"/>
      <c r="F311" s="19"/>
      <c r="G311" s="19"/>
      <c r="H311" s="21">
        <f>SUM(H309:H310)</f>
        <v>187.47</v>
      </c>
    </row>
    <row r="313" spans="1:8">
      <c r="A313" s="33">
        <v>4702067334</v>
      </c>
      <c r="B313" s="28" t="s">
        <v>18</v>
      </c>
      <c r="C313" s="28" t="s">
        <v>19</v>
      </c>
      <c r="D313" s="28" t="s">
        <v>20</v>
      </c>
      <c r="E313" s="28" t="s">
        <v>21</v>
      </c>
      <c r="F313" s="28" t="s">
        <v>22</v>
      </c>
      <c r="G313" s="28" t="s">
        <v>23</v>
      </c>
      <c r="H313" s="28" t="s">
        <v>10</v>
      </c>
    </row>
    <row r="314" spans="1:8">
      <c r="A314" s="17" t="s">
        <v>11</v>
      </c>
      <c r="B314" s="18">
        <v>0.25600000000000001</v>
      </c>
      <c r="C314" s="18">
        <v>0.27200000000000002</v>
      </c>
      <c r="D314" s="18">
        <v>0.28599999999999998</v>
      </c>
      <c r="E314" s="18">
        <v>0.30299999999999999</v>
      </c>
      <c r="F314" s="18">
        <v>0.32300000000000001</v>
      </c>
      <c r="G314" s="18">
        <v>0.33700000000000002</v>
      </c>
      <c r="H314" s="3"/>
    </row>
    <row r="315" spans="1:8">
      <c r="A315" s="17" t="s">
        <v>12</v>
      </c>
      <c r="B315" s="3">
        <v>1.29</v>
      </c>
      <c r="C315" s="3">
        <v>1.29</v>
      </c>
      <c r="D315" s="3">
        <v>1.29</v>
      </c>
      <c r="E315" s="3">
        <v>1.29</v>
      </c>
      <c r="F315" s="3">
        <v>1.29</v>
      </c>
      <c r="G315" s="3">
        <v>1.29</v>
      </c>
      <c r="H315" s="19"/>
    </row>
    <row r="316" spans="1:8">
      <c r="A316" s="17" t="s">
        <v>13</v>
      </c>
      <c r="B316" s="3"/>
      <c r="C316" s="3"/>
      <c r="D316" s="3"/>
      <c r="E316" s="3"/>
      <c r="F316" s="3"/>
      <c r="G316" s="3"/>
      <c r="H316" s="19"/>
    </row>
    <row r="317" spans="1:8">
      <c r="A317" s="17" t="s">
        <v>14</v>
      </c>
      <c r="B317" s="3"/>
      <c r="C317" s="20"/>
      <c r="D317" s="20"/>
      <c r="E317" s="20"/>
      <c r="F317" s="20"/>
      <c r="G317" s="20"/>
      <c r="H317" s="19"/>
    </row>
    <row r="318" spans="1:8">
      <c r="A318" s="17" t="s">
        <v>15</v>
      </c>
      <c r="B318" s="3">
        <v>8</v>
      </c>
      <c r="C318" s="3"/>
      <c r="D318" s="3"/>
      <c r="E318" s="3"/>
      <c r="F318" s="3"/>
      <c r="G318" s="3"/>
      <c r="H318" s="19"/>
    </row>
    <row r="319" spans="1:8">
      <c r="A319" s="17" t="s">
        <v>16</v>
      </c>
      <c r="B319" s="30">
        <v>5</v>
      </c>
      <c r="C319" s="19">
        <v>10</v>
      </c>
      <c r="D319" s="19">
        <v>27</v>
      </c>
      <c r="E319" s="19">
        <v>41</v>
      </c>
      <c r="F319" s="19">
        <v>32</v>
      </c>
      <c r="G319" s="19">
        <v>6</v>
      </c>
      <c r="H319" s="19">
        <f>SUM(B319:G319)</f>
        <v>121</v>
      </c>
    </row>
    <row r="320" spans="1:8">
      <c r="A320" s="17" t="s">
        <v>17</v>
      </c>
      <c r="B320" s="21">
        <f>+B319*B314</f>
        <v>1.28</v>
      </c>
      <c r="C320" s="21">
        <f>+C319*C314</f>
        <v>2.72</v>
      </c>
      <c r="D320" s="21">
        <f t="shared" ref="D320:G320" si="26">+D319*D314</f>
        <v>7.7220000000000004</v>
      </c>
      <c r="E320" s="21">
        <f t="shared" si="26"/>
        <v>12.423</v>
      </c>
      <c r="F320" s="21">
        <f t="shared" si="26"/>
        <v>10.336</v>
      </c>
      <c r="G320" s="21">
        <f t="shared" si="26"/>
        <v>2.0219999999999998</v>
      </c>
      <c r="H320" s="21">
        <f>SUM(B320:G320)</f>
        <v>36.503</v>
      </c>
    </row>
    <row r="321" spans="1:8">
      <c r="A321" s="17"/>
      <c r="B321" s="19"/>
      <c r="C321" s="19"/>
      <c r="D321" s="19"/>
      <c r="E321" s="19"/>
      <c r="F321" s="19"/>
      <c r="G321" s="19"/>
      <c r="H321" s="19">
        <f>+B318*B315</f>
        <v>10.32</v>
      </c>
    </row>
    <row r="322" spans="1:8">
      <c r="A322" s="17"/>
      <c r="B322" s="19"/>
      <c r="C322" s="19"/>
      <c r="D322" s="19"/>
      <c r="E322" s="19"/>
      <c r="F322" s="19"/>
      <c r="G322" s="19"/>
      <c r="H322" s="21">
        <f>SUM(H320:H321)</f>
        <v>46.823</v>
      </c>
    </row>
    <row r="324" spans="1:8">
      <c r="A324" s="33">
        <v>4702079687</v>
      </c>
      <c r="B324" s="28" t="s">
        <v>18</v>
      </c>
      <c r="C324" s="28" t="s">
        <v>19</v>
      </c>
      <c r="D324" s="28" t="s">
        <v>20</v>
      </c>
      <c r="E324" s="28" t="s">
        <v>21</v>
      </c>
      <c r="F324" s="28" t="s">
        <v>22</v>
      </c>
      <c r="G324" s="28" t="s">
        <v>23</v>
      </c>
      <c r="H324" s="28" t="s">
        <v>10</v>
      </c>
    </row>
    <row r="325" spans="1:8">
      <c r="A325" s="17" t="s">
        <v>11</v>
      </c>
      <c r="B325" s="18">
        <v>0.315</v>
      </c>
      <c r="C325" s="18">
        <v>0.32700000000000001</v>
      </c>
      <c r="D325" s="18">
        <v>0.35399999999999998</v>
      </c>
      <c r="E325" s="18">
        <v>0.375</v>
      </c>
      <c r="F325" s="18">
        <v>0.39800000000000002</v>
      </c>
      <c r="G325" s="18">
        <v>0.40699999999999997</v>
      </c>
      <c r="H325" s="3"/>
    </row>
    <row r="326" spans="1:8">
      <c r="A326" s="17" t="s">
        <v>12</v>
      </c>
      <c r="B326" s="3">
        <v>1.29</v>
      </c>
      <c r="C326" s="3">
        <v>1.29</v>
      </c>
      <c r="D326" s="3">
        <v>1.29</v>
      </c>
      <c r="E326" s="3">
        <v>1.29</v>
      </c>
      <c r="F326" s="3">
        <v>1.29</v>
      </c>
      <c r="G326" s="3">
        <v>1.29</v>
      </c>
      <c r="H326" s="19"/>
    </row>
    <row r="327" spans="1:8">
      <c r="A327" s="17" t="s">
        <v>13</v>
      </c>
      <c r="B327" s="3"/>
      <c r="C327" s="3"/>
      <c r="D327" s="3"/>
      <c r="E327" s="3"/>
      <c r="F327" s="3"/>
      <c r="G327" s="3"/>
      <c r="H327" s="19"/>
    </row>
    <row r="328" spans="1:8">
      <c r="A328" s="17" t="s">
        <v>14</v>
      </c>
      <c r="B328" s="3"/>
      <c r="C328" s="20"/>
      <c r="D328" s="20"/>
      <c r="E328" s="20"/>
      <c r="F328" s="20"/>
      <c r="G328" s="20"/>
      <c r="H328" s="19"/>
    </row>
    <row r="329" spans="1:8">
      <c r="A329" s="17" t="s">
        <v>15</v>
      </c>
      <c r="B329" s="3">
        <v>13</v>
      </c>
      <c r="C329" s="3"/>
      <c r="D329" s="3"/>
      <c r="E329" s="3"/>
      <c r="F329" s="3"/>
      <c r="G329" s="3"/>
      <c r="H329" s="19"/>
    </row>
    <row r="330" spans="1:8">
      <c r="A330" s="17" t="s">
        <v>16</v>
      </c>
      <c r="B330" s="30">
        <v>8</v>
      </c>
      <c r="C330" s="19">
        <v>22</v>
      </c>
      <c r="D330" s="19">
        <v>58</v>
      </c>
      <c r="E330" s="19">
        <v>62</v>
      </c>
      <c r="F330" s="19">
        <v>38</v>
      </c>
      <c r="G330" s="19">
        <v>12</v>
      </c>
      <c r="H330" s="19">
        <f>SUM(B330:G330)</f>
        <v>200</v>
      </c>
    </row>
    <row r="331" spans="1:8">
      <c r="A331" s="17" t="s">
        <v>17</v>
      </c>
      <c r="B331" s="21">
        <f>+B330*B325</f>
        <v>2.52</v>
      </c>
      <c r="C331" s="21">
        <f>+C330*C325</f>
        <v>7.194</v>
      </c>
      <c r="D331" s="21">
        <f t="shared" ref="D331:G331" si="27">+D330*D325</f>
        <v>20.532</v>
      </c>
      <c r="E331" s="21">
        <f t="shared" si="27"/>
        <v>23.25</v>
      </c>
      <c r="F331" s="21">
        <f t="shared" si="27"/>
        <v>15.124000000000001</v>
      </c>
      <c r="G331" s="21">
        <f t="shared" si="27"/>
        <v>4.8840000000000003</v>
      </c>
      <c r="H331" s="21">
        <f>SUM(B331:G331)</f>
        <v>73.504000000000005</v>
      </c>
    </row>
    <row r="332" spans="1:8">
      <c r="A332" s="17"/>
      <c r="B332" s="19"/>
      <c r="C332" s="19"/>
      <c r="D332" s="19"/>
      <c r="E332" s="19"/>
      <c r="F332" s="19"/>
      <c r="G332" s="19"/>
      <c r="H332" s="19">
        <f>+B329*B326</f>
        <v>16.77</v>
      </c>
    </row>
    <row r="333" spans="1:8">
      <c r="A333" s="17"/>
      <c r="B333" s="19"/>
      <c r="C333" s="19"/>
      <c r="D333" s="19"/>
      <c r="E333" s="19"/>
      <c r="F333" s="19"/>
      <c r="G333" s="19"/>
      <c r="H333" s="21">
        <f>SUM(H331:H332)</f>
        <v>90.274000000000001</v>
      </c>
    </row>
    <row r="335" spans="1:8">
      <c r="A335" s="33">
        <v>4702079687</v>
      </c>
      <c r="B335" s="28" t="s">
        <v>18</v>
      </c>
      <c r="C335" s="28" t="s">
        <v>19</v>
      </c>
      <c r="D335" s="28" t="s">
        <v>20</v>
      </c>
      <c r="E335" s="28" t="s">
        <v>21</v>
      </c>
      <c r="F335" s="28" t="s">
        <v>22</v>
      </c>
      <c r="G335" s="28" t="s">
        <v>23</v>
      </c>
      <c r="H335" s="28" t="s">
        <v>10</v>
      </c>
    </row>
    <row r="336" spans="1:8">
      <c r="A336" s="17" t="s">
        <v>11</v>
      </c>
      <c r="B336" s="18">
        <v>0.315</v>
      </c>
      <c r="C336" s="18">
        <v>0.33500000000000002</v>
      </c>
      <c r="D336" s="18">
        <v>0.35</v>
      </c>
      <c r="E336" s="18">
        <v>0.37</v>
      </c>
      <c r="F336" s="18">
        <v>0.39500000000000002</v>
      </c>
      <c r="G336" s="18">
        <v>0.41599999999999998</v>
      </c>
      <c r="H336" s="3"/>
    </row>
    <row r="337" spans="1:8">
      <c r="A337" s="17" t="s">
        <v>12</v>
      </c>
      <c r="B337" s="3">
        <v>1.29</v>
      </c>
      <c r="C337" s="3">
        <v>1.29</v>
      </c>
      <c r="D337" s="3">
        <v>1.29</v>
      </c>
      <c r="E337" s="3">
        <v>1.29</v>
      </c>
      <c r="F337" s="3">
        <v>1.29</v>
      </c>
      <c r="G337" s="3">
        <v>1.29</v>
      </c>
      <c r="H337" s="19"/>
    </row>
    <row r="338" spans="1:8">
      <c r="A338" s="17" t="s">
        <v>13</v>
      </c>
      <c r="B338" s="3"/>
      <c r="C338" s="3"/>
      <c r="D338" s="3"/>
      <c r="E338" s="3"/>
      <c r="F338" s="3"/>
      <c r="G338" s="3"/>
      <c r="H338" s="19"/>
    </row>
    <row r="339" spans="1:8">
      <c r="A339" s="17" t="s">
        <v>14</v>
      </c>
      <c r="B339" s="3"/>
      <c r="C339" s="20"/>
      <c r="D339" s="20"/>
      <c r="E339" s="20"/>
      <c r="F339" s="20"/>
      <c r="G339" s="20"/>
      <c r="H339" s="19"/>
    </row>
    <row r="340" spans="1:8">
      <c r="A340" s="17" t="s">
        <v>15</v>
      </c>
      <c r="B340" s="3">
        <v>14</v>
      </c>
      <c r="C340" s="3"/>
      <c r="D340" s="3"/>
      <c r="E340" s="3"/>
      <c r="F340" s="3"/>
      <c r="G340" s="3"/>
      <c r="H340" s="19"/>
    </row>
    <row r="341" spans="1:8">
      <c r="A341" s="17" t="s">
        <v>16</v>
      </c>
      <c r="B341" s="30">
        <v>9</v>
      </c>
      <c r="C341" s="19">
        <v>24</v>
      </c>
      <c r="D341" s="19">
        <v>64</v>
      </c>
      <c r="E341" s="19">
        <v>68</v>
      </c>
      <c r="F341" s="19">
        <v>42</v>
      </c>
      <c r="G341" s="19">
        <v>13</v>
      </c>
      <c r="H341" s="19">
        <f>SUM(B341:G341)</f>
        <v>220</v>
      </c>
    </row>
    <row r="342" spans="1:8">
      <c r="A342" s="17" t="s">
        <v>17</v>
      </c>
      <c r="B342" s="21">
        <f>+B341*B336</f>
        <v>2.835</v>
      </c>
      <c r="C342" s="21">
        <f>+C341*C336</f>
        <v>8.0399999999999991</v>
      </c>
      <c r="D342" s="21">
        <f t="shared" ref="D342:G342" si="28">+D341*D336</f>
        <v>22.4</v>
      </c>
      <c r="E342" s="21">
        <f t="shared" si="28"/>
        <v>25.16</v>
      </c>
      <c r="F342" s="21">
        <f t="shared" si="28"/>
        <v>16.59</v>
      </c>
      <c r="G342" s="21">
        <f t="shared" si="28"/>
        <v>5.4080000000000004</v>
      </c>
      <c r="H342" s="21">
        <f>SUM(B342:G342)</f>
        <v>80.433000000000007</v>
      </c>
    </row>
    <row r="343" spans="1:8">
      <c r="A343" s="17"/>
      <c r="B343" s="19"/>
      <c r="C343" s="19"/>
      <c r="D343" s="19"/>
      <c r="E343" s="19"/>
      <c r="F343" s="19"/>
      <c r="G343" s="19"/>
      <c r="H343" s="19">
        <f>+B340*B337</f>
        <v>18.059999999999999</v>
      </c>
    </row>
    <row r="344" spans="1:8">
      <c r="A344" s="17"/>
      <c r="B344" s="19"/>
      <c r="C344" s="19"/>
      <c r="D344" s="19"/>
      <c r="E344" s="19"/>
      <c r="F344" s="19"/>
      <c r="G344" s="19"/>
      <c r="H344" s="21">
        <f>SUM(H342:H343)</f>
        <v>98.492999999999995</v>
      </c>
    </row>
    <row r="346" spans="1:8">
      <c r="A346" s="33">
        <v>4702095845</v>
      </c>
      <c r="B346" s="28" t="s">
        <v>18</v>
      </c>
      <c r="C346" s="28" t="s">
        <v>19</v>
      </c>
      <c r="D346" s="28" t="s">
        <v>20</v>
      </c>
      <c r="E346" s="28" t="s">
        <v>21</v>
      </c>
      <c r="F346" s="28" t="s">
        <v>22</v>
      </c>
      <c r="G346" s="28" t="s">
        <v>23</v>
      </c>
      <c r="H346" s="28" t="s">
        <v>10</v>
      </c>
    </row>
    <row r="347" spans="1:8">
      <c r="A347" s="17" t="s">
        <v>11</v>
      </c>
      <c r="B347" s="18"/>
      <c r="C347" s="34">
        <v>0.27500000000000002</v>
      </c>
      <c r="D347" s="18">
        <v>0.28699999999999998</v>
      </c>
      <c r="E347" s="18">
        <v>0.307</v>
      </c>
      <c r="F347" s="18">
        <v>0.32200000000000001</v>
      </c>
      <c r="G347" s="18">
        <v>0.33900000000000002</v>
      </c>
      <c r="H347" s="3"/>
    </row>
    <row r="348" spans="1:8">
      <c r="A348" s="17" t="s">
        <v>12</v>
      </c>
      <c r="B348" s="3"/>
      <c r="C348" s="3">
        <v>1.29</v>
      </c>
      <c r="D348" s="3">
        <v>1.29</v>
      </c>
      <c r="E348" s="3">
        <v>1.29</v>
      </c>
      <c r="F348" s="3">
        <v>1.29</v>
      </c>
      <c r="G348" s="3">
        <v>1.29</v>
      </c>
      <c r="H348" s="19"/>
    </row>
    <row r="349" spans="1:8">
      <c r="A349" s="17" t="s">
        <v>13</v>
      </c>
      <c r="B349" s="3"/>
      <c r="C349" s="3"/>
      <c r="D349" s="3"/>
      <c r="E349" s="3"/>
      <c r="F349" s="3"/>
      <c r="G349" s="3"/>
      <c r="H349" s="19"/>
    </row>
    <row r="350" spans="1:8">
      <c r="A350" s="17" t="s">
        <v>14</v>
      </c>
      <c r="B350" s="3"/>
      <c r="C350" s="20"/>
      <c r="D350" s="20"/>
      <c r="E350" s="20"/>
      <c r="F350" s="20"/>
      <c r="G350" s="20"/>
      <c r="H350" s="19"/>
    </row>
    <row r="351" spans="1:8">
      <c r="A351" s="17" t="s">
        <v>15</v>
      </c>
      <c r="B351" s="3"/>
      <c r="C351" s="3">
        <v>20</v>
      </c>
      <c r="D351" s="3"/>
      <c r="E351" s="3"/>
      <c r="F351" s="3"/>
      <c r="G351" s="3"/>
      <c r="H351" s="19"/>
    </row>
    <row r="352" spans="1:8">
      <c r="A352" s="17" t="s">
        <v>16</v>
      </c>
      <c r="B352" s="30"/>
      <c r="C352" s="19">
        <v>50</v>
      </c>
      <c r="D352" s="19">
        <v>107</v>
      </c>
      <c r="E352" s="19">
        <v>101</v>
      </c>
      <c r="F352" s="19">
        <v>55</v>
      </c>
      <c r="G352" s="19">
        <v>24</v>
      </c>
      <c r="H352" s="19">
        <f>SUM(B352:G352)</f>
        <v>337</v>
      </c>
    </row>
    <row r="353" spans="1:8">
      <c r="A353" s="17" t="s">
        <v>17</v>
      </c>
      <c r="B353" s="21">
        <f>+B352*B347</f>
        <v>0</v>
      </c>
      <c r="C353" s="21">
        <f>+C352*C347</f>
        <v>13.75</v>
      </c>
      <c r="D353" s="21">
        <f t="shared" ref="D353:G353" si="29">+D352*D347</f>
        <v>30.709</v>
      </c>
      <c r="E353" s="21">
        <f t="shared" si="29"/>
        <v>31.007000000000001</v>
      </c>
      <c r="F353" s="21">
        <f t="shared" si="29"/>
        <v>17.71</v>
      </c>
      <c r="G353" s="21">
        <f t="shared" si="29"/>
        <v>8.1359999999999992</v>
      </c>
      <c r="H353" s="21">
        <f>SUM(B353:G353)</f>
        <v>101.312</v>
      </c>
    </row>
    <row r="354" spans="1:8">
      <c r="A354" s="17"/>
      <c r="B354" s="19"/>
      <c r="C354" s="19"/>
      <c r="D354" s="19"/>
      <c r="E354" s="19"/>
      <c r="F354" s="19"/>
      <c r="G354" s="19"/>
      <c r="H354" s="19">
        <f>+C351*C348</f>
        <v>25.8</v>
      </c>
    </row>
    <row r="355" spans="1:8">
      <c r="A355" s="17"/>
      <c r="B355" s="19"/>
      <c r="C355" s="19"/>
      <c r="D355" s="19"/>
      <c r="E355" s="19"/>
      <c r="F355" s="19"/>
      <c r="G355" s="19"/>
      <c r="H355" s="21">
        <f>SUM(H353:H354)</f>
        <v>127.11199999999999</v>
      </c>
    </row>
    <row r="359" spans="1:8">
      <c r="A359" s="30">
        <v>4702096672</v>
      </c>
      <c r="B359" s="28" t="s">
        <v>18</v>
      </c>
      <c r="C359" s="28" t="s">
        <v>19</v>
      </c>
      <c r="D359" s="28" t="s">
        <v>20</v>
      </c>
      <c r="E359" s="28" t="s">
        <v>21</v>
      </c>
      <c r="F359" s="28" t="s">
        <v>22</v>
      </c>
      <c r="G359" s="28" t="s">
        <v>23</v>
      </c>
      <c r="H359" s="28" t="s">
        <v>10</v>
      </c>
    </row>
    <row r="360" spans="1:8">
      <c r="A360" s="17" t="s">
        <v>11</v>
      </c>
      <c r="B360" s="18"/>
      <c r="C360" s="34">
        <v>0.309</v>
      </c>
      <c r="D360" s="18">
        <v>0.32600000000000001</v>
      </c>
      <c r="E360" s="18">
        <v>0.35</v>
      </c>
      <c r="F360" s="18">
        <v>0.37</v>
      </c>
      <c r="G360" s="18">
        <v>0.40100000000000002</v>
      </c>
      <c r="H360" s="3"/>
    </row>
    <row r="361" spans="1:8">
      <c r="A361" s="17" t="s">
        <v>12</v>
      </c>
      <c r="B361" s="3"/>
      <c r="C361" s="3">
        <v>1.29</v>
      </c>
      <c r="D361" s="3">
        <v>1.29</v>
      </c>
      <c r="E361" s="3">
        <v>1.29</v>
      </c>
      <c r="F361" s="3">
        <v>1.29</v>
      </c>
      <c r="G361" s="3">
        <v>1.29</v>
      </c>
      <c r="H361" s="19"/>
    </row>
    <row r="362" spans="1:8">
      <c r="A362" s="17" t="s">
        <v>13</v>
      </c>
      <c r="B362" s="3"/>
      <c r="C362" s="3"/>
      <c r="D362" s="3"/>
      <c r="E362" s="3"/>
      <c r="F362" s="3"/>
      <c r="G362" s="3"/>
      <c r="H362" s="19"/>
    </row>
    <row r="363" spans="1:8">
      <c r="A363" s="17" t="s">
        <v>14</v>
      </c>
      <c r="B363" s="3"/>
      <c r="C363" s="20"/>
      <c r="D363" s="20"/>
      <c r="E363" s="20"/>
      <c r="F363" s="20"/>
      <c r="G363" s="20"/>
      <c r="H363" s="19"/>
    </row>
    <row r="364" spans="1:8">
      <c r="A364" s="17" t="s">
        <v>15</v>
      </c>
      <c r="B364" s="3"/>
      <c r="C364" s="3">
        <v>35</v>
      </c>
      <c r="D364" s="3"/>
      <c r="E364" s="3"/>
      <c r="F364" s="3"/>
      <c r="G364" s="3"/>
      <c r="H364" s="19"/>
    </row>
    <row r="365" spans="1:8">
      <c r="A365" s="17" t="s">
        <v>16</v>
      </c>
      <c r="B365" s="30"/>
      <c r="C365" s="19">
        <v>174</v>
      </c>
      <c r="D365" s="19">
        <v>428</v>
      </c>
      <c r="E365" s="19">
        <v>473</v>
      </c>
      <c r="F365" s="19">
        <v>261</v>
      </c>
      <c r="G365" s="19">
        <v>123</v>
      </c>
      <c r="H365" s="19">
        <f>SUM(B365:G365)</f>
        <v>1459</v>
      </c>
    </row>
    <row r="366" spans="1:8">
      <c r="A366" s="17" t="s">
        <v>17</v>
      </c>
      <c r="B366" s="21">
        <f>+B365*B360</f>
        <v>0</v>
      </c>
      <c r="C366" s="21">
        <f>+C365*C360</f>
        <v>53.765999999999998</v>
      </c>
      <c r="D366" s="21">
        <f t="shared" ref="D366:G366" si="30">+D365*D360</f>
        <v>139.52799999999999</v>
      </c>
      <c r="E366" s="21">
        <f t="shared" si="30"/>
        <v>165.55</v>
      </c>
      <c r="F366" s="21">
        <f t="shared" si="30"/>
        <v>96.57</v>
      </c>
      <c r="G366" s="21">
        <f t="shared" si="30"/>
        <v>49.323</v>
      </c>
      <c r="H366" s="21">
        <f>SUM(B366:G366)</f>
        <v>504.73700000000002</v>
      </c>
    </row>
    <row r="367" spans="1:8">
      <c r="A367" s="17"/>
      <c r="B367" s="19"/>
      <c r="C367" s="19"/>
      <c r="D367" s="19"/>
      <c r="E367" s="19"/>
      <c r="F367" s="19"/>
      <c r="G367" s="19"/>
      <c r="H367" s="19">
        <f>+C364*C361</f>
        <v>45.15</v>
      </c>
    </row>
    <row r="368" spans="1:8">
      <c r="A368" s="17"/>
      <c r="B368" s="19"/>
      <c r="C368" s="19"/>
      <c r="D368" s="19"/>
      <c r="E368" s="19"/>
      <c r="F368" s="19"/>
      <c r="G368" s="19"/>
      <c r="H368" s="21">
        <f>SUM(H366:H367)</f>
        <v>549.88699999999994</v>
      </c>
    </row>
    <row r="371" spans="1:7">
      <c r="A371" s="29">
        <v>4702080081</v>
      </c>
      <c r="B371" s="28" t="s">
        <v>19</v>
      </c>
      <c r="C371" s="28" t="s">
        <v>20</v>
      </c>
      <c r="D371" s="28" t="s">
        <v>21</v>
      </c>
      <c r="E371" s="28" t="s">
        <v>22</v>
      </c>
      <c r="F371" s="28" t="s">
        <v>23</v>
      </c>
      <c r="G371" s="28" t="s">
        <v>10</v>
      </c>
    </row>
    <row r="372" spans="1:7">
      <c r="A372" s="17" t="s">
        <v>11</v>
      </c>
      <c r="B372" s="18">
        <v>0.32500000000000001</v>
      </c>
      <c r="C372" s="18">
        <v>0.34399999999999997</v>
      </c>
      <c r="D372" s="18">
        <v>0.36499999999999999</v>
      </c>
      <c r="E372" s="18">
        <v>0.38700000000000001</v>
      </c>
      <c r="F372" s="18"/>
      <c r="G372" s="3"/>
    </row>
    <row r="373" spans="1:7">
      <c r="A373" s="17" t="s">
        <v>12</v>
      </c>
      <c r="B373" s="3">
        <v>0.96</v>
      </c>
      <c r="C373" s="3">
        <v>0.96</v>
      </c>
      <c r="D373" s="3">
        <v>0.96</v>
      </c>
      <c r="E373" s="3">
        <v>0.96</v>
      </c>
      <c r="F373" s="3"/>
      <c r="G373" s="19"/>
    </row>
    <row r="374" spans="1:7">
      <c r="A374" s="17" t="s">
        <v>13</v>
      </c>
      <c r="B374" s="3"/>
      <c r="C374" s="3"/>
      <c r="D374" s="3"/>
      <c r="E374" s="3"/>
      <c r="F374" s="3"/>
      <c r="G374" s="19"/>
    </row>
    <row r="375" spans="1:7">
      <c r="A375" s="17" t="s">
        <v>14</v>
      </c>
      <c r="B375" s="20"/>
      <c r="C375" s="20"/>
      <c r="D375" s="20"/>
      <c r="E375" s="20"/>
      <c r="F375" s="20"/>
      <c r="G375" s="19"/>
    </row>
    <row r="376" spans="1:7">
      <c r="A376" s="17" t="s">
        <v>15</v>
      </c>
      <c r="B376" s="3">
        <v>5</v>
      </c>
      <c r="C376" s="3"/>
      <c r="D376" s="3"/>
      <c r="E376" s="3"/>
      <c r="F376" s="3"/>
      <c r="G376" s="19"/>
    </row>
    <row r="377" spans="1:7">
      <c r="A377" s="17" t="s">
        <v>16</v>
      </c>
      <c r="B377" s="19">
        <v>5</v>
      </c>
      <c r="C377" s="19">
        <v>10</v>
      </c>
      <c r="D377" s="19">
        <v>15</v>
      </c>
      <c r="E377" s="19">
        <v>10</v>
      </c>
      <c r="F377" s="19"/>
      <c r="G377" s="19">
        <f>SUM(B377:F377)</f>
        <v>40</v>
      </c>
    </row>
    <row r="378" spans="1:7">
      <c r="A378" s="17" t="s">
        <v>17</v>
      </c>
      <c r="B378" s="21">
        <f>+B377*B372</f>
        <v>1.625</v>
      </c>
      <c r="C378" s="21">
        <f t="shared" ref="C378:F378" si="31">+C377*C372</f>
        <v>3.44</v>
      </c>
      <c r="D378" s="21">
        <f t="shared" si="31"/>
        <v>5.4749999999999996</v>
      </c>
      <c r="E378" s="21">
        <f t="shared" si="31"/>
        <v>3.87</v>
      </c>
      <c r="F378" s="21">
        <f t="shared" si="31"/>
        <v>0</v>
      </c>
      <c r="G378" s="21">
        <f>SUM(B378:F378)</f>
        <v>14.41</v>
      </c>
    </row>
    <row r="379" spans="1:7">
      <c r="A379" s="17"/>
      <c r="B379" s="19"/>
      <c r="C379" s="19"/>
      <c r="D379" s="19"/>
      <c r="E379" s="19"/>
      <c r="F379" s="19"/>
      <c r="G379" s="19">
        <f>B376*B373</f>
        <v>4.8</v>
      </c>
    </row>
    <row r="380" spans="1:7">
      <c r="A380" s="17"/>
      <c r="B380" s="19"/>
      <c r="C380" s="19"/>
      <c r="D380" s="19"/>
      <c r="E380" s="19"/>
      <c r="F380" s="19"/>
      <c r="G380" s="21">
        <f>SUM(G378:G379)</f>
        <v>19.21</v>
      </c>
    </row>
    <row r="382" spans="1:7">
      <c r="B382" s="19">
        <v>5</v>
      </c>
      <c r="C382" s="19">
        <v>10</v>
      </c>
      <c r="D382" s="19">
        <v>15</v>
      </c>
      <c r="E382" s="19">
        <v>10</v>
      </c>
    </row>
    <row r="383" spans="1:7">
      <c r="B383" s="35">
        <f>+B382*4</f>
        <v>20</v>
      </c>
      <c r="C383" s="35">
        <f t="shared" ref="C383:E383" si="32">+C382*4</f>
        <v>40</v>
      </c>
      <c r="D383" s="35">
        <f t="shared" si="32"/>
        <v>60</v>
      </c>
      <c r="E383" s="35">
        <f t="shared" si="32"/>
        <v>40</v>
      </c>
      <c r="F383" s="35">
        <f>SUM(B383:E383)</f>
        <v>160</v>
      </c>
    </row>
    <row r="384" spans="1:7">
      <c r="B384">
        <f>+B372*B383</f>
        <v>6.5</v>
      </c>
      <c r="C384">
        <f t="shared" ref="C384:E384" si="33">+C372*C383</f>
        <v>13.76</v>
      </c>
      <c r="D384">
        <f t="shared" si="33"/>
        <v>21.9</v>
      </c>
      <c r="E384">
        <f t="shared" si="33"/>
        <v>15.48</v>
      </c>
      <c r="F384">
        <f>SUM(B384:E384)</f>
        <v>57.64</v>
      </c>
    </row>
    <row r="385" spans="1:7">
      <c r="F385">
        <f>20*1.29</f>
        <v>25.8</v>
      </c>
    </row>
    <row r="392" spans="1:7">
      <c r="A392" s="29">
        <v>4702080082</v>
      </c>
      <c r="B392" s="28" t="s">
        <v>19</v>
      </c>
      <c r="C392" s="28" t="s">
        <v>20</v>
      </c>
      <c r="D392" s="28" t="s">
        <v>21</v>
      </c>
      <c r="E392" s="28" t="s">
        <v>22</v>
      </c>
      <c r="F392" s="28" t="s">
        <v>23</v>
      </c>
      <c r="G392" s="28" t="s">
        <v>10</v>
      </c>
    </row>
    <row r="393" spans="1:7">
      <c r="A393" s="17" t="s">
        <v>11</v>
      </c>
      <c r="B393" s="18">
        <v>0.32800000000000001</v>
      </c>
      <c r="C393" s="18">
        <v>0.34499999999999997</v>
      </c>
      <c r="D393" s="18">
        <v>0.35899999999999999</v>
      </c>
      <c r="E393" s="18">
        <v>0.38800000000000001</v>
      </c>
      <c r="F393" s="18">
        <v>0.40799999999999997</v>
      </c>
      <c r="G393" s="3"/>
    </row>
    <row r="394" spans="1:7">
      <c r="A394" s="17" t="s">
        <v>12</v>
      </c>
      <c r="B394" s="3">
        <v>0.96</v>
      </c>
      <c r="C394" s="3">
        <v>0.96</v>
      </c>
      <c r="D394" s="3">
        <v>0.96</v>
      </c>
      <c r="E394" s="3">
        <v>0.96</v>
      </c>
      <c r="F394" s="3">
        <v>0.96</v>
      </c>
      <c r="G394" s="19"/>
    </row>
    <row r="395" spans="1:7">
      <c r="A395" s="17" t="s">
        <v>13</v>
      </c>
      <c r="B395" s="3"/>
      <c r="C395" s="3"/>
      <c r="D395" s="3"/>
      <c r="E395" s="3"/>
      <c r="F395" s="3"/>
      <c r="G395" s="19"/>
    </row>
    <row r="396" spans="1:7">
      <c r="A396" s="17" t="s">
        <v>14</v>
      </c>
      <c r="B396" s="20"/>
      <c r="C396" s="20"/>
      <c r="D396" s="20"/>
      <c r="E396" s="20"/>
      <c r="F396" s="20"/>
      <c r="G396" s="19"/>
    </row>
    <row r="397" spans="1:7">
      <c r="A397" s="17" t="s">
        <v>15</v>
      </c>
      <c r="B397" s="3">
        <v>55</v>
      </c>
      <c r="C397" s="3"/>
      <c r="D397" s="3"/>
      <c r="E397" s="3"/>
      <c r="F397" s="3"/>
      <c r="G397" s="19"/>
    </row>
    <row r="398" spans="1:7">
      <c r="A398" s="17" t="s">
        <v>16</v>
      </c>
      <c r="B398" s="19">
        <v>55</v>
      </c>
      <c r="C398" s="19">
        <v>55</v>
      </c>
      <c r="D398" s="19">
        <v>110</v>
      </c>
      <c r="E398" s="19">
        <v>55</v>
      </c>
      <c r="F398" s="19">
        <v>55</v>
      </c>
      <c r="G398" s="19">
        <f>SUM(B398:F398)</f>
        <v>330</v>
      </c>
    </row>
    <row r="399" spans="1:7">
      <c r="A399" s="17" t="s">
        <v>17</v>
      </c>
      <c r="B399" s="21">
        <f>+B398*B393</f>
        <v>18.04</v>
      </c>
      <c r="C399" s="21">
        <f t="shared" ref="C399:F399" si="34">+C398*C393</f>
        <v>18.975000000000001</v>
      </c>
      <c r="D399" s="21">
        <f t="shared" si="34"/>
        <v>39.49</v>
      </c>
      <c r="E399" s="21">
        <f t="shared" si="34"/>
        <v>21.34</v>
      </c>
      <c r="F399" s="21">
        <f t="shared" si="34"/>
        <v>22.44</v>
      </c>
      <c r="G399" s="21">
        <f>SUM(B399:F399)</f>
        <v>120.285</v>
      </c>
    </row>
    <row r="400" spans="1:7">
      <c r="A400" s="17"/>
      <c r="B400" s="19"/>
      <c r="C400" s="19"/>
      <c r="D400" s="19"/>
      <c r="E400" s="19"/>
      <c r="F400" s="19"/>
      <c r="G400" s="19">
        <f>B397*B394</f>
        <v>52.8</v>
      </c>
    </row>
    <row r="401" spans="1:7">
      <c r="A401" s="17"/>
      <c r="B401" s="19"/>
      <c r="C401" s="19"/>
      <c r="D401" s="19"/>
      <c r="E401" s="19"/>
      <c r="F401" s="19"/>
      <c r="G401" s="21">
        <f>SUM(G399:G400)</f>
        <v>173.08500000000001</v>
      </c>
    </row>
    <row r="403" spans="1:7">
      <c r="A403" s="29">
        <v>4702080082</v>
      </c>
      <c r="B403" s="28" t="s">
        <v>19</v>
      </c>
      <c r="C403" s="28" t="s">
        <v>20</v>
      </c>
      <c r="D403" s="28" t="s">
        <v>21</v>
      </c>
      <c r="E403" s="28" t="s">
        <v>22</v>
      </c>
      <c r="F403" s="28" t="s">
        <v>23</v>
      </c>
      <c r="G403" s="28" t="s">
        <v>10</v>
      </c>
    </row>
    <row r="404" spans="1:7">
      <c r="A404" s="17" t="s">
        <v>11</v>
      </c>
      <c r="B404" s="18">
        <v>0.33</v>
      </c>
      <c r="C404" s="18">
        <v>0.34599999999999997</v>
      </c>
      <c r="D404" s="18">
        <v>0.36699999999999999</v>
      </c>
      <c r="E404" s="18">
        <v>0.38900000000000001</v>
      </c>
      <c r="F404" s="18">
        <v>0.41199999999999998</v>
      </c>
      <c r="G404" s="3"/>
    </row>
    <row r="405" spans="1:7">
      <c r="A405" s="17" t="s">
        <v>12</v>
      </c>
      <c r="B405" s="3">
        <v>0.96</v>
      </c>
      <c r="C405" s="3">
        <v>0.96</v>
      </c>
      <c r="D405" s="3">
        <v>0.96</v>
      </c>
      <c r="E405" s="3">
        <v>0.96</v>
      </c>
      <c r="F405" s="3">
        <v>0.96</v>
      </c>
      <c r="G405" s="19"/>
    </row>
    <row r="406" spans="1:7">
      <c r="A406" s="17" t="s">
        <v>13</v>
      </c>
      <c r="B406" s="3"/>
      <c r="C406" s="3"/>
      <c r="D406" s="3"/>
      <c r="E406" s="3"/>
      <c r="F406" s="3"/>
      <c r="G406" s="19"/>
    </row>
    <row r="407" spans="1:7">
      <c r="A407" s="17" t="s">
        <v>14</v>
      </c>
      <c r="B407" s="20"/>
      <c r="C407" s="20"/>
      <c r="D407" s="20"/>
      <c r="E407" s="20"/>
      <c r="F407" s="20"/>
      <c r="G407" s="19"/>
    </row>
    <row r="408" spans="1:7">
      <c r="A408" s="17" t="s">
        <v>15</v>
      </c>
      <c r="B408" s="3">
        <v>49</v>
      </c>
      <c r="C408" s="3"/>
      <c r="D408" s="3"/>
      <c r="E408" s="3"/>
      <c r="F408" s="3"/>
      <c r="G408" s="19"/>
    </row>
    <row r="409" spans="1:7">
      <c r="A409" s="17" t="s">
        <v>16</v>
      </c>
      <c r="B409" s="19">
        <v>49</v>
      </c>
      <c r="C409" s="19">
        <v>49</v>
      </c>
      <c r="D409" s="19">
        <v>98</v>
      </c>
      <c r="E409" s="19">
        <v>49</v>
      </c>
      <c r="F409" s="19">
        <v>49</v>
      </c>
      <c r="G409" s="19">
        <f>SUM(B409:F409)</f>
        <v>294</v>
      </c>
    </row>
    <row r="410" spans="1:7">
      <c r="A410" s="17" t="s">
        <v>17</v>
      </c>
      <c r="B410" s="21">
        <f>+B409*B404</f>
        <v>16.170000000000002</v>
      </c>
      <c r="C410" s="21">
        <f t="shared" ref="C410:F410" si="35">+C409*C404</f>
        <v>16.954000000000001</v>
      </c>
      <c r="D410" s="21">
        <f t="shared" si="35"/>
        <v>35.966000000000001</v>
      </c>
      <c r="E410" s="21">
        <f t="shared" si="35"/>
        <v>19.061</v>
      </c>
      <c r="F410" s="21">
        <f t="shared" si="35"/>
        <v>20.187999999999999</v>
      </c>
      <c r="G410" s="21">
        <f>SUM(B410:F410)</f>
        <v>108.339</v>
      </c>
    </row>
    <row r="411" spans="1:7">
      <c r="A411" s="17"/>
      <c r="B411" s="19"/>
      <c r="C411" s="19"/>
      <c r="D411" s="19"/>
      <c r="E411" s="19"/>
      <c r="F411" s="19"/>
      <c r="G411" s="19">
        <f>B408*B405</f>
        <v>47.04</v>
      </c>
    </row>
    <row r="412" spans="1:7">
      <c r="A412" s="17"/>
      <c r="B412" s="19"/>
      <c r="C412" s="19"/>
      <c r="D412" s="19"/>
      <c r="E412" s="19"/>
      <c r="F412" s="19"/>
      <c r="G412" s="21">
        <f>SUM(G410:G411)</f>
        <v>155.37899999999999</v>
      </c>
    </row>
    <row r="414" spans="1:7">
      <c r="G414">
        <f>155+155+155+173</f>
        <v>638</v>
      </c>
    </row>
    <row r="426" spans="11:15">
      <c r="K426" s="36" t="s">
        <v>43</v>
      </c>
      <c r="L426" s="37">
        <v>4702080081</v>
      </c>
    </row>
    <row r="427" spans="11:15">
      <c r="K427">
        <v>1</v>
      </c>
      <c r="N427">
        <v>5</v>
      </c>
      <c r="O427">
        <v>10</v>
      </c>
    </row>
    <row r="429" spans="11:15">
      <c r="K429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2"/>
  <sheetViews>
    <sheetView workbookViewId="0">
      <selection activeCell="E39" sqref="E39"/>
    </sheetView>
  </sheetViews>
  <sheetFormatPr defaultColWidth="9.140625" defaultRowHeight="15"/>
  <cols>
    <col min="2" max="2" width="16.85546875" customWidth="1"/>
    <col min="3" max="3" width="18.7109375" customWidth="1"/>
  </cols>
  <sheetData>
    <row r="1" spans="1:9">
      <c r="A1" s="5"/>
      <c r="B1" s="6" t="s">
        <v>44</v>
      </c>
      <c r="C1" s="7" t="s">
        <v>45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</row>
    <row r="2" spans="1:9" ht="15" customHeight="1">
      <c r="A2" s="5"/>
      <c r="B2" s="65" t="s">
        <v>46</v>
      </c>
      <c r="C2" s="8" t="s">
        <v>47</v>
      </c>
      <c r="D2" s="9">
        <v>19</v>
      </c>
      <c r="E2" s="9">
        <v>129</v>
      </c>
      <c r="F2" s="9">
        <v>254</v>
      </c>
      <c r="G2" s="9">
        <v>230</v>
      </c>
      <c r="H2" s="9">
        <v>125</v>
      </c>
      <c r="I2" s="9">
        <v>62</v>
      </c>
    </row>
    <row r="3" spans="1:9">
      <c r="A3" s="5"/>
      <c r="B3" s="65"/>
      <c r="C3" s="10" t="s">
        <v>48</v>
      </c>
      <c r="D3" s="9">
        <v>18</v>
      </c>
      <c r="E3" s="9">
        <v>124</v>
      </c>
      <c r="F3" s="9">
        <v>246</v>
      </c>
      <c r="G3" s="9">
        <v>227</v>
      </c>
      <c r="H3" s="9">
        <v>122</v>
      </c>
      <c r="I3" s="9">
        <v>60</v>
      </c>
    </row>
    <row r="4" spans="1:9">
      <c r="A4" s="5"/>
      <c r="B4" s="65"/>
      <c r="C4" s="11" t="s">
        <v>49</v>
      </c>
      <c r="D4" s="9">
        <v>1</v>
      </c>
      <c r="E4" s="9">
        <v>5</v>
      </c>
      <c r="F4" s="9">
        <v>8</v>
      </c>
      <c r="G4" s="9">
        <v>3</v>
      </c>
      <c r="H4" s="9">
        <v>3</v>
      </c>
      <c r="I4" s="9">
        <v>2</v>
      </c>
    </row>
    <row r="5" spans="1:9" ht="15" customHeight="1">
      <c r="A5" s="5"/>
      <c r="B5" s="64"/>
      <c r="C5" s="64"/>
      <c r="D5" s="64"/>
      <c r="E5" s="64"/>
      <c r="F5" s="64"/>
      <c r="G5" s="64"/>
      <c r="H5" s="64"/>
      <c r="I5" s="64"/>
    </row>
    <row r="6" spans="1:9" ht="15" customHeight="1">
      <c r="A6" s="5"/>
      <c r="B6" s="66" t="s">
        <v>50</v>
      </c>
      <c r="C6" s="8" t="s">
        <v>47</v>
      </c>
      <c r="D6" s="9">
        <v>17</v>
      </c>
      <c r="E6" s="9">
        <v>204</v>
      </c>
      <c r="F6" s="9">
        <v>466</v>
      </c>
      <c r="G6" s="9">
        <v>449</v>
      </c>
      <c r="H6" s="9">
        <v>237</v>
      </c>
      <c r="I6" s="9">
        <v>107</v>
      </c>
    </row>
    <row r="7" spans="1:9">
      <c r="A7" s="5"/>
      <c r="B7" s="66"/>
      <c r="C7" s="10" t="s">
        <v>48</v>
      </c>
      <c r="D7" s="9">
        <v>15</v>
      </c>
      <c r="E7" s="9">
        <v>195</v>
      </c>
      <c r="F7" s="9">
        <v>449</v>
      </c>
      <c r="G7" s="9">
        <v>436</v>
      </c>
      <c r="H7" s="9">
        <v>227</v>
      </c>
      <c r="I7" s="9">
        <v>104</v>
      </c>
    </row>
    <row r="8" spans="1:9">
      <c r="A8" s="5"/>
      <c r="B8" s="66"/>
      <c r="C8" s="11" t="s">
        <v>49</v>
      </c>
      <c r="D8" s="9">
        <v>2</v>
      </c>
      <c r="E8" s="9">
        <v>9</v>
      </c>
      <c r="F8" s="9">
        <v>17</v>
      </c>
      <c r="G8" s="9">
        <v>13</v>
      </c>
      <c r="H8" s="9">
        <v>10</v>
      </c>
      <c r="I8" s="9">
        <v>3</v>
      </c>
    </row>
    <row r="9" spans="1:9" ht="15" customHeight="1">
      <c r="A9" s="5"/>
      <c r="B9" s="64"/>
      <c r="C9" s="64"/>
      <c r="D9" s="64"/>
      <c r="E9" s="64"/>
      <c r="F9" s="64"/>
      <c r="G9" s="64"/>
      <c r="H9" s="64"/>
      <c r="I9" s="64"/>
    </row>
    <row r="10" spans="1:9" ht="15" customHeight="1">
      <c r="A10" s="5"/>
      <c r="B10" s="66" t="s">
        <v>51</v>
      </c>
      <c r="C10" s="8" t="s">
        <v>47</v>
      </c>
      <c r="D10" s="9">
        <v>7</v>
      </c>
      <c r="E10" s="9">
        <v>110</v>
      </c>
      <c r="F10" s="9">
        <v>216</v>
      </c>
      <c r="G10" s="9">
        <v>218</v>
      </c>
      <c r="H10" s="9">
        <v>122</v>
      </c>
      <c r="I10" s="9">
        <v>64</v>
      </c>
    </row>
    <row r="11" spans="1:9">
      <c r="A11" s="5"/>
      <c r="B11" s="66"/>
      <c r="C11" s="10" t="s">
        <v>48</v>
      </c>
      <c r="D11" s="9">
        <v>6</v>
      </c>
      <c r="E11" s="9">
        <v>107</v>
      </c>
      <c r="F11" s="9">
        <v>210</v>
      </c>
      <c r="G11" s="9">
        <v>214</v>
      </c>
      <c r="H11" s="9">
        <v>117</v>
      </c>
      <c r="I11" s="9">
        <v>59</v>
      </c>
    </row>
    <row r="12" spans="1:9">
      <c r="A12" s="5"/>
      <c r="B12" s="66"/>
      <c r="C12" s="11" t="s">
        <v>49</v>
      </c>
      <c r="D12" s="9">
        <v>1</v>
      </c>
      <c r="E12" s="9">
        <v>3</v>
      </c>
      <c r="F12" s="9">
        <v>6</v>
      </c>
      <c r="G12" s="9">
        <v>4</v>
      </c>
      <c r="H12" s="9">
        <v>5</v>
      </c>
      <c r="I12" s="9">
        <v>5</v>
      </c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5"/>
      <c r="B14" s="5"/>
      <c r="C14" s="5"/>
      <c r="D14" s="5"/>
      <c r="E14" s="5"/>
      <c r="F14" s="5"/>
      <c r="G14" s="5"/>
      <c r="H14" s="5"/>
      <c r="I14" s="5"/>
    </row>
    <row r="15" spans="1:9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  <row r="81" spans="1:9">
      <c r="A81" s="5"/>
      <c r="B81" s="5"/>
      <c r="C81" s="5"/>
      <c r="D81" s="5"/>
      <c r="E81" s="5"/>
      <c r="F81" s="5"/>
      <c r="G81" s="5"/>
      <c r="H81" s="5"/>
      <c r="I81" s="5"/>
    </row>
    <row r="82" spans="1:9">
      <c r="A82" s="5"/>
      <c r="B82" s="5"/>
      <c r="C82" s="5"/>
      <c r="D82" s="5"/>
      <c r="E82" s="5"/>
      <c r="F82" s="5"/>
      <c r="G82" s="5"/>
      <c r="H82" s="5"/>
      <c r="I82" s="5"/>
    </row>
    <row r="83" spans="1:9">
      <c r="A83" s="5"/>
      <c r="B83" s="5"/>
      <c r="C83" s="5"/>
      <c r="D83" s="5"/>
      <c r="E83" s="5"/>
      <c r="F83" s="5"/>
      <c r="G83" s="5"/>
      <c r="H83" s="5"/>
      <c r="I83" s="5"/>
    </row>
    <row r="84" spans="1:9">
      <c r="A84" s="5"/>
      <c r="B84" s="5"/>
      <c r="C84" s="5"/>
      <c r="D84" s="5"/>
      <c r="E84" s="5"/>
      <c r="F84" s="5"/>
      <c r="G84" s="5"/>
      <c r="H84" s="5"/>
      <c r="I84" s="5"/>
    </row>
    <row r="85" spans="1:9">
      <c r="A85" s="5"/>
      <c r="B85" s="5"/>
      <c r="C85" s="5"/>
      <c r="D85" s="5"/>
      <c r="E85" s="5"/>
      <c r="F85" s="5"/>
      <c r="G85" s="5"/>
      <c r="H85" s="5"/>
      <c r="I85" s="5"/>
    </row>
    <row r="86" spans="1:9">
      <c r="A86" s="5"/>
      <c r="B86" s="5"/>
      <c r="C86" s="5"/>
      <c r="D86" s="5"/>
      <c r="E86" s="5"/>
      <c r="F86" s="5"/>
      <c r="G86" s="5"/>
      <c r="H86" s="5"/>
      <c r="I86" s="5"/>
    </row>
    <row r="87" spans="1:9">
      <c r="A87" s="5"/>
      <c r="B87" s="5"/>
      <c r="C87" s="5"/>
      <c r="D87" s="5"/>
      <c r="E87" s="5"/>
      <c r="F87" s="5"/>
      <c r="G87" s="5"/>
      <c r="H87" s="5"/>
      <c r="I87" s="5"/>
    </row>
    <row r="88" spans="1:9">
      <c r="A88" s="5"/>
      <c r="B88" s="5"/>
      <c r="C88" s="5"/>
      <c r="D88" s="5"/>
      <c r="E88" s="5"/>
      <c r="F88" s="5"/>
      <c r="G88" s="5"/>
      <c r="H88" s="5"/>
      <c r="I88" s="5"/>
    </row>
    <row r="89" spans="1:9">
      <c r="A89" s="5"/>
      <c r="B89" s="5"/>
      <c r="C89" s="5"/>
      <c r="D89" s="5"/>
      <c r="E89" s="5"/>
      <c r="F89" s="5"/>
      <c r="G89" s="5"/>
      <c r="H89" s="5"/>
      <c r="I89" s="5"/>
    </row>
    <row r="90" spans="1:9">
      <c r="A90" s="5"/>
      <c r="B90" s="5"/>
      <c r="C90" s="5"/>
      <c r="D90" s="5"/>
      <c r="E90" s="5"/>
      <c r="F90" s="5"/>
      <c r="G90" s="5"/>
      <c r="H90" s="5"/>
      <c r="I90" s="5"/>
    </row>
    <row r="91" spans="1:9">
      <c r="A91" s="5"/>
      <c r="B91" s="5"/>
      <c r="C91" s="5"/>
      <c r="D91" s="5"/>
      <c r="E91" s="5"/>
      <c r="F91" s="5"/>
      <c r="G91" s="5"/>
      <c r="H91" s="5"/>
      <c r="I91" s="5"/>
    </row>
    <row r="92" spans="1:9">
      <c r="A92" s="5"/>
      <c r="B92" s="5"/>
      <c r="C92" s="5"/>
      <c r="D92" s="5"/>
      <c r="E92" s="5"/>
      <c r="F92" s="5"/>
      <c r="G92" s="5"/>
      <c r="H92" s="5"/>
      <c r="I92" s="5"/>
    </row>
    <row r="93" spans="1:9">
      <c r="A93" s="5"/>
      <c r="B93" s="5"/>
      <c r="C93" s="5"/>
      <c r="D93" s="5"/>
      <c r="E93" s="5"/>
      <c r="F93" s="5"/>
      <c r="G93" s="5"/>
      <c r="H93" s="5"/>
      <c r="I93" s="5"/>
    </row>
    <row r="94" spans="1:9">
      <c r="A94" s="5"/>
      <c r="B94" s="5"/>
      <c r="C94" s="5"/>
      <c r="D94" s="5"/>
      <c r="E94" s="5"/>
      <c r="F94" s="5"/>
      <c r="G94" s="5"/>
      <c r="H94" s="5"/>
      <c r="I94" s="5"/>
    </row>
    <row r="95" spans="1:9">
      <c r="A95" s="5"/>
      <c r="B95" s="5"/>
      <c r="C95" s="5"/>
      <c r="D95" s="5"/>
      <c r="E95" s="5"/>
      <c r="F95" s="5"/>
      <c r="G95" s="5"/>
      <c r="H95" s="5"/>
      <c r="I95" s="5"/>
    </row>
    <row r="96" spans="1:9">
      <c r="A96" s="5"/>
      <c r="B96" s="5"/>
      <c r="C96" s="5"/>
      <c r="D96" s="5"/>
      <c r="E96" s="5"/>
      <c r="F96" s="5"/>
      <c r="G96" s="5"/>
      <c r="H96" s="5"/>
      <c r="I96" s="5"/>
    </row>
    <row r="97" spans="1:9">
      <c r="A97" s="5"/>
      <c r="B97" s="5"/>
      <c r="C97" s="5"/>
      <c r="D97" s="5"/>
      <c r="E97" s="5"/>
      <c r="F97" s="5"/>
      <c r="G97" s="5"/>
      <c r="H97" s="5"/>
      <c r="I97" s="5"/>
    </row>
    <row r="98" spans="1:9">
      <c r="A98" s="5"/>
      <c r="B98" s="5"/>
      <c r="C98" s="5"/>
      <c r="D98" s="5"/>
      <c r="E98" s="5"/>
      <c r="F98" s="5"/>
      <c r="G98" s="5"/>
      <c r="H98" s="5"/>
      <c r="I98" s="5"/>
    </row>
    <row r="99" spans="1:9">
      <c r="A99" s="5"/>
      <c r="B99" s="5"/>
      <c r="C99" s="5"/>
      <c r="D99" s="5"/>
      <c r="E99" s="5"/>
      <c r="F99" s="5"/>
      <c r="G99" s="5"/>
      <c r="H99" s="5"/>
      <c r="I99" s="5"/>
    </row>
    <row r="100" spans="1:9">
      <c r="A100" s="5"/>
      <c r="B100" s="5"/>
      <c r="C100" s="5"/>
      <c r="D100" s="5"/>
      <c r="E100" s="5"/>
      <c r="F100" s="5"/>
      <c r="G100" s="5"/>
      <c r="H100" s="5"/>
      <c r="I100" s="5"/>
    </row>
    <row r="101" spans="1:9">
      <c r="A101" s="5"/>
      <c r="B101" s="5"/>
      <c r="C101" s="5"/>
      <c r="D101" s="5"/>
      <c r="E101" s="5"/>
      <c r="F101" s="5"/>
      <c r="G101" s="5"/>
      <c r="H101" s="5"/>
      <c r="I101" s="5"/>
    </row>
    <row r="102" spans="1:9">
      <c r="A102" s="5"/>
      <c r="B102" s="5"/>
      <c r="C102" s="5"/>
      <c r="D102" s="5"/>
      <c r="E102" s="5"/>
      <c r="F102" s="5"/>
      <c r="G102" s="5"/>
      <c r="H102" s="5"/>
      <c r="I102" s="5"/>
    </row>
    <row r="103" spans="1:9">
      <c r="A103" s="5"/>
      <c r="B103" s="5"/>
      <c r="C103" s="5"/>
      <c r="D103" s="5"/>
      <c r="E103" s="5"/>
      <c r="F103" s="5"/>
      <c r="G103" s="5"/>
      <c r="H103" s="5"/>
      <c r="I103" s="5"/>
    </row>
    <row r="104" spans="1:9">
      <c r="A104" s="5"/>
      <c r="B104" s="5"/>
      <c r="C104" s="5"/>
      <c r="D104" s="5"/>
      <c r="E104" s="5"/>
      <c r="F104" s="5"/>
      <c r="G104" s="5"/>
      <c r="H104" s="5"/>
      <c r="I104" s="5"/>
    </row>
    <row r="105" spans="1:9">
      <c r="A105" s="5"/>
      <c r="B105" s="5"/>
      <c r="C105" s="5"/>
      <c r="D105" s="5"/>
      <c r="E105" s="5"/>
      <c r="F105" s="5"/>
      <c r="G105" s="5"/>
      <c r="H105" s="5"/>
      <c r="I105" s="5"/>
    </row>
    <row r="106" spans="1:9">
      <c r="A106" s="5"/>
      <c r="B106" s="5"/>
      <c r="C106" s="5"/>
      <c r="D106" s="5"/>
      <c r="E106" s="5"/>
      <c r="F106" s="5"/>
      <c r="G106" s="5"/>
      <c r="H106" s="5"/>
      <c r="I106" s="5"/>
    </row>
    <row r="107" spans="1:9">
      <c r="A107" s="5"/>
      <c r="B107" s="5"/>
      <c r="C107" s="5"/>
      <c r="D107" s="5"/>
      <c r="E107" s="5"/>
      <c r="F107" s="5"/>
      <c r="G107" s="5"/>
      <c r="H107" s="5"/>
      <c r="I107" s="5"/>
    </row>
    <row r="108" spans="1:9">
      <c r="A108" s="5"/>
      <c r="B108" s="5"/>
      <c r="C108" s="5"/>
      <c r="D108" s="5"/>
      <c r="E108" s="5"/>
      <c r="F108" s="5"/>
      <c r="G108" s="5"/>
      <c r="H108" s="5"/>
      <c r="I108" s="5"/>
    </row>
    <row r="109" spans="1:9">
      <c r="A109" s="5"/>
      <c r="B109" s="5"/>
      <c r="C109" s="5"/>
      <c r="D109" s="5"/>
      <c r="E109" s="5"/>
      <c r="F109" s="5"/>
      <c r="G109" s="5"/>
      <c r="H109" s="5"/>
      <c r="I109" s="5"/>
    </row>
    <row r="110" spans="1:9">
      <c r="A110" s="5"/>
      <c r="B110" s="5"/>
      <c r="C110" s="5"/>
      <c r="D110" s="5"/>
      <c r="E110" s="5"/>
      <c r="F110" s="5"/>
      <c r="G110" s="5"/>
      <c r="H110" s="5"/>
      <c r="I110" s="5"/>
    </row>
    <row r="111" spans="1:9">
      <c r="A111" s="5"/>
      <c r="B111" s="5"/>
      <c r="C111" s="5"/>
      <c r="D111" s="5"/>
      <c r="E111" s="5"/>
      <c r="F111" s="5"/>
      <c r="G111" s="5"/>
      <c r="H111" s="5"/>
      <c r="I111" s="5"/>
    </row>
    <row r="112" spans="1:9">
      <c r="A112" s="5"/>
      <c r="B112" s="5"/>
      <c r="C112" s="5"/>
      <c r="D112" s="5"/>
      <c r="E112" s="5"/>
      <c r="F112" s="5"/>
      <c r="G112" s="5"/>
      <c r="H112" s="5"/>
      <c r="I112" s="5"/>
    </row>
    <row r="113" spans="1:9">
      <c r="A113" s="5"/>
      <c r="B113" s="5"/>
      <c r="C113" s="5"/>
      <c r="D113" s="5"/>
      <c r="E113" s="5"/>
      <c r="F113" s="5"/>
      <c r="G113" s="5"/>
      <c r="H113" s="5"/>
      <c r="I113" s="5"/>
    </row>
    <row r="114" spans="1:9">
      <c r="A114" s="5"/>
      <c r="B114" s="5"/>
      <c r="C114" s="5"/>
      <c r="D114" s="5"/>
      <c r="E114" s="5"/>
      <c r="F114" s="5"/>
      <c r="G114" s="5"/>
      <c r="H114" s="5"/>
      <c r="I114" s="5"/>
    </row>
    <row r="115" spans="1:9">
      <c r="A115" s="5"/>
      <c r="B115" s="5"/>
      <c r="C115" s="5"/>
      <c r="D115" s="5"/>
      <c r="E115" s="5"/>
      <c r="F115" s="5"/>
      <c r="G115" s="5"/>
      <c r="H115" s="5"/>
      <c r="I115" s="5"/>
    </row>
    <row r="116" spans="1:9">
      <c r="A116" s="5"/>
      <c r="B116" s="5"/>
      <c r="C116" s="5"/>
      <c r="D116" s="5"/>
      <c r="E116" s="5"/>
      <c r="F116" s="5"/>
      <c r="G116" s="5"/>
      <c r="H116" s="5"/>
      <c r="I116" s="5"/>
    </row>
    <row r="117" spans="1:9">
      <c r="A117" s="5"/>
      <c r="B117" s="5"/>
      <c r="C117" s="5"/>
      <c r="D117" s="5"/>
      <c r="E117" s="5"/>
      <c r="F117" s="5"/>
      <c r="G117" s="5"/>
      <c r="H117" s="5"/>
      <c r="I117" s="5"/>
    </row>
    <row r="118" spans="1:9">
      <c r="A118" s="5"/>
      <c r="B118" s="5"/>
      <c r="C118" s="5"/>
      <c r="D118" s="5"/>
      <c r="E118" s="5"/>
      <c r="F118" s="5"/>
      <c r="G118" s="5"/>
      <c r="H118" s="5"/>
      <c r="I118" s="5"/>
    </row>
    <row r="119" spans="1:9">
      <c r="A119" s="5"/>
      <c r="B119" s="5"/>
      <c r="C119" s="5"/>
      <c r="D119" s="5"/>
      <c r="E119" s="5"/>
      <c r="F119" s="5"/>
      <c r="G119" s="5"/>
      <c r="H119" s="5"/>
      <c r="I119" s="5"/>
    </row>
    <row r="120" spans="1:9">
      <c r="A120" s="5"/>
      <c r="B120" s="5"/>
      <c r="C120" s="5"/>
      <c r="D120" s="5"/>
      <c r="E120" s="5"/>
      <c r="F120" s="5"/>
      <c r="G120" s="5"/>
      <c r="H120" s="5"/>
      <c r="I120" s="5"/>
    </row>
    <row r="121" spans="1:9">
      <c r="A121" s="5"/>
      <c r="B121" s="5"/>
      <c r="C121" s="5"/>
      <c r="D121" s="5"/>
      <c r="E121" s="5"/>
      <c r="F121" s="5"/>
      <c r="G121" s="5"/>
      <c r="H121" s="5"/>
      <c r="I121" s="5"/>
    </row>
    <row r="122" spans="1:9">
      <c r="A122" s="5"/>
      <c r="B122" s="5"/>
      <c r="C122" s="5"/>
      <c r="D122" s="5"/>
      <c r="E122" s="5"/>
      <c r="F122" s="5"/>
      <c r="G122" s="5"/>
      <c r="H122" s="5"/>
      <c r="I122" s="5"/>
    </row>
    <row r="123" spans="1:9">
      <c r="A123" s="5"/>
      <c r="B123" s="5"/>
      <c r="C123" s="5"/>
      <c r="D123" s="5"/>
      <c r="E123" s="5"/>
      <c r="F123" s="5"/>
      <c r="G123" s="5"/>
      <c r="H123" s="5"/>
      <c r="I123" s="5"/>
    </row>
    <row r="124" spans="1:9">
      <c r="A124" s="5"/>
      <c r="B124" s="5"/>
      <c r="C124" s="5"/>
      <c r="D124" s="5"/>
      <c r="E124" s="5"/>
      <c r="F124" s="5"/>
      <c r="G124" s="5"/>
      <c r="H124" s="5"/>
      <c r="I124" s="5"/>
    </row>
    <row r="125" spans="1:9">
      <c r="A125" s="5"/>
      <c r="B125" s="5"/>
      <c r="C125" s="5"/>
      <c r="D125" s="5"/>
      <c r="E125" s="5"/>
      <c r="F125" s="5"/>
      <c r="G125" s="5"/>
      <c r="H125" s="5"/>
      <c r="I125" s="5"/>
    </row>
    <row r="126" spans="1:9">
      <c r="A126" s="5"/>
      <c r="B126" s="5"/>
      <c r="C126" s="5"/>
      <c r="D126" s="5"/>
      <c r="E126" s="5"/>
      <c r="F126" s="5"/>
      <c r="G126" s="5"/>
      <c r="H126" s="5"/>
      <c r="I126" s="5"/>
    </row>
    <row r="127" spans="1:9">
      <c r="A127" s="5"/>
      <c r="B127" s="5"/>
      <c r="C127" s="5"/>
      <c r="D127" s="5"/>
      <c r="E127" s="5"/>
      <c r="F127" s="5"/>
      <c r="G127" s="5"/>
      <c r="H127" s="5"/>
      <c r="I127" s="5"/>
    </row>
    <row r="128" spans="1:9">
      <c r="A128" s="5"/>
      <c r="B128" s="5"/>
      <c r="C128" s="5"/>
      <c r="D128" s="5"/>
      <c r="E128" s="5"/>
      <c r="F128" s="5"/>
      <c r="G128" s="5"/>
      <c r="H128" s="5"/>
      <c r="I128" s="5"/>
    </row>
    <row r="129" spans="1:9">
      <c r="A129" s="5"/>
      <c r="B129" s="5"/>
      <c r="C129" s="5"/>
      <c r="D129" s="5"/>
      <c r="E129" s="5"/>
      <c r="F129" s="5"/>
      <c r="G129" s="5"/>
      <c r="H129" s="5"/>
      <c r="I129" s="5"/>
    </row>
    <row r="130" spans="1:9">
      <c r="A130" s="5"/>
      <c r="B130" s="5"/>
      <c r="C130" s="5"/>
      <c r="D130" s="5"/>
      <c r="E130" s="5"/>
      <c r="F130" s="5"/>
      <c r="G130" s="5"/>
      <c r="H130" s="5"/>
      <c r="I130" s="5"/>
    </row>
    <row r="131" spans="1:9">
      <c r="A131" s="5"/>
      <c r="B131" s="5"/>
      <c r="C131" s="5"/>
      <c r="D131" s="5"/>
      <c r="E131" s="5"/>
      <c r="F131" s="5"/>
      <c r="G131" s="5"/>
      <c r="H131" s="5"/>
      <c r="I131" s="5"/>
    </row>
    <row r="132" spans="1:9">
      <c r="A132" s="5"/>
      <c r="B132" s="5"/>
      <c r="C132" s="5"/>
      <c r="D132" s="5"/>
      <c r="E132" s="5"/>
      <c r="F132" s="5"/>
      <c r="G132" s="5"/>
      <c r="H132" s="5"/>
      <c r="I132" s="5"/>
    </row>
    <row r="133" spans="1:9">
      <c r="A133" s="5"/>
      <c r="B133" s="5"/>
      <c r="C133" s="5"/>
      <c r="D133" s="5"/>
      <c r="E133" s="5"/>
      <c r="F133" s="5"/>
      <c r="G133" s="5"/>
      <c r="H133" s="5"/>
      <c r="I133" s="5"/>
    </row>
    <row r="134" spans="1:9">
      <c r="A134" s="5"/>
      <c r="B134" s="5"/>
      <c r="C134" s="5"/>
      <c r="D134" s="5"/>
      <c r="E134" s="5"/>
      <c r="F134" s="5"/>
      <c r="G134" s="5"/>
      <c r="H134" s="5"/>
      <c r="I134" s="5"/>
    </row>
    <row r="135" spans="1:9">
      <c r="A135" s="5"/>
      <c r="B135" s="5"/>
      <c r="C135" s="5"/>
      <c r="D135" s="5"/>
      <c r="E135" s="5"/>
      <c r="F135" s="5"/>
      <c r="G135" s="5"/>
      <c r="H135" s="5"/>
      <c r="I135" s="5"/>
    </row>
    <row r="136" spans="1:9">
      <c r="A136" s="5"/>
      <c r="B136" s="5"/>
      <c r="C136" s="5"/>
      <c r="D136" s="5"/>
      <c r="E136" s="5"/>
      <c r="F136" s="5"/>
      <c r="G136" s="5"/>
      <c r="H136" s="5"/>
      <c r="I136" s="5"/>
    </row>
    <row r="137" spans="1:9">
      <c r="A137" s="5"/>
      <c r="B137" s="5"/>
      <c r="C137" s="5"/>
      <c r="D137" s="5"/>
      <c r="E137" s="5"/>
      <c r="F137" s="5"/>
      <c r="G137" s="5"/>
      <c r="H137" s="5"/>
      <c r="I137" s="5"/>
    </row>
    <row r="138" spans="1:9">
      <c r="A138" s="5"/>
      <c r="B138" s="5"/>
      <c r="C138" s="5"/>
      <c r="D138" s="5"/>
      <c r="E138" s="5"/>
      <c r="F138" s="5"/>
      <c r="G138" s="5"/>
      <c r="H138" s="5"/>
      <c r="I138" s="5"/>
    </row>
    <row r="139" spans="1:9">
      <c r="A139" s="5"/>
      <c r="B139" s="5"/>
      <c r="C139" s="5"/>
      <c r="D139" s="5"/>
      <c r="E139" s="5"/>
      <c r="F139" s="5"/>
      <c r="G139" s="5"/>
      <c r="H139" s="5"/>
      <c r="I139" s="5"/>
    </row>
    <row r="140" spans="1:9">
      <c r="A140" s="5"/>
      <c r="B140" s="5"/>
      <c r="C140" s="5"/>
      <c r="D140" s="5"/>
      <c r="E140" s="5"/>
      <c r="F140" s="5"/>
      <c r="G140" s="5"/>
      <c r="H140" s="5"/>
      <c r="I140" s="5"/>
    </row>
    <row r="141" spans="1:9">
      <c r="A141" s="5"/>
      <c r="B141" s="5"/>
      <c r="C141" s="5"/>
      <c r="D141" s="5"/>
      <c r="E141" s="5"/>
      <c r="F141" s="5"/>
      <c r="G141" s="5"/>
      <c r="H141" s="5"/>
      <c r="I141" s="5"/>
    </row>
    <row r="142" spans="1:9">
      <c r="A142" s="5"/>
      <c r="B142" s="5"/>
      <c r="C142" s="5"/>
      <c r="D142" s="5"/>
      <c r="E142" s="5"/>
      <c r="F142" s="5"/>
      <c r="G142" s="5"/>
      <c r="H142" s="5"/>
      <c r="I142" s="5"/>
    </row>
    <row r="143" spans="1:9">
      <c r="A143" s="5"/>
      <c r="B143" s="5"/>
      <c r="C143" s="5"/>
      <c r="D143" s="5"/>
      <c r="E143" s="5"/>
      <c r="F143" s="5"/>
      <c r="G143" s="5"/>
      <c r="H143" s="5"/>
      <c r="I143" s="5"/>
    </row>
    <row r="144" spans="1:9">
      <c r="A144" s="5"/>
      <c r="B144" s="5"/>
      <c r="C144" s="5"/>
      <c r="D144" s="5"/>
      <c r="E144" s="5"/>
      <c r="F144" s="5"/>
      <c r="G144" s="5"/>
      <c r="H144" s="5"/>
      <c r="I144" s="5"/>
    </row>
    <row r="145" spans="1:9">
      <c r="A145" s="5"/>
      <c r="B145" s="5"/>
      <c r="C145" s="5"/>
      <c r="D145" s="5"/>
      <c r="E145" s="5"/>
      <c r="F145" s="5"/>
      <c r="G145" s="5"/>
      <c r="H145" s="5"/>
      <c r="I145" s="5"/>
    </row>
    <row r="146" spans="1:9">
      <c r="A146" s="5"/>
      <c r="B146" s="5"/>
      <c r="C146" s="5"/>
      <c r="D146" s="5"/>
      <c r="E146" s="5"/>
      <c r="F146" s="5"/>
      <c r="G146" s="5"/>
      <c r="H146" s="5"/>
      <c r="I146" s="5"/>
    </row>
    <row r="147" spans="1:9">
      <c r="A147" s="5"/>
      <c r="B147" s="5"/>
      <c r="C147" s="5"/>
      <c r="D147" s="5"/>
      <c r="E147" s="5"/>
      <c r="F147" s="5"/>
      <c r="G147" s="5"/>
      <c r="H147" s="5"/>
      <c r="I147" s="5"/>
    </row>
    <row r="148" spans="1:9">
      <c r="A148" s="5"/>
      <c r="B148" s="5"/>
      <c r="C148" s="5"/>
      <c r="D148" s="5"/>
      <c r="E148" s="5"/>
      <c r="F148" s="5"/>
      <c r="G148" s="5"/>
      <c r="H148" s="5"/>
      <c r="I148" s="5"/>
    </row>
    <row r="149" spans="1:9">
      <c r="A149" s="5"/>
      <c r="B149" s="5"/>
      <c r="C149" s="5"/>
      <c r="D149" s="5"/>
      <c r="E149" s="5"/>
      <c r="F149" s="5"/>
      <c r="G149" s="5"/>
      <c r="H149" s="5"/>
      <c r="I149" s="5"/>
    </row>
    <row r="150" spans="1:9">
      <c r="A150" s="5"/>
      <c r="B150" s="5"/>
      <c r="C150" s="5"/>
      <c r="D150" s="5"/>
      <c r="E150" s="5"/>
      <c r="F150" s="5"/>
      <c r="G150" s="5"/>
      <c r="H150" s="5"/>
      <c r="I150" s="5"/>
    </row>
    <row r="151" spans="1:9">
      <c r="A151" s="5"/>
      <c r="B151" s="5"/>
      <c r="C151" s="5"/>
      <c r="D151" s="5"/>
      <c r="E151" s="5"/>
      <c r="F151" s="5"/>
      <c r="G151" s="5"/>
      <c r="H151" s="5"/>
      <c r="I151" s="5"/>
    </row>
    <row r="152" spans="1:9">
      <c r="A152" s="5"/>
      <c r="B152" s="5"/>
      <c r="C152" s="5"/>
      <c r="D152" s="5"/>
      <c r="E152" s="5"/>
      <c r="F152" s="5"/>
      <c r="G152" s="5"/>
      <c r="H152" s="5"/>
      <c r="I152" s="5"/>
    </row>
    <row r="153" spans="1:9">
      <c r="A153" s="5"/>
      <c r="B153" s="5"/>
      <c r="C153" s="5"/>
      <c r="D153" s="5"/>
      <c r="E153" s="5"/>
      <c r="F153" s="5"/>
      <c r="G153" s="5"/>
      <c r="H153" s="5"/>
      <c r="I153" s="5"/>
    </row>
    <row r="154" spans="1:9">
      <c r="A154" s="5"/>
      <c r="B154" s="5"/>
      <c r="C154" s="5"/>
      <c r="D154" s="5"/>
      <c r="E154" s="5"/>
      <c r="F154" s="5"/>
      <c r="G154" s="5"/>
      <c r="H154" s="5"/>
      <c r="I154" s="5"/>
    </row>
    <row r="155" spans="1:9">
      <c r="A155" s="5"/>
      <c r="B155" s="5"/>
      <c r="C155" s="5"/>
      <c r="D155" s="5"/>
      <c r="E155" s="5"/>
      <c r="F155" s="5"/>
      <c r="G155" s="5"/>
      <c r="H155" s="5"/>
      <c r="I155" s="5"/>
    </row>
    <row r="156" spans="1:9">
      <c r="A156" s="5"/>
      <c r="B156" s="5"/>
      <c r="C156" s="5"/>
      <c r="D156" s="5"/>
      <c r="E156" s="5"/>
      <c r="F156" s="5"/>
      <c r="G156" s="5"/>
      <c r="H156" s="5"/>
      <c r="I156" s="5"/>
    </row>
    <row r="157" spans="1:9">
      <c r="A157" s="5"/>
      <c r="B157" s="5"/>
      <c r="C157" s="5"/>
      <c r="D157" s="5"/>
      <c r="E157" s="5"/>
      <c r="F157" s="5"/>
      <c r="G157" s="5"/>
      <c r="H157" s="5"/>
      <c r="I157" s="5"/>
    </row>
    <row r="158" spans="1:9">
      <c r="A158" s="5"/>
      <c r="B158" s="5"/>
      <c r="C158" s="5"/>
      <c r="D158" s="5"/>
      <c r="E158" s="5"/>
      <c r="F158" s="5"/>
      <c r="G158" s="5"/>
      <c r="H158" s="5"/>
      <c r="I158" s="5"/>
    </row>
    <row r="159" spans="1:9">
      <c r="A159" s="5"/>
      <c r="B159" s="5"/>
      <c r="C159" s="5"/>
      <c r="D159" s="5"/>
      <c r="E159" s="5"/>
      <c r="F159" s="5"/>
      <c r="G159" s="5"/>
      <c r="H159" s="5"/>
      <c r="I159" s="5"/>
    </row>
    <row r="160" spans="1:9">
      <c r="A160" s="5"/>
      <c r="B160" s="5"/>
      <c r="C160" s="5"/>
      <c r="D160" s="5"/>
      <c r="E160" s="5"/>
      <c r="F160" s="5"/>
      <c r="G160" s="5"/>
      <c r="H160" s="5"/>
      <c r="I160" s="5"/>
    </row>
    <row r="161" spans="1:9">
      <c r="A161" s="5"/>
      <c r="B161" s="5"/>
      <c r="C161" s="5"/>
      <c r="D161" s="5"/>
      <c r="E161" s="5"/>
      <c r="F161" s="5"/>
      <c r="G161" s="5"/>
      <c r="H161" s="5"/>
      <c r="I161" s="5"/>
    </row>
    <row r="162" spans="1:9">
      <c r="A162" s="5"/>
      <c r="B162" s="5"/>
      <c r="C162" s="5"/>
      <c r="D162" s="5"/>
      <c r="E162" s="5"/>
      <c r="F162" s="5"/>
      <c r="G162" s="5"/>
      <c r="H162" s="5"/>
      <c r="I162" s="5"/>
    </row>
    <row r="163" spans="1:9">
      <c r="A163" s="5"/>
      <c r="B163" s="5"/>
      <c r="C163" s="5"/>
      <c r="D163" s="5"/>
      <c r="E163" s="5"/>
      <c r="F163" s="5"/>
      <c r="G163" s="5"/>
      <c r="H163" s="5"/>
      <c r="I163" s="5"/>
    </row>
    <row r="164" spans="1:9">
      <c r="A164" s="5"/>
      <c r="B164" s="5"/>
      <c r="C164" s="5"/>
      <c r="D164" s="5"/>
      <c r="E164" s="5"/>
      <c r="F164" s="5"/>
      <c r="G164" s="5"/>
      <c r="H164" s="5"/>
      <c r="I164" s="5"/>
    </row>
    <row r="165" spans="1:9">
      <c r="A165" s="5"/>
      <c r="B165" s="5"/>
      <c r="C165" s="5"/>
      <c r="D165" s="5"/>
      <c r="E165" s="5"/>
      <c r="F165" s="5"/>
      <c r="G165" s="5"/>
      <c r="H165" s="5"/>
      <c r="I165" s="5"/>
    </row>
    <row r="166" spans="1:9">
      <c r="A166" s="5"/>
      <c r="B166" s="5"/>
      <c r="C166" s="5"/>
      <c r="D166" s="5"/>
      <c r="E166" s="5"/>
      <c r="F166" s="5"/>
      <c r="G166" s="5"/>
      <c r="H166" s="5"/>
      <c r="I166" s="5"/>
    </row>
    <row r="167" spans="1:9">
      <c r="A167" s="5"/>
      <c r="B167" s="5"/>
      <c r="C167" s="5"/>
      <c r="D167" s="5"/>
      <c r="E167" s="5"/>
      <c r="F167" s="5"/>
      <c r="G167" s="5"/>
      <c r="H167" s="5"/>
      <c r="I167" s="5"/>
    </row>
    <row r="168" spans="1:9">
      <c r="A168" s="5"/>
      <c r="B168" s="5"/>
      <c r="C168" s="5"/>
      <c r="D168" s="5"/>
      <c r="E168" s="5"/>
      <c r="F168" s="5"/>
      <c r="G168" s="5"/>
      <c r="H168" s="5"/>
      <c r="I168" s="5"/>
    </row>
    <row r="169" spans="1:9">
      <c r="A169" s="5"/>
      <c r="B169" s="5"/>
      <c r="C169" s="5"/>
      <c r="D169" s="5"/>
      <c r="E169" s="5"/>
      <c r="F169" s="5"/>
      <c r="G169" s="5"/>
      <c r="H169" s="5"/>
      <c r="I169" s="5"/>
    </row>
    <row r="170" spans="1:9">
      <c r="A170" s="5"/>
      <c r="B170" s="5"/>
      <c r="C170" s="5"/>
      <c r="D170" s="5"/>
      <c r="E170" s="5"/>
      <c r="F170" s="5"/>
      <c r="G170" s="5"/>
      <c r="H170" s="5"/>
      <c r="I170" s="5"/>
    </row>
    <row r="171" spans="1:9">
      <c r="A171" s="5"/>
      <c r="B171" s="5"/>
      <c r="C171" s="5"/>
      <c r="D171" s="5"/>
      <c r="E171" s="5"/>
      <c r="F171" s="5"/>
      <c r="G171" s="5"/>
      <c r="H171" s="5"/>
      <c r="I171" s="5"/>
    </row>
    <row r="172" spans="1:9">
      <c r="A172" s="5"/>
      <c r="B172" s="5"/>
      <c r="C172" s="5"/>
      <c r="D172" s="5"/>
      <c r="E172" s="5"/>
      <c r="F172" s="5"/>
      <c r="G172" s="5"/>
      <c r="H172" s="5"/>
      <c r="I172" s="5"/>
    </row>
    <row r="173" spans="1:9">
      <c r="A173" s="5"/>
      <c r="B173" s="5"/>
      <c r="C173" s="5"/>
      <c r="D173" s="5"/>
      <c r="E173" s="5"/>
      <c r="F173" s="5"/>
      <c r="G173" s="5"/>
      <c r="H173" s="5"/>
      <c r="I173" s="5"/>
    </row>
    <row r="174" spans="1:9">
      <c r="A174" s="5"/>
      <c r="B174" s="5"/>
      <c r="C174" s="5"/>
      <c r="D174" s="5"/>
      <c r="E174" s="5"/>
      <c r="F174" s="5"/>
      <c r="G174" s="5"/>
      <c r="H174" s="5"/>
      <c r="I174" s="5"/>
    </row>
    <row r="175" spans="1:9">
      <c r="A175" s="5"/>
      <c r="B175" s="5"/>
      <c r="C175" s="5"/>
      <c r="D175" s="5"/>
      <c r="E175" s="5"/>
      <c r="F175" s="5"/>
      <c r="G175" s="5"/>
      <c r="H175" s="5"/>
      <c r="I175" s="5"/>
    </row>
    <row r="176" spans="1:9">
      <c r="A176" s="5"/>
      <c r="B176" s="5"/>
      <c r="C176" s="5"/>
      <c r="D176" s="5"/>
      <c r="E176" s="5"/>
      <c r="F176" s="5"/>
      <c r="G176" s="5"/>
      <c r="H176" s="5"/>
      <c r="I176" s="5"/>
    </row>
    <row r="177" spans="1:9">
      <c r="A177" s="5"/>
      <c r="B177" s="5"/>
      <c r="C177" s="5"/>
      <c r="D177" s="5"/>
      <c r="E177" s="5"/>
      <c r="F177" s="5"/>
      <c r="G177" s="5"/>
      <c r="H177" s="5"/>
      <c r="I177" s="5"/>
    </row>
    <row r="178" spans="1:9">
      <c r="A178" s="5"/>
      <c r="B178" s="5"/>
      <c r="C178" s="5"/>
      <c r="D178" s="5"/>
      <c r="E178" s="5"/>
      <c r="F178" s="5"/>
      <c r="G178" s="5"/>
      <c r="H178" s="5"/>
      <c r="I178" s="5"/>
    </row>
    <row r="179" spans="1:9">
      <c r="A179" s="5"/>
      <c r="B179" s="5"/>
      <c r="C179" s="5"/>
      <c r="D179" s="5"/>
      <c r="E179" s="5"/>
      <c r="F179" s="5"/>
      <c r="G179" s="5"/>
      <c r="H179" s="5"/>
      <c r="I179" s="5"/>
    </row>
    <row r="180" spans="1:9">
      <c r="A180" s="5"/>
      <c r="B180" s="5"/>
      <c r="C180" s="5"/>
      <c r="D180" s="5"/>
      <c r="E180" s="5"/>
      <c r="F180" s="5"/>
      <c r="G180" s="5"/>
      <c r="H180" s="5"/>
      <c r="I180" s="5"/>
    </row>
    <row r="181" spans="1:9">
      <c r="A181" s="5"/>
      <c r="B181" s="5"/>
      <c r="C181" s="5"/>
      <c r="D181" s="5"/>
      <c r="E181" s="5"/>
      <c r="F181" s="5"/>
      <c r="G181" s="5"/>
      <c r="H181" s="5"/>
      <c r="I181" s="5"/>
    </row>
    <row r="182" spans="1:9">
      <c r="A182" s="5"/>
      <c r="B182" s="5"/>
      <c r="C182" s="5"/>
      <c r="D182" s="5"/>
      <c r="E182" s="5"/>
      <c r="F182" s="5"/>
      <c r="G182" s="5"/>
      <c r="H182" s="5"/>
      <c r="I182" s="5"/>
    </row>
    <row r="183" spans="1:9">
      <c r="A183" s="5"/>
      <c r="B183" s="5"/>
      <c r="C183" s="5"/>
      <c r="D183" s="5"/>
      <c r="E183" s="5"/>
      <c r="F183" s="5"/>
      <c r="G183" s="5"/>
      <c r="H183" s="5"/>
      <c r="I183" s="5"/>
    </row>
    <row r="184" spans="1:9">
      <c r="A184" s="5"/>
      <c r="B184" s="5"/>
      <c r="C184" s="5"/>
      <c r="D184" s="5"/>
      <c r="E184" s="5"/>
      <c r="F184" s="5"/>
      <c r="G184" s="5"/>
      <c r="H184" s="5"/>
      <c r="I184" s="5"/>
    </row>
    <row r="185" spans="1:9">
      <c r="A185" s="5"/>
      <c r="B185" s="5"/>
      <c r="C185" s="5"/>
      <c r="D185" s="5"/>
      <c r="E185" s="5"/>
      <c r="F185" s="5"/>
      <c r="G185" s="5"/>
      <c r="H185" s="5"/>
      <c r="I185" s="5"/>
    </row>
    <row r="186" spans="1:9">
      <c r="A186" s="5"/>
      <c r="B186" s="5"/>
      <c r="C186" s="5"/>
      <c r="D186" s="5"/>
      <c r="E186" s="5"/>
      <c r="F186" s="5"/>
      <c r="G186" s="5"/>
      <c r="H186" s="5"/>
      <c r="I186" s="5"/>
    </row>
    <row r="187" spans="1:9">
      <c r="A187" s="5"/>
      <c r="B187" s="5"/>
      <c r="C187" s="5"/>
      <c r="D187" s="5"/>
      <c r="E187" s="5"/>
      <c r="F187" s="5"/>
      <c r="G187" s="5"/>
      <c r="H187" s="5"/>
      <c r="I187" s="5"/>
    </row>
    <row r="188" spans="1:9">
      <c r="A188" s="5"/>
      <c r="B188" s="5"/>
      <c r="C188" s="5"/>
      <c r="D188" s="5"/>
      <c r="E188" s="5"/>
      <c r="F188" s="5"/>
      <c r="G188" s="5"/>
      <c r="H188" s="5"/>
      <c r="I188" s="5"/>
    </row>
    <row r="189" spans="1:9">
      <c r="A189" s="5"/>
      <c r="B189" s="5"/>
      <c r="C189" s="5"/>
      <c r="D189" s="5"/>
      <c r="E189" s="5"/>
      <c r="F189" s="5"/>
      <c r="G189" s="5"/>
      <c r="H189" s="5"/>
      <c r="I189" s="5"/>
    </row>
    <row r="190" spans="1:9">
      <c r="A190" s="5"/>
      <c r="B190" s="5"/>
      <c r="C190" s="5"/>
      <c r="D190" s="5"/>
      <c r="E190" s="5"/>
      <c r="F190" s="5"/>
      <c r="G190" s="5"/>
      <c r="H190" s="5"/>
      <c r="I190" s="5"/>
    </row>
    <row r="191" spans="1:9">
      <c r="A191" s="5"/>
      <c r="B191" s="5"/>
      <c r="C191" s="5"/>
      <c r="D191" s="5"/>
      <c r="E191" s="5"/>
      <c r="F191" s="5"/>
      <c r="G191" s="5"/>
      <c r="H191" s="5"/>
      <c r="I191" s="5"/>
    </row>
    <row r="192" spans="1:9">
      <c r="A192" s="5"/>
      <c r="B192" s="5"/>
      <c r="C192" s="5"/>
      <c r="D192" s="5"/>
      <c r="E192" s="5"/>
      <c r="F192" s="5"/>
      <c r="G192" s="5"/>
      <c r="H192" s="5"/>
      <c r="I192" s="5"/>
    </row>
    <row r="193" spans="1:9">
      <c r="A193" s="5"/>
      <c r="B193" s="5"/>
      <c r="C193" s="5"/>
      <c r="D193" s="5"/>
      <c r="E193" s="5"/>
      <c r="F193" s="5"/>
      <c r="G193" s="5"/>
      <c r="H193" s="5"/>
      <c r="I193" s="5"/>
    </row>
    <row r="194" spans="1:9">
      <c r="A194" s="5"/>
      <c r="B194" s="5"/>
      <c r="C194" s="5"/>
      <c r="D194" s="5"/>
      <c r="E194" s="5"/>
      <c r="F194" s="5"/>
      <c r="G194" s="5"/>
      <c r="H194" s="5"/>
      <c r="I194" s="5"/>
    </row>
    <row r="195" spans="1:9">
      <c r="A195" s="5"/>
      <c r="B195" s="5"/>
      <c r="C195" s="5"/>
      <c r="D195" s="5"/>
      <c r="E195" s="5"/>
      <c r="F195" s="5"/>
      <c r="G195" s="5"/>
      <c r="H195" s="5"/>
      <c r="I195" s="5"/>
    </row>
    <row r="196" spans="1:9">
      <c r="A196" s="5"/>
      <c r="B196" s="5"/>
      <c r="C196" s="5"/>
      <c r="D196" s="5"/>
      <c r="E196" s="5"/>
      <c r="F196" s="5"/>
      <c r="G196" s="5"/>
      <c r="H196" s="5"/>
      <c r="I196" s="5"/>
    </row>
    <row r="197" spans="1:9">
      <c r="A197" s="5"/>
      <c r="B197" s="5"/>
      <c r="C197" s="5"/>
      <c r="D197" s="5"/>
      <c r="E197" s="5"/>
      <c r="F197" s="5"/>
      <c r="G197" s="5"/>
      <c r="H197" s="5"/>
      <c r="I197" s="5"/>
    </row>
    <row r="198" spans="1:9">
      <c r="A198" s="5"/>
      <c r="B198" s="5"/>
      <c r="C198" s="5"/>
      <c r="D198" s="5"/>
      <c r="E198" s="5"/>
      <c r="F198" s="5"/>
      <c r="G198" s="5"/>
      <c r="H198" s="5"/>
      <c r="I198" s="5"/>
    </row>
    <row r="199" spans="1:9">
      <c r="A199" s="5"/>
      <c r="B199" s="5"/>
      <c r="C199" s="5"/>
      <c r="D199" s="5"/>
      <c r="E199" s="5"/>
      <c r="F199" s="5"/>
      <c r="G199" s="5"/>
      <c r="H199" s="5"/>
      <c r="I199" s="5"/>
    </row>
    <row r="200" spans="1:9">
      <c r="A200" s="5"/>
      <c r="B200" s="5"/>
      <c r="C200" s="5"/>
      <c r="D200" s="5"/>
      <c r="E200" s="5"/>
      <c r="F200" s="5"/>
      <c r="G200" s="5"/>
      <c r="H200" s="5"/>
      <c r="I200" s="5"/>
    </row>
    <row r="201" spans="1:9">
      <c r="A201" s="5"/>
      <c r="B201" s="5"/>
      <c r="C201" s="5"/>
      <c r="D201" s="5"/>
      <c r="E201" s="5"/>
      <c r="F201" s="5"/>
      <c r="G201" s="5"/>
      <c r="H201" s="5"/>
      <c r="I201" s="5"/>
    </row>
    <row r="202" spans="1:9">
      <c r="A202" s="5"/>
      <c r="B202" s="5"/>
      <c r="C202" s="5"/>
      <c r="D202" s="5"/>
      <c r="E202" s="5"/>
      <c r="F202" s="5"/>
      <c r="G202" s="5"/>
      <c r="H202" s="5"/>
      <c r="I202" s="5"/>
    </row>
    <row r="203" spans="1:9">
      <c r="A203" s="5"/>
      <c r="B203" s="5"/>
      <c r="C203" s="5"/>
      <c r="D203" s="5"/>
      <c r="E203" s="5"/>
      <c r="F203" s="5"/>
      <c r="G203" s="5"/>
      <c r="H203" s="5"/>
      <c r="I203" s="5"/>
    </row>
    <row r="204" spans="1:9">
      <c r="A204" s="5"/>
      <c r="B204" s="5"/>
      <c r="C204" s="5"/>
      <c r="D204" s="5"/>
      <c r="E204" s="5"/>
      <c r="F204" s="5"/>
      <c r="G204" s="5"/>
      <c r="H204" s="5"/>
      <c r="I204" s="5"/>
    </row>
    <row r="205" spans="1:9">
      <c r="A205" s="5"/>
      <c r="B205" s="5"/>
      <c r="C205" s="5"/>
      <c r="D205" s="5"/>
      <c r="E205" s="5"/>
      <c r="F205" s="5"/>
      <c r="G205" s="5"/>
      <c r="H205" s="5"/>
      <c r="I205" s="5"/>
    </row>
    <row r="206" spans="1:9">
      <c r="A206" s="5"/>
      <c r="B206" s="5"/>
      <c r="C206" s="5"/>
      <c r="D206" s="5"/>
      <c r="E206" s="5"/>
      <c r="F206" s="5"/>
      <c r="G206" s="5"/>
      <c r="H206" s="5"/>
      <c r="I206" s="5"/>
    </row>
    <row r="207" spans="1:9">
      <c r="A207" s="5"/>
      <c r="B207" s="5"/>
      <c r="C207" s="5"/>
      <c r="D207" s="5"/>
      <c r="E207" s="5"/>
      <c r="F207" s="5"/>
      <c r="G207" s="5"/>
      <c r="H207" s="5"/>
      <c r="I207" s="5"/>
    </row>
    <row r="208" spans="1:9">
      <c r="A208" s="5"/>
      <c r="B208" s="5"/>
      <c r="C208" s="5"/>
      <c r="D208" s="5"/>
      <c r="E208" s="5"/>
      <c r="F208" s="5"/>
      <c r="G208" s="5"/>
      <c r="H208" s="5"/>
      <c r="I208" s="5"/>
    </row>
    <row r="209" spans="1:9">
      <c r="A209" s="5"/>
      <c r="B209" s="5"/>
      <c r="C209" s="5"/>
      <c r="D209" s="5"/>
      <c r="E209" s="5"/>
      <c r="F209" s="5"/>
      <c r="G209" s="5"/>
      <c r="H209" s="5"/>
      <c r="I209" s="5"/>
    </row>
    <row r="210" spans="1:9">
      <c r="A210" s="5"/>
      <c r="B210" s="5"/>
      <c r="C210" s="5"/>
      <c r="D210" s="5"/>
      <c r="E210" s="5"/>
      <c r="F210" s="5"/>
      <c r="G210" s="5"/>
      <c r="H210" s="5"/>
      <c r="I210" s="5"/>
    </row>
    <row r="211" spans="1:9">
      <c r="A211" s="5"/>
      <c r="B211" s="5"/>
      <c r="C211" s="5"/>
      <c r="D211" s="5"/>
      <c r="E211" s="5"/>
      <c r="F211" s="5"/>
      <c r="G211" s="5"/>
      <c r="H211" s="5"/>
      <c r="I211" s="5"/>
    </row>
    <row r="212" spans="1:9">
      <c r="A212" s="5"/>
      <c r="B212" s="5"/>
      <c r="C212" s="5"/>
      <c r="D212" s="5"/>
      <c r="E212" s="5"/>
      <c r="F212" s="5"/>
      <c r="G212" s="5"/>
      <c r="H212" s="5"/>
      <c r="I212" s="5"/>
    </row>
    <row r="213" spans="1:9">
      <c r="A213" s="5"/>
      <c r="B213" s="5"/>
      <c r="C213" s="5"/>
      <c r="D213" s="5"/>
      <c r="E213" s="5"/>
      <c r="F213" s="5"/>
      <c r="G213" s="5"/>
      <c r="H213" s="5"/>
      <c r="I213" s="5"/>
    </row>
    <row r="214" spans="1:9">
      <c r="A214" s="5"/>
      <c r="B214" s="5"/>
      <c r="C214" s="5"/>
      <c r="D214" s="5"/>
      <c r="E214" s="5"/>
      <c r="F214" s="5"/>
      <c r="G214" s="5"/>
      <c r="H214" s="5"/>
      <c r="I214" s="5"/>
    </row>
    <row r="215" spans="1:9">
      <c r="A215" s="5"/>
      <c r="B215" s="5"/>
      <c r="C215" s="5"/>
      <c r="D215" s="5"/>
      <c r="E215" s="5"/>
      <c r="F215" s="5"/>
      <c r="G215" s="5"/>
      <c r="H215" s="5"/>
      <c r="I215" s="5"/>
    </row>
    <row r="216" spans="1:9">
      <c r="A216" s="5"/>
      <c r="B216" s="5"/>
      <c r="C216" s="5"/>
      <c r="D216" s="5"/>
      <c r="E216" s="5"/>
      <c r="F216" s="5"/>
      <c r="G216" s="5"/>
      <c r="H216" s="5"/>
      <c r="I216" s="5"/>
    </row>
    <row r="217" spans="1:9">
      <c r="A217" s="5"/>
      <c r="B217" s="5"/>
      <c r="C217" s="5"/>
      <c r="D217" s="5"/>
      <c r="E217" s="5"/>
      <c r="F217" s="5"/>
      <c r="G217" s="5"/>
      <c r="H217" s="5"/>
      <c r="I217" s="5"/>
    </row>
    <row r="218" spans="1:9">
      <c r="A218" s="5"/>
      <c r="B218" s="5"/>
      <c r="C218" s="5"/>
      <c r="D218" s="5"/>
      <c r="E218" s="5"/>
      <c r="F218" s="5"/>
      <c r="G218" s="5"/>
      <c r="H218" s="5"/>
      <c r="I218" s="5"/>
    </row>
    <row r="219" spans="1:9">
      <c r="A219" s="5"/>
      <c r="B219" s="5"/>
      <c r="C219" s="5"/>
      <c r="D219" s="5"/>
      <c r="E219" s="5"/>
      <c r="F219" s="5"/>
      <c r="G219" s="5"/>
      <c r="H219" s="5"/>
      <c r="I219" s="5"/>
    </row>
    <row r="220" spans="1:9">
      <c r="A220" s="5"/>
      <c r="B220" s="5"/>
      <c r="C220" s="5"/>
      <c r="D220" s="5"/>
      <c r="E220" s="5"/>
      <c r="F220" s="5"/>
      <c r="G220" s="5"/>
      <c r="H220" s="5"/>
      <c r="I220" s="5"/>
    </row>
    <row r="221" spans="1:9">
      <c r="A221" s="5"/>
      <c r="B221" s="5"/>
      <c r="C221" s="5"/>
      <c r="D221" s="5"/>
      <c r="E221" s="5"/>
      <c r="F221" s="5"/>
      <c r="G221" s="5"/>
      <c r="H221" s="5"/>
      <c r="I221" s="5"/>
    </row>
    <row r="222" spans="1:9">
      <c r="A222" s="5"/>
      <c r="B222" s="5"/>
      <c r="C222" s="5"/>
      <c r="D222" s="5"/>
      <c r="E222" s="5"/>
      <c r="F222" s="5"/>
      <c r="G222" s="5"/>
      <c r="H222" s="5"/>
      <c r="I222" s="5"/>
    </row>
    <row r="223" spans="1:9">
      <c r="A223" s="5"/>
      <c r="B223" s="5"/>
      <c r="C223" s="5"/>
      <c r="D223" s="5"/>
      <c r="E223" s="5"/>
      <c r="F223" s="5"/>
      <c r="G223" s="5"/>
      <c r="H223" s="5"/>
      <c r="I223" s="5"/>
    </row>
    <row r="224" spans="1:9">
      <c r="A224" s="5"/>
      <c r="B224" s="5"/>
      <c r="C224" s="5"/>
      <c r="D224" s="5"/>
      <c r="E224" s="5"/>
      <c r="F224" s="5"/>
      <c r="G224" s="5"/>
      <c r="H224" s="5"/>
      <c r="I224" s="5"/>
    </row>
    <row r="225" spans="1:9">
      <c r="A225" s="5"/>
      <c r="B225" s="5"/>
      <c r="C225" s="5"/>
      <c r="D225" s="5"/>
      <c r="E225" s="5"/>
      <c r="F225" s="5"/>
      <c r="G225" s="5"/>
      <c r="H225" s="5"/>
      <c r="I225" s="5"/>
    </row>
    <row r="226" spans="1:9">
      <c r="A226" s="5"/>
      <c r="B226" s="5"/>
      <c r="C226" s="5"/>
      <c r="D226" s="5"/>
      <c r="E226" s="5"/>
      <c r="F226" s="5"/>
      <c r="G226" s="5"/>
      <c r="H226" s="5"/>
      <c r="I226" s="5"/>
    </row>
    <row r="227" spans="1:9">
      <c r="A227" s="5"/>
      <c r="B227" s="5"/>
      <c r="C227" s="5"/>
      <c r="D227" s="5"/>
      <c r="E227" s="5"/>
      <c r="F227" s="5"/>
      <c r="G227" s="5"/>
      <c r="H227" s="5"/>
      <c r="I227" s="5"/>
    </row>
    <row r="228" spans="1:9">
      <c r="A228" s="5"/>
      <c r="B228" s="5"/>
      <c r="C228" s="5"/>
      <c r="D228" s="5"/>
      <c r="E228" s="5"/>
      <c r="F228" s="5"/>
      <c r="G228" s="5"/>
      <c r="H228" s="5"/>
      <c r="I228" s="5"/>
    </row>
    <row r="229" spans="1:9">
      <c r="A229" s="5"/>
      <c r="B229" s="5"/>
      <c r="C229" s="5"/>
      <c r="D229" s="5"/>
      <c r="E229" s="5"/>
      <c r="F229" s="5"/>
      <c r="G229" s="5"/>
      <c r="H229" s="5"/>
      <c r="I229" s="5"/>
    </row>
    <row r="230" spans="1:9">
      <c r="A230" s="5"/>
      <c r="B230" s="5"/>
      <c r="C230" s="5"/>
      <c r="D230" s="5"/>
      <c r="E230" s="5"/>
      <c r="F230" s="5"/>
      <c r="G230" s="5"/>
      <c r="H230" s="5"/>
      <c r="I230" s="5"/>
    </row>
    <row r="231" spans="1:9">
      <c r="A231" s="5"/>
      <c r="B231" s="5"/>
      <c r="C231" s="5"/>
      <c r="D231" s="5"/>
      <c r="E231" s="5"/>
      <c r="F231" s="5"/>
      <c r="G231" s="5"/>
      <c r="H231" s="5"/>
      <c r="I231" s="5"/>
    </row>
    <row r="232" spans="1:9">
      <c r="A232" s="5"/>
      <c r="B232" s="5"/>
      <c r="C232" s="5"/>
      <c r="D232" s="5"/>
      <c r="E232" s="5"/>
      <c r="F232" s="5"/>
      <c r="G232" s="5"/>
      <c r="H232" s="5"/>
      <c r="I232" s="5"/>
    </row>
    <row r="233" spans="1:9">
      <c r="A233" s="5"/>
      <c r="B233" s="5"/>
      <c r="C233" s="5"/>
      <c r="D233" s="5"/>
      <c r="E233" s="5"/>
      <c r="F233" s="5"/>
      <c r="G233" s="5"/>
      <c r="H233" s="5"/>
      <c r="I233" s="5"/>
    </row>
    <row r="234" spans="1:9">
      <c r="A234" s="5"/>
      <c r="B234" s="5"/>
      <c r="C234" s="5"/>
      <c r="D234" s="5"/>
      <c r="E234" s="5"/>
      <c r="F234" s="5"/>
      <c r="G234" s="5"/>
      <c r="H234" s="5"/>
      <c r="I234" s="5"/>
    </row>
    <row r="235" spans="1:9">
      <c r="A235" s="5"/>
      <c r="B235" s="5"/>
      <c r="C235" s="5"/>
      <c r="D235" s="5"/>
      <c r="E235" s="5"/>
      <c r="F235" s="5"/>
      <c r="G235" s="5"/>
      <c r="H235" s="5"/>
      <c r="I235" s="5"/>
    </row>
    <row r="236" spans="1:9">
      <c r="A236" s="5"/>
      <c r="B236" s="5"/>
      <c r="C236" s="5"/>
      <c r="D236" s="5"/>
      <c r="E236" s="5"/>
      <c r="F236" s="5"/>
      <c r="G236" s="5"/>
      <c r="H236" s="5"/>
      <c r="I236" s="5"/>
    </row>
    <row r="237" spans="1:9">
      <c r="A237" s="5"/>
      <c r="B237" s="5"/>
      <c r="C237" s="5"/>
      <c r="D237" s="5"/>
      <c r="E237" s="5"/>
      <c r="F237" s="5"/>
      <c r="G237" s="5"/>
      <c r="H237" s="5"/>
      <c r="I237" s="5"/>
    </row>
    <row r="238" spans="1:9">
      <c r="A238" s="5"/>
      <c r="B238" s="5"/>
      <c r="C238" s="5"/>
      <c r="D238" s="5"/>
      <c r="E238" s="5"/>
      <c r="F238" s="5"/>
      <c r="G238" s="5"/>
      <c r="H238" s="5"/>
      <c r="I238" s="5"/>
    </row>
    <row r="239" spans="1:9">
      <c r="A239" s="5"/>
      <c r="B239" s="5"/>
      <c r="C239" s="5"/>
      <c r="D239" s="5"/>
      <c r="E239" s="5"/>
      <c r="F239" s="5"/>
      <c r="G239" s="5"/>
      <c r="H239" s="5"/>
      <c r="I239" s="5"/>
    </row>
    <row r="240" spans="1:9">
      <c r="A240" s="5"/>
      <c r="B240" s="5"/>
      <c r="C240" s="5"/>
      <c r="D240" s="5"/>
      <c r="E240" s="5"/>
      <c r="F240" s="5"/>
      <c r="G240" s="5"/>
      <c r="H240" s="5"/>
      <c r="I240" s="5"/>
    </row>
    <row r="241" spans="1:9">
      <c r="A241" s="5"/>
      <c r="B241" s="5"/>
      <c r="C241" s="5"/>
      <c r="D241" s="5"/>
      <c r="E241" s="5"/>
      <c r="F241" s="5"/>
      <c r="G241" s="5"/>
      <c r="H241" s="5"/>
      <c r="I241" s="5"/>
    </row>
    <row r="242" spans="1:9">
      <c r="A242" s="5"/>
      <c r="B242" s="5"/>
      <c r="C242" s="5"/>
      <c r="D242" s="5"/>
      <c r="E242" s="5"/>
      <c r="F242" s="5"/>
      <c r="G242" s="5"/>
      <c r="H242" s="5"/>
      <c r="I242" s="5"/>
    </row>
    <row r="243" spans="1:9">
      <c r="A243" s="5"/>
      <c r="B243" s="5"/>
      <c r="C243" s="5"/>
      <c r="D243" s="5"/>
      <c r="E243" s="5"/>
      <c r="F243" s="5"/>
      <c r="G243" s="5"/>
      <c r="H243" s="5"/>
      <c r="I243" s="5"/>
    </row>
    <row r="244" spans="1:9">
      <c r="A244" s="5"/>
      <c r="B244" s="5"/>
      <c r="C244" s="5"/>
      <c r="D244" s="5"/>
      <c r="E244" s="5"/>
      <c r="F244" s="5"/>
      <c r="G244" s="5"/>
      <c r="H244" s="5"/>
      <c r="I244" s="5"/>
    </row>
    <row r="245" spans="1:9">
      <c r="A245" s="5"/>
      <c r="B245" s="5"/>
      <c r="C245" s="5"/>
      <c r="D245" s="5"/>
      <c r="E245" s="5"/>
      <c r="F245" s="5"/>
      <c r="G245" s="5"/>
      <c r="H245" s="5"/>
      <c r="I245" s="5"/>
    </row>
    <row r="246" spans="1:9">
      <c r="A246" s="5"/>
      <c r="B246" s="5"/>
      <c r="C246" s="5"/>
      <c r="D246" s="5"/>
      <c r="E246" s="5"/>
      <c r="F246" s="5"/>
      <c r="G246" s="5"/>
      <c r="H246" s="5"/>
      <c r="I246" s="5"/>
    </row>
    <row r="247" spans="1:9">
      <c r="A247" s="5"/>
      <c r="B247" s="5"/>
      <c r="C247" s="5"/>
      <c r="D247" s="5"/>
      <c r="E247" s="5"/>
      <c r="F247" s="5"/>
      <c r="G247" s="5"/>
      <c r="H247" s="5"/>
      <c r="I247" s="5"/>
    </row>
    <row r="248" spans="1:9">
      <c r="A248" s="5"/>
      <c r="B248" s="5"/>
      <c r="C248" s="5"/>
      <c r="D248" s="5"/>
      <c r="E248" s="5"/>
      <c r="F248" s="5"/>
      <c r="G248" s="5"/>
      <c r="H248" s="5"/>
      <c r="I248" s="5"/>
    </row>
    <row r="249" spans="1:9">
      <c r="A249" s="5"/>
      <c r="B249" s="5"/>
      <c r="C249" s="5"/>
      <c r="D249" s="5"/>
      <c r="E249" s="5"/>
      <c r="F249" s="5"/>
      <c r="G249" s="5"/>
      <c r="H249" s="5"/>
      <c r="I249" s="5"/>
    </row>
    <row r="250" spans="1:9">
      <c r="A250" s="5"/>
      <c r="B250" s="5"/>
      <c r="C250" s="5"/>
      <c r="D250" s="5"/>
      <c r="E250" s="5"/>
      <c r="F250" s="5"/>
      <c r="G250" s="5"/>
      <c r="H250" s="5"/>
      <c r="I250" s="5"/>
    </row>
    <row r="251" spans="1:9">
      <c r="A251" s="5"/>
      <c r="B251" s="5"/>
      <c r="C251" s="5"/>
      <c r="D251" s="5"/>
      <c r="E251" s="5"/>
      <c r="F251" s="5"/>
      <c r="G251" s="5"/>
      <c r="H251" s="5"/>
      <c r="I251" s="5"/>
    </row>
    <row r="252" spans="1:9">
      <c r="A252" s="5"/>
      <c r="B252" s="5"/>
      <c r="C252" s="5"/>
      <c r="D252" s="5"/>
      <c r="E252" s="5"/>
      <c r="F252" s="5"/>
      <c r="G252" s="5"/>
      <c r="H252" s="5"/>
      <c r="I252" s="5"/>
    </row>
    <row r="253" spans="1:9">
      <c r="A253" s="5"/>
      <c r="B253" s="5"/>
      <c r="C253" s="5"/>
      <c r="D253" s="5"/>
      <c r="E253" s="5"/>
      <c r="F253" s="5"/>
      <c r="G253" s="5"/>
      <c r="H253" s="5"/>
      <c r="I253" s="5"/>
    </row>
    <row r="254" spans="1:9">
      <c r="A254" s="5"/>
      <c r="B254" s="5"/>
      <c r="C254" s="5"/>
      <c r="D254" s="5"/>
      <c r="E254" s="5"/>
      <c r="F254" s="5"/>
      <c r="G254" s="5"/>
      <c r="H254" s="5"/>
      <c r="I254" s="5"/>
    </row>
    <row r="255" spans="1:9">
      <c r="A255" s="5"/>
      <c r="B255" s="5"/>
      <c r="C255" s="5"/>
      <c r="D255" s="5"/>
      <c r="E255" s="5"/>
      <c r="F255" s="5"/>
      <c r="G255" s="5"/>
      <c r="H255" s="5"/>
      <c r="I255" s="5"/>
    </row>
    <row r="256" spans="1:9">
      <c r="A256" s="5"/>
      <c r="B256" s="5"/>
      <c r="C256" s="5"/>
      <c r="D256" s="5"/>
      <c r="E256" s="5"/>
      <c r="F256" s="5"/>
      <c r="G256" s="5"/>
      <c r="H256" s="5"/>
      <c r="I256" s="5"/>
    </row>
    <row r="257" spans="1:9">
      <c r="A257" s="5"/>
      <c r="B257" s="5"/>
      <c r="C257" s="5"/>
      <c r="D257" s="5"/>
      <c r="E257" s="5"/>
      <c r="F257" s="5"/>
      <c r="G257" s="5"/>
      <c r="H257" s="5"/>
      <c r="I257" s="5"/>
    </row>
    <row r="258" spans="1:9">
      <c r="A258" s="5"/>
      <c r="B258" s="5"/>
      <c r="C258" s="5"/>
      <c r="D258" s="5"/>
      <c r="E258" s="5"/>
      <c r="F258" s="5"/>
      <c r="G258" s="5"/>
      <c r="H258" s="5"/>
      <c r="I258" s="5"/>
    </row>
    <row r="259" spans="1:9">
      <c r="A259" s="5"/>
      <c r="B259" s="5"/>
      <c r="C259" s="5"/>
      <c r="D259" s="5"/>
      <c r="E259" s="5"/>
      <c r="F259" s="5"/>
      <c r="G259" s="5"/>
      <c r="H259" s="5"/>
      <c r="I259" s="5"/>
    </row>
    <row r="260" spans="1:9">
      <c r="A260" s="5"/>
      <c r="B260" s="5"/>
      <c r="C260" s="5"/>
      <c r="D260" s="5"/>
      <c r="E260" s="5"/>
      <c r="F260" s="5"/>
      <c r="G260" s="5"/>
      <c r="H260" s="5"/>
      <c r="I260" s="5"/>
    </row>
    <row r="261" spans="1:9">
      <c r="A261" s="5"/>
      <c r="B261" s="5"/>
      <c r="C261" s="5"/>
      <c r="D261" s="5"/>
      <c r="E261" s="5"/>
      <c r="F261" s="5"/>
      <c r="G261" s="5"/>
      <c r="H261" s="5"/>
      <c r="I261" s="5"/>
    </row>
    <row r="262" spans="1:9">
      <c r="A262" s="5"/>
      <c r="B262" s="5"/>
      <c r="C262" s="5"/>
      <c r="D262" s="5"/>
      <c r="E262" s="5"/>
      <c r="F262" s="5"/>
      <c r="G262" s="5"/>
      <c r="H262" s="5"/>
      <c r="I262" s="5"/>
    </row>
    <row r="263" spans="1:9">
      <c r="A263" s="5"/>
      <c r="B263" s="5"/>
      <c r="C263" s="5"/>
      <c r="D263" s="5"/>
      <c r="E263" s="5"/>
      <c r="F263" s="5"/>
      <c r="G263" s="5"/>
      <c r="H263" s="5"/>
      <c r="I263" s="5"/>
    </row>
    <row r="264" spans="1:9">
      <c r="A264" s="5"/>
      <c r="B264" s="5"/>
      <c r="C264" s="5"/>
      <c r="D264" s="5"/>
      <c r="E264" s="5"/>
      <c r="F264" s="5"/>
      <c r="G264" s="5"/>
      <c r="H264" s="5"/>
      <c r="I264" s="5"/>
    </row>
    <row r="265" spans="1:9">
      <c r="A265" s="5"/>
      <c r="B265" s="5"/>
      <c r="C265" s="5"/>
      <c r="D265" s="5"/>
      <c r="E265" s="5"/>
      <c r="F265" s="5"/>
      <c r="G265" s="5"/>
      <c r="H265" s="5"/>
      <c r="I265" s="5"/>
    </row>
    <row r="266" spans="1:9">
      <c r="A266" s="5"/>
      <c r="B266" s="5"/>
      <c r="C266" s="5"/>
      <c r="D266" s="5"/>
      <c r="E266" s="5"/>
      <c r="F266" s="5"/>
      <c r="G266" s="5"/>
      <c r="H266" s="5"/>
      <c r="I266" s="5"/>
    </row>
    <row r="267" spans="1:9">
      <c r="A267" s="5"/>
      <c r="B267" s="5"/>
      <c r="C267" s="5"/>
      <c r="D267" s="5"/>
      <c r="E267" s="5"/>
      <c r="F267" s="5"/>
      <c r="G267" s="5"/>
      <c r="H267" s="5"/>
      <c r="I267" s="5"/>
    </row>
    <row r="268" spans="1:9">
      <c r="A268" s="5"/>
      <c r="B268" s="5"/>
      <c r="C268" s="5"/>
      <c r="D268" s="5"/>
      <c r="E268" s="5"/>
      <c r="F268" s="5"/>
      <c r="G268" s="5"/>
      <c r="H268" s="5"/>
      <c r="I268" s="5"/>
    </row>
    <row r="269" spans="1:9">
      <c r="A269" s="5"/>
      <c r="B269" s="5"/>
      <c r="C269" s="5"/>
      <c r="D269" s="5"/>
      <c r="E269" s="5"/>
      <c r="F269" s="5"/>
      <c r="G269" s="5"/>
      <c r="H269" s="5"/>
      <c r="I269" s="5"/>
    </row>
    <row r="270" spans="1:9">
      <c r="A270" s="5"/>
      <c r="B270" s="5"/>
      <c r="C270" s="5"/>
      <c r="D270" s="5"/>
      <c r="E270" s="5"/>
      <c r="F270" s="5"/>
      <c r="G270" s="5"/>
      <c r="H270" s="5"/>
      <c r="I270" s="5"/>
    </row>
    <row r="271" spans="1:9">
      <c r="A271" s="5"/>
      <c r="B271" s="5"/>
      <c r="C271" s="5"/>
      <c r="D271" s="5"/>
      <c r="E271" s="5"/>
      <c r="F271" s="5"/>
      <c r="G271" s="5"/>
      <c r="H271" s="5"/>
      <c r="I271" s="5"/>
    </row>
    <row r="272" spans="1:9">
      <c r="A272" s="5"/>
      <c r="B272" s="5"/>
      <c r="C272" s="5"/>
      <c r="D272" s="5"/>
      <c r="E272" s="5"/>
      <c r="F272" s="5"/>
      <c r="G272" s="5"/>
      <c r="H272" s="5"/>
      <c r="I272" s="5"/>
    </row>
    <row r="273" spans="1:9">
      <c r="A273" s="5"/>
      <c r="B273" s="5"/>
      <c r="C273" s="5"/>
      <c r="D273" s="5"/>
      <c r="E273" s="5"/>
      <c r="F273" s="5"/>
      <c r="G273" s="5"/>
      <c r="H273" s="5"/>
      <c r="I273" s="5"/>
    </row>
    <row r="274" spans="1:9">
      <c r="A274" s="5"/>
      <c r="B274" s="5"/>
      <c r="C274" s="5"/>
      <c r="D274" s="5"/>
      <c r="E274" s="5"/>
      <c r="F274" s="5"/>
      <c r="G274" s="5"/>
      <c r="H274" s="5"/>
      <c r="I274" s="5"/>
    </row>
    <row r="275" spans="1:9">
      <c r="A275" s="5"/>
      <c r="B275" s="5"/>
      <c r="C275" s="5"/>
      <c r="D275" s="5"/>
      <c r="E275" s="5"/>
      <c r="F275" s="5"/>
      <c r="G275" s="5"/>
      <c r="H275" s="5"/>
      <c r="I275" s="5"/>
    </row>
    <row r="276" spans="1:9">
      <c r="A276" s="5"/>
      <c r="B276" s="5"/>
      <c r="C276" s="5"/>
      <c r="D276" s="5"/>
      <c r="E276" s="5"/>
      <c r="F276" s="5"/>
      <c r="G276" s="5"/>
      <c r="H276" s="5"/>
      <c r="I276" s="5"/>
    </row>
    <row r="277" spans="1:9">
      <c r="A277" s="5"/>
      <c r="B277" s="5"/>
      <c r="C277" s="5"/>
      <c r="D277" s="5"/>
      <c r="E277" s="5"/>
      <c r="F277" s="5"/>
      <c r="G277" s="5"/>
      <c r="H277" s="5"/>
      <c r="I277" s="5"/>
    </row>
    <row r="278" spans="1:9">
      <c r="A278" s="5"/>
      <c r="B278" s="5"/>
      <c r="C278" s="5"/>
      <c r="D278" s="5"/>
      <c r="E278" s="5"/>
      <c r="F278" s="5"/>
      <c r="G278" s="5"/>
      <c r="H278" s="5"/>
      <c r="I278" s="5"/>
    </row>
    <row r="279" spans="1:9">
      <c r="A279" s="5"/>
      <c r="B279" s="5"/>
      <c r="C279" s="5"/>
      <c r="D279" s="5"/>
      <c r="E279" s="5"/>
      <c r="F279" s="5"/>
      <c r="G279" s="5"/>
      <c r="H279" s="5"/>
      <c r="I279" s="5"/>
    </row>
    <row r="280" spans="1:9">
      <c r="A280" s="5"/>
      <c r="B280" s="5"/>
      <c r="C280" s="5"/>
      <c r="D280" s="5"/>
      <c r="E280" s="5"/>
      <c r="F280" s="5"/>
      <c r="G280" s="5"/>
      <c r="H280" s="5"/>
      <c r="I280" s="5"/>
    </row>
    <row r="281" spans="1:9">
      <c r="A281" s="5"/>
      <c r="B281" s="5"/>
      <c r="C281" s="5"/>
      <c r="D281" s="5"/>
      <c r="E281" s="5"/>
      <c r="F281" s="5"/>
      <c r="G281" s="5"/>
      <c r="H281" s="5"/>
      <c r="I281" s="5"/>
    </row>
    <row r="282" spans="1:9">
      <c r="A282" s="5"/>
      <c r="B282" s="5"/>
      <c r="C282" s="5"/>
      <c r="D282" s="5"/>
      <c r="E282" s="5"/>
      <c r="F282" s="5"/>
      <c r="G282" s="5"/>
      <c r="H282" s="5"/>
      <c r="I282" s="5"/>
    </row>
    <row r="283" spans="1:9">
      <c r="A283" s="5"/>
      <c r="B283" s="5"/>
      <c r="C283" s="5"/>
      <c r="D283" s="5"/>
      <c r="E283" s="5"/>
      <c r="F283" s="5"/>
      <c r="G283" s="5"/>
      <c r="H283" s="5"/>
      <c r="I283" s="5"/>
    </row>
    <row r="284" spans="1:9">
      <c r="A284" s="5"/>
      <c r="B284" s="5"/>
      <c r="C284" s="5"/>
      <c r="D284" s="5"/>
      <c r="E284" s="5"/>
      <c r="F284" s="5"/>
      <c r="G284" s="5"/>
      <c r="H284" s="5"/>
      <c r="I284" s="5"/>
    </row>
    <row r="285" spans="1:9">
      <c r="A285" s="5"/>
      <c r="B285" s="5"/>
      <c r="C285" s="5"/>
      <c r="D285" s="5"/>
      <c r="E285" s="5"/>
      <c r="F285" s="5"/>
      <c r="G285" s="5"/>
      <c r="H285" s="5"/>
      <c r="I285" s="5"/>
    </row>
    <row r="286" spans="1:9">
      <c r="A286" s="5"/>
      <c r="B286" s="5"/>
      <c r="C286" s="5"/>
      <c r="D286" s="5"/>
      <c r="E286" s="5"/>
      <c r="F286" s="5"/>
      <c r="G286" s="5"/>
      <c r="H286" s="5"/>
      <c r="I286" s="5"/>
    </row>
    <row r="287" spans="1:9">
      <c r="A287" s="5"/>
      <c r="B287" s="5"/>
      <c r="C287" s="5"/>
      <c r="D287" s="5"/>
      <c r="E287" s="5"/>
      <c r="F287" s="5"/>
      <c r="G287" s="5"/>
      <c r="H287" s="5"/>
      <c r="I287" s="5"/>
    </row>
    <row r="288" spans="1:9">
      <c r="A288" s="5"/>
      <c r="B288" s="5"/>
      <c r="C288" s="5"/>
      <c r="D288" s="5"/>
      <c r="E288" s="5"/>
      <c r="F288" s="5"/>
      <c r="G288" s="5"/>
      <c r="H288" s="5"/>
      <c r="I288" s="5"/>
    </row>
    <row r="289" spans="1:9">
      <c r="A289" s="5"/>
      <c r="B289" s="5"/>
      <c r="C289" s="5"/>
      <c r="D289" s="5"/>
      <c r="E289" s="5"/>
      <c r="F289" s="5"/>
      <c r="G289" s="5"/>
      <c r="H289" s="5"/>
      <c r="I289" s="5"/>
    </row>
    <row r="290" spans="1:9">
      <c r="A290" s="5"/>
      <c r="B290" s="5"/>
      <c r="C290" s="5"/>
      <c r="D290" s="5"/>
      <c r="E290" s="5"/>
      <c r="F290" s="5"/>
      <c r="G290" s="5"/>
      <c r="H290" s="5"/>
      <c r="I290" s="5"/>
    </row>
    <row r="291" spans="1:9">
      <c r="A291" s="5"/>
      <c r="B291" s="5"/>
      <c r="C291" s="5"/>
      <c r="D291" s="5"/>
      <c r="E291" s="5"/>
      <c r="F291" s="5"/>
      <c r="G291" s="5"/>
      <c r="H291" s="5"/>
      <c r="I291" s="5"/>
    </row>
    <row r="292" spans="1:9">
      <c r="A292" s="5"/>
      <c r="B292" s="5"/>
      <c r="C292" s="5"/>
      <c r="D292" s="5"/>
      <c r="E292" s="5"/>
      <c r="F292" s="5"/>
      <c r="G292" s="5"/>
      <c r="H292" s="5"/>
      <c r="I292" s="5"/>
    </row>
    <row r="293" spans="1:9">
      <c r="A293" s="5"/>
      <c r="B293" s="5"/>
      <c r="C293" s="5"/>
      <c r="D293" s="5"/>
      <c r="E293" s="5"/>
      <c r="F293" s="5"/>
      <c r="G293" s="5"/>
      <c r="H293" s="5"/>
      <c r="I293" s="5"/>
    </row>
    <row r="294" spans="1:9">
      <c r="A294" s="5"/>
      <c r="B294" s="5"/>
      <c r="C294" s="5"/>
      <c r="D294" s="5"/>
      <c r="E294" s="5"/>
      <c r="F294" s="5"/>
      <c r="G294" s="5"/>
      <c r="H294" s="5"/>
      <c r="I294" s="5"/>
    </row>
    <row r="295" spans="1:9">
      <c r="A295" s="5"/>
      <c r="B295" s="5"/>
      <c r="C295" s="5"/>
      <c r="D295" s="5"/>
      <c r="E295" s="5"/>
      <c r="F295" s="5"/>
      <c r="G295" s="5"/>
      <c r="H295" s="5"/>
      <c r="I295" s="5"/>
    </row>
    <row r="296" spans="1:9">
      <c r="A296" s="5"/>
      <c r="B296" s="5"/>
      <c r="C296" s="5"/>
      <c r="D296" s="5"/>
      <c r="E296" s="5"/>
      <c r="F296" s="5"/>
      <c r="G296" s="5"/>
      <c r="H296" s="5"/>
      <c r="I296" s="5"/>
    </row>
    <row r="297" spans="1:9">
      <c r="A297" s="5"/>
      <c r="B297" s="5"/>
      <c r="C297" s="5"/>
      <c r="D297" s="5"/>
      <c r="E297" s="5"/>
      <c r="F297" s="5"/>
      <c r="G297" s="5"/>
      <c r="H297" s="5"/>
      <c r="I297" s="5"/>
    </row>
    <row r="298" spans="1:9">
      <c r="A298" s="5"/>
      <c r="B298" s="5"/>
      <c r="C298" s="5"/>
      <c r="D298" s="5"/>
      <c r="E298" s="5"/>
      <c r="F298" s="5"/>
      <c r="G298" s="5"/>
      <c r="H298" s="5"/>
      <c r="I298" s="5"/>
    </row>
    <row r="299" spans="1:9">
      <c r="A299" s="5"/>
      <c r="B299" s="5"/>
      <c r="C299" s="5"/>
      <c r="D299" s="5"/>
      <c r="E299" s="5"/>
      <c r="F299" s="5"/>
      <c r="G299" s="5"/>
      <c r="H299" s="5"/>
      <c r="I299" s="5"/>
    </row>
    <row r="300" spans="1:9">
      <c r="A300" s="5"/>
      <c r="B300" s="5"/>
      <c r="C300" s="5"/>
      <c r="D300" s="5"/>
      <c r="E300" s="5"/>
      <c r="F300" s="5"/>
      <c r="G300" s="5"/>
      <c r="H300" s="5"/>
      <c r="I300" s="5"/>
    </row>
    <row r="301" spans="1:9">
      <c r="A301" s="5"/>
      <c r="B301" s="5"/>
      <c r="C301" s="5"/>
      <c r="D301" s="5"/>
      <c r="E301" s="5"/>
      <c r="F301" s="5"/>
      <c r="G301" s="5"/>
      <c r="H301" s="5"/>
      <c r="I301" s="5"/>
    </row>
    <row r="302" spans="1:9">
      <c r="A302" s="5"/>
      <c r="B302" s="5"/>
      <c r="C302" s="5"/>
      <c r="D302" s="5"/>
      <c r="E302" s="5"/>
      <c r="F302" s="5"/>
      <c r="G302" s="5"/>
      <c r="H302" s="5"/>
      <c r="I302" s="5"/>
    </row>
    <row r="303" spans="1:9">
      <c r="A303" s="5"/>
      <c r="B303" s="5"/>
      <c r="C303" s="5"/>
      <c r="D303" s="5"/>
      <c r="E303" s="5"/>
      <c r="F303" s="5"/>
      <c r="G303" s="5"/>
      <c r="H303" s="5"/>
      <c r="I303" s="5"/>
    </row>
    <row r="304" spans="1:9">
      <c r="A304" s="5"/>
      <c r="B304" s="5"/>
      <c r="C304" s="5"/>
      <c r="D304" s="5"/>
      <c r="E304" s="5"/>
      <c r="F304" s="5"/>
      <c r="G304" s="5"/>
      <c r="H304" s="5"/>
      <c r="I304" s="5"/>
    </row>
    <row r="305" spans="1:9">
      <c r="A305" s="5"/>
      <c r="B305" s="5"/>
      <c r="C305" s="5"/>
      <c r="D305" s="5"/>
      <c r="E305" s="5"/>
      <c r="F305" s="5"/>
      <c r="G305" s="5"/>
      <c r="H305" s="5"/>
      <c r="I305" s="5"/>
    </row>
    <row r="306" spans="1:9">
      <c r="A306" s="5"/>
      <c r="B306" s="5"/>
      <c r="C306" s="5"/>
      <c r="D306" s="5"/>
      <c r="E306" s="5"/>
      <c r="F306" s="5"/>
      <c r="G306" s="5"/>
      <c r="H306" s="5"/>
      <c r="I306" s="5"/>
    </row>
    <row r="307" spans="1:9">
      <c r="A307" s="5"/>
      <c r="B307" s="5"/>
      <c r="C307" s="5"/>
      <c r="D307" s="5"/>
      <c r="E307" s="5"/>
      <c r="F307" s="5"/>
      <c r="G307" s="5"/>
      <c r="H307" s="5"/>
      <c r="I307" s="5"/>
    </row>
    <row r="308" spans="1:9">
      <c r="A308" s="5"/>
      <c r="B308" s="5"/>
      <c r="C308" s="5"/>
      <c r="D308" s="5"/>
      <c r="E308" s="5"/>
      <c r="F308" s="5"/>
      <c r="G308" s="5"/>
      <c r="H308" s="5"/>
      <c r="I308" s="5"/>
    </row>
    <row r="309" spans="1:9">
      <c r="A309" s="5"/>
      <c r="B309" s="5"/>
      <c r="C309" s="5"/>
      <c r="D309" s="5"/>
      <c r="E309" s="5"/>
      <c r="F309" s="5"/>
      <c r="G309" s="5"/>
      <c r="H309" s="5"/>
      <c r="I309" s="5"/>
    </row>
    <row r="310" spans="1:9">
      <c r="A310" s="5"/>
      <c r="B310" s="5"/>
      <c r="C310" s="5"/>
      <c r="D310" s="5"/>
      <c r="E310" s="5"/>
      <c r="F310" s="5"/>
      <c r="G310" s="5"/>
      <c r="H310" s="5"/>
      <c r="I310" s="5"/>
    </row>
    <row r="311" spans="1:9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8.75">
      <c r="A312" s="5"/>
      <c r="B312" s="12">
        <v>4702068712</v>
      </c>
      <c r="C312" s="5">
        <v>4</v>
      </c>
      <c r="D312" s="5">
        <v>95</v>
      </c>
      <c r="E312" s="5">
        <v>174</v>
      </c>
      <c r="F312" s="5">
        <v>183</v>
      </c>
      <c r="G312" s="5">
        <v>103</v>
      </c>
      <c r="H312" s="5">
        <v>54</v>
      </c>
      <c r="I312" s="5"/>
    </row>
    <row r="313" spans="1:9" ht="18.75">
      <c r="A313" s="5"/>
      <c r="B313" s="13">
        <v>4702083767</v>
      </c>
      <c r="C313" s="5"/>
      <c r="D313" s="5">
        <v>1</v>
      </c>
      <c r="E313" s="5">
        <v>7</v>
      </c>
      <c r="F313" s="5">
        <v>7</v>
      </c>
      <c r="G313" s="5">
        <v>2</v>
      </c>
      <c r="H313" s="5"/>
      <c r="I313" s="5"/>
    </row>
    <row r="314" spans="1:9" ht="18.75">
      <c r="A314" s="5"/>
      <c r="B314" s="13">
        <v>4702083793</v>
      </c>
      <c r="C314" s="5">
        <v>1</v>
      </c>
      <c r="D314" s="5">
        <v>4</v>
      </c>
      <c r="E314" s="5">
        <v>10</v>
      </c>
      <c r="F314" s="5">
        <v>8</v>
      </c>
      <c r="G314" s="5">
        <v>4</v>
      </c>
      <c r="H314" s="5">
        <v>2</v>
      </c>
      <c r="I314" s="5"/>
    </row>
    <row r="315" spans="1:9" ht="18.75">
      <c r="A315" s="5"/>
      <c r="B315" s="13">
        <v>4702083827</v>
      </c>
      <c r="C315" s="5">
        <v>1</v>
      </c>
      <c r="D315" s="5">
        <v>4</v>
      </c>
      <c r="E315" s="5">
        <v>10</v>
      </c>
      <c r="F315" s="5">
        <v>8</v>
      </c>
      <c r="G315" s="5">
        <v>4</v>
      </c>
      <c r="H315" s="5">
        <v>2</v>
      </c>
      <c r="I315" s="5"/>
    </row>
    <row r="316" spans="1:9" ht="18.75">
      <c r="A316" s="5"/>
      <c r="B316" s="13">
        <v>4702083856</v>
      </c>
      <c r="C316" s="5"/>
      <c r="D316" s="5">
        <v>3</v>
      </c>
      <c r="E316" s="5">
        <v>9</v>
      </c>
      <c r="F316" s="5">
        <v>8</v>
      </c>
      <c r="G316" s="5">
        <v>4</v>
      </c>
      <c r="H316" s="5">
        <v>1</v>
      </c>
      <c r="I316" s="5"/>
    </row>
    <row r="317" spans="1:9">
      <c r="A317" s="5"/>
      <c r="B317" s="5"/>
      <c r="C317" s="5"/>
      <c r="D317" s="5"/>
      <c r="E317" s="5"/>
      <c r="F317" s="5"/>
      <c r="G317" s="5"/>
      <c r="H317" s="5"/>
      <c r="I317" s="5"/>
    </row>
    <row r="318" spans="1:9">
      <c r="A318" s="5"/>
      <c r="B318" s="5"/>
      <c r="C318" s="5"/>
      <c r="D318" s="5"/>
      <c r="E318" s="5"/>
      <c r="F318" s="5"/>
      <c r="G318" s="5"/>
      <c r="H318" s="5"/>
      <c r="I318" s="5"/>
    </row>
    <row r="319" spans="1:9">
      <c r="A319" s="5"/>
      <c r="B319" s="5"/>
      <c r="C319" s="5"/>
      <c r="D319" s="5"/>
      <c r="E319" s="5"/>
      <c r="F319" s="5"/>
      <c r="G319" s="5"/>
      <c r="H319" s="5"/>
      <c r="I319" s="5"/>
    </row>
    <row r="320" spans="1:9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8.75">
      <c r="A321" s="5"/>
      <c r="B321" s="12">
        <v>4702068712</v>
      </c>
      <c r="C321" s="5">
        <v>7</v>
      </c>
      <c r="D321" s="5">
        <v>147</v>
      </c>
      <c r="E321" s="5">
        <v>305</v>
      </c>
      <c r="F321" s="5">
        <v>312</v>
      </c>
      <c r="G321" s="5">
        <v>172</v>
      </c>
      <c r="H321" s="5">
        <v>83</v>
      </c>
      <c r="I321" s="5"/>
    </row>
    <row r="322" spans="1:9" ht="18.75">
      <c r="A322" s="5"/>
      <c r="B322" s="13">
        <v>4702083750</v>
      </c>
      <c r="C322" s="5">
        <v>1</v>
      </c>
      <c r="D322" s="5">
        <v>6</v>
      </c>
      <c r="E322" s="5">
        <v>16</v>
      </c>
      <c r="F322" s="5">
        <v>14</v>
      </c>
      <c r="G322" s="5">
        <v>6</v>
      </c>
      <c r="H322" s="5">
        <v>1</v>
      </c>
      <c r="I322" s="5"/>
    </row>
    <row r="323" spans="1:9" ht="18.75">
      <c r="A323" s="5"/>
      <c r="B323" s="13">
        <v>4702083767</v>
      </c>
      <c r="C323" s="5">
        <v>1</v>
      </c>
      <c r="D323" s="5">
        <v>6</v>
      </c>
      <c r="E323" s="5">
        <v>16</v>
      </c>
      <c r="F323" s="5">
        <v>14</v>
      </c>
      <c r="G323" s="5">
        <v>7</v>
      </c>
      <c r="H323" s="5">
        <v>3</v>
      </c>
      <c r="I323" s="5"/>
    </row>
    <row r="324" spans="1:9" ht="18.75">
      <c r="A324" s="5"/>
      <c r="B324" s="13">
        <v>4702083793</v>
      </c>
      <c r="C324" s="5">
        <v>1</v>
      </c>
      <c r="D324" s="5">
        <v>6</v>
      </c>
      <c r="E324" s="5">
        <v>17</v>
      </c>
      <c r="F324" s="5">
        <v>14</v>
      </c>
      <c r="G324" s="5">
        <v>7</v>
      </c>
      <c r="H324" s="5">
        <v>3</v>
      </c>
      <c r="I324" s="5"/>
    </row>
    <row r="325" spans="1:9" ht="18.75">
      <c r="A325" s="5"/>
      <c r="B325" s="13">
        <v>4702083827</v>
      </c>
      <c r="C325" s="5">
        <v>1</v>
      </c>
      <c r="D325" s="5">
        <v>6</v>
      </c>
      <c r="E325" s="5">
        <v>17</v>
      </c>
      <c r="F325" s="5">
        <v>14</v>
      </c>
      <c r="G325" s="5">
        <v>7</v>
      </c>
      <c r="H325" s="5">
        <v>3</v>
      </c>
      <c r="I325" s="5"/>
    </row>
    <row r="326" spans="1:9" ht="18.75">
      <c r="A326" s="5"/>
      <c r="B326" s="13">
        <v>4702083856</v>
      </c>
      <c r="C326" s="5">
        <v>1</v>
      </c>
      <c r="D326" s="5">
        <v>6</v>
      </c>
      <c r="E326" s="5">
        <v>16</v>
      </c>
      <c r="F326" s="5">
        <v>14</v>
      </c>
      <c r="G326" s="5">
        <v>7</v>
      </c>
      <c r="H326" s="5">
        <v>3</v>
      </c>
      <c r="I326" s="5"/>
    </row>
    <row r="327" spans="1:9" ht="18.75">
      <c r="A327" s="5"/>
      <c r="B327" s="13">
        <v>4702083881</v>
      </c>
      <c r="C327" s="5">
        <v>1</v>
      </c>
      <c r="D327" s="5">
        <v>6</v>
      </c>
      <c r="E327" s="5">
        <v>16</v>
      </c>
      <c r="F327" s="5">
        <v>14</v>
      </c>
      <c r="G327" s="5">
        <v>6</v>
      </c>
      <c r="H327" s="5">
        <v>3</v>
      </c>
      <c r="I327" s="5"/>
    </row>
    <row r="328" spans="1:9" ht="18.75">
      <c r="A328" s="5"/>
      <c r="B328" s="13">
        <v>4702083891</v>
      </c>
      <c r="C328" s="5"/>
      <c r="D328" s="5"/>
      <c r="E328" s="5">
        <v>3</v>
      </c>
      <c r="F328" s="5">
        <v>2</v>
      </c>
      <c r="G328" s="5"/>
      <c r="H328" s="5"/>
      <c r="I328" s="5"/>
    </row>
    <row r="329" spans="1:9" ht="18.75">
      <c r="A329" s="5"/>
      <c r="B329" s="13">
        <v>4702083899</v>
      </c>
      <c r="C329" s="5"/>
      <c r="D329" s="5">
        <v>2</v>
      </c>
      <c r="E329" s="5">
        <v>16</v>
      </c>
      <c r="F329" s="5">
        <v>14</v>
      </c>
      <c r="G329" s="5">
        <v>4</v>
      </c>
      <c r="H329" s="5"/>
      <c r="I329" s="5"/>
    </row>
    <row r="330" spans="1:9" ht="18.75">
      <c r="A330" s="5"/>
      <c r="B330" s="13">
        <v>4702083906</v>
      </c>
      <c r="C330" s="5">
        <v>1</v>
      </c>
      <c r="D330" s="5">
        <v>4</v>
      </c>
      <c r="E330" s="5">
        <v>11</v>
      </c>
      <c r="F330" s="5">
        <v>10</v>
      </c>
      <c r="G330" s="5">
        <v>5</v>
      </c>
      <c r="H330" s="5">
        <v>2</v>
      </c>
      <c r="I330" s="5"/>
    </row>
    <row r="331" spans="1:9" ht="18.75">
      <c r="A331" s="5"/>
      <c r="B331" s="13">
        <v>4702083916</v>
      </c>
      <c r="C331" s="5">
        <v>1</v>
      </c>
      <c r="D331" s="5">
        <v>6</v>
      </c>
      <c r="E331" s="5">
        <v>16</v>
      </c>
      <c r="F331" s="5">
        <v>14</v>
      </c>
      <c r="G331" s="5">
        <v>6</v>
      </c>
      <c r="H331" s="5">
        <v>3</v>
      </c>
      <c r="I331" s="5"/>
    </row>
    <row r="332" spans="1:9">
      <c r="A332" s="5"/>
      <c r="B332" s="5"/>
      <c r="C332" s="5">
        <v>15</v>
      </c>
      <c r="D332" s="5">
        <v>195</v>
      </c>
      <c r="E332" s="5">
        <v>449</v>
      </c>
      <c r="F332" s="5">
        <v>436</v>
      </c>
      <c r="G332" s="5">
        <v>227</v>
      </c>
      <c r="H332" s="5">
        <v>104</v>
      </c>
      <c r="I332" s="5"/>
    </row>
  </sheetData>
  <mergeCells count="5">
    <mergeCell ref="B5:I5"/>
    <mergeCell ref="B9:I9"/>
    <mergeCell ref="B2:B4"/>
    <mergeCell ref="B6:B8"/>
    <mergeCell ref="B10:B12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AB36"/>
  <sheetViews>
    <sheetView workbookViewId="0">
      <selection activeCell="Y12" sqref="Y12"/>
    </sheetView>
  </sheetViews>
  <sheetFormatPr defaultColWidth="9.140625" defaultRowHeight="15"/>
  <cols>
    <col min="5" max="5" width="17.42578125" customWidth="1"/>
    <col min="7" max="7" width="9" customWidth="1"/>
    <col min="8" max="8" width="3.5703125" customWidth="1"/>
    <col min="10" max="12" width="2.5703125" customWidth="1"/>
    <col min="14" max="15" width="6.5703125" customWidth="1"/>
    <col min="19" max="19" width="14.42578125" customWidth="1"/>
    <col min="23" max="25" width="12.85546875"/>
    <col min="28" max="28" width="12.85546875"/>
  </cols>
  <sheetData>
    <row r="10" spans="5:28" ht="30">
      <c r="E10" s="1">
        <v>712936018500</v>
      </c>
      <c r="F10" s="2"/>
      <c r="G10" s="2" t="s">
        <v>52</v>
      </c>
      <c r="H10" s="2" t="s">
        <v>26</v>
      </c>
      <c r="I10" s="2"/>
      <c r="J10" s="2">
        <v>0</v>
      </c>
      <c r="K10" s="2">
        <v>0</v>
      </c>
      <c r="L10" s="2">
        <v>0</v>
      </c>
      <c r="M10" s="2"/>
      <c r="N10" s="2">
        <v>0.252</v>
      </c>
      <c r="O10" s="2">
        <v>0.182</v>
      </c>
      <c r="S10" s="3"/>
      <c r="T10" s="3" t="s">
        <v>26</v>
      </c>
      <c r="U10" s="3">
        <v>15</v>
      </c>
      <c r="V10" s="3" t="s">
        <v>27</v>
      </c>
      <c r="W10" s="3">
        <v>16</v>
      </c>
      <c r="X10" s="3" t="s">
        <v>28</v>
      </c>
      <c r="Y10" s="3">
        <v>17</v>
      </c>
      <c r="Z10" s="3" t="s">
        <v>29</v>
      </c>
      <c r="AA10" s="3">
        <v>18</v>
      </c>
      <c r="AB10" s="3" t="s">
        <v>30</v>
      </c>
    </row>
    <row r="11" spans="5:28" ht="30">
      <c r="E11" s="1">
        <v>712936018500</v>
      </c>
      <c r="F11" s="2"/>
      <c r="G11" s="2" t="s">
        <v>52</v>
      </c>
      <c r="H11" s="2">
        <v>15</v>
      </c>
      <c r="I11" s="2"/>
      <c r="J11" s="2">
        <v>0</v>
      </c>
      <c r="K11" s="2">
        <v>0</v>
      </c>
      <c r="L11" s="2">
        <v>0</v>
      </c>
      <c r="M11" s="2"/>
      <c r="N11" s="2">
        <v>0.26200000000000001</v>
      </c>
      <c r="O11" s="2">
        <v>0.192</v>
      </c>
      <c r="S11" s="1">
        <v>712936018500</v>
      </c>
      <c r="T11" s="3">
        <v>0.252</v>
      </c>
      <c r="U11" s="3">
        <v>0.26200000000000001</v>
      </c>
      <c r="V11" s="3">
        <v>0.27200000000000002</v>
      </c>
      <c r="W11" s="3">
        <v>0.27700000000000002</v>
      </c>
      <c r="X11" s="3">
        <v>0.28999999999999998</v>
      </c>
      <c r="Y11" s="3">
        <v>0.29299999999999998</v>
      </c>
      <c r="Z11" s="3">
        <v>0.308</v>
      </c>
      <c r="AA11" s="3">
        <v>0.316</v>
      </c>
      <c r="AB11" s="3">
        <v>0.32500000000000001</v>
      </c>
    </row>
    <row r="12" spans="5:28" ht="30">
      <c r="E12" s="1">
        <v>712936018500</v>
      </c>
      <c r="F12" s="2"/>
      <c r="G12" s="2" t="s">
        <v>52</v>
      </c>
      <c r="H12" s="2" t="s">
        <v>27</v>
      </c>
      <c r="I12" s="2"/>
      <c r="J12" s="2">
        <v>0</v>
      </c>
      <c r="K12" s="2">
        <v>0</v>
      </c>
      <c r="L12" s="2">
        <v>0</v>
      </c>
      <c r="M12" s="2"/>
      <c r="N12" s="2">
        <v>0.27200000000000002</v>
      </c>
      <c r="O12" s="2">
        <v>0.20200000000000001</v>
      </c>
      <c r="S12" s="1">
        <v>712936018501</v>
      </c>
      <c r="T12" s="3">
        <v>0.25600000000000001</v>
      </c>
      <c r="U12" s="3">
        <v>0.26500000000000001</v>
      </c>
      <c r="V12" s="3">
        <v>0.27800000000000002</v>
      </c>
      <c r="W12" s="3">
        <v>0.28399999999999997</v>
      </c>
      <c r="X12" s="3">
        <v>0.29199999999999998</v>
      </c>
      <c r="Y12" s="3">
        <v>0.30099999999999999</v>
      </c>
      <c r="Z12" s="3">
        <v>0.31</v>
      </c>
      <c r="AA12" s="3">
        <v>0.32100000000000001</v>
      </c>
      <c r="AB12" s="3">
        <v>0.32900000000000001</v>
      </c>
    </row>
    <row r="13" spans="5:28" ht="30">
      <c r="E13" s="1">
        <v>712936018500</v>
      </c>
      <c r="F13" s="2"/>
      <c r="G13" s="2" t="s">
        <v>52</v>
      </c>
      <c r="H13" s="2">
        <v>16</v>
      </c>
      <c r="I13" s="2"/>
      <c r="J13" s="2">
        <v>0</v>
      </c>
      <c r="K13" s="2">
        <v>0</v>
      </c>
      <c r="L13" s="2">
        <v>0</v>
      </c>
      <c r="M13" s="2"/>
      <c r="N13" s="2">
        <v>0.27700000000000002</v>
      </c>
      <c r="O13" s="2">
        <v>0.20699999999999999</v>
      </c>
      <c r="S13" s="1">
        <v>712936018502</v>
      </c>
      <c r="T13" s="3">
        <v>0.251</v>
      </c>
      <c r="U13" s="3">
        <v>0.25900000000000001</v>
      </c>
      <c r="V13" s="3">
        <v>0.26600000000000001</v>
      </c>
      <c r="W13" s="3">
        <v>0.27500000000000002</v>
      </c>
      <c r="X13" s="3">
        <v>0.28399999999999997</v>
      </c>
      <c r="Y13" s="3">
        <v>0.29299999999999998</v>
      </c>
      <c r="Z13" s="3">
        <v>0.3</v>
      </c>
      <c r="AA13" s="3">
        <v>0.311</v>
      </c>
      <c r="AB13" s="3">
        <v>0.32</v>
      </c>
    </row>
    <row r="14" spans="5:28" ht="30">
      <c r="E14" s="1">
        <v>712936018500</v>
      </c>
      <c r="F14" s="2"/>
      <c r="G14" s="2" t="s">
        <v>52</v>
      </c>
      <c r="H14" s="2" t="s">
        <v>28</v>
      </c>
      <c r="I14" s="2"/>
      <c r="J14" s="2">
        <v>0</v>
      </c>
      <c r="K14" s="2">
        <v>0</v>
      </c>
      <c r="L14" s="2">
        <v>0</v>
      </c>
      <c r="M14" s="2"/>
      <c r="N14" s="2">
        <v>0.28999999999999998</v>
      </c>
      <c r="O14" s="2">
        <v>0.22</v>
      </c>
      <c r="T14" s="4">
        <f>AVERAGE(T11,T12,T13)</f>
        <v>0.253</v>
      </c>
      <c r="U14" s="4">
        <f t="shared" ref="U14:AB14" si="0">AVERAGE(U11,U12,U13)</f>
        <v>0.26200000000000001</v>
      </c>
      <c r="V14" s="4">
        <f t="shared" si="0"/>
        <v>0.27200000000000002</v>
      </c>
      <c r="W14" s="4">
        <f t="shared" si="0"/>
        <v>0.27866666666666701</v>
      </c>
      <c r="X14" s="4">
        <f t="shared" si="0"/>
        <v>0.28866666666666702</v>
      </c>
      <c r="Y14" s="4">
        <f t="shared" si="0"/>
        <v>0.29566666666666702</v>
      </c>
      <c r="Z14" s="4">
        <f t="shared" si="0"/>
        <v>0.30599999999999999</v>
      </c>
      <c r="AA14" s="4">
        <f t="shared" si="0"/>
        <v>0.316</v>
      </c>
      <c r="AB14" s="4">
        <f t="shared" si="0"/>
        <v>0.32466666666666699</v>
      </c>
    </row>
    <row r="15" spans="5:28" ht="30">
      <c r="E15" s="1">
        <v>712936018500</v>
      </c>
      <c r="F15" s="2"/>
      <c r="G15" s="2" t="s">
        <v>52</v>
      </c>
      <c r="H15" s="2">
        <v>17</v>
      </c>
      <c r="I15" s="2"/>
      <c r="J15" s="2">
        <v>0</v>
      </c>
      <c r="K15" s="2">
        <v>0</v>
      </c>
      <c r="L15" s="2">
        <v>0</v>
      </c>
      <c r="M15" s="2"/>
      <c r="N15" s="2">
        <v>0.29299999999999998</v>
      </c>
      <c r="O15" s="2">
        <v>0.223</v>
      </c>
    </row>
    <row r="16" spans="5:28" ht="30">
      <c r="E16" s="1">
        <v>712936018500</v>
      </c>
      <c r="F16" s="2"/>
      <c r="G16" s="2" t="s">
        <v>52</v>
      </c>
      <c r="H16" s="2" t="s">
        <v>29</v>
      </c>
      <c r="I16" s="2"/>
      <c r="J16" s="2">
        <v>0</v>
      </c>
      <c r="K16" s="2">
        <v>0</v>
      </c>
      <c r="L16" s="2">
        <v>0</v>
      </c>
      <c r="M16" s="2"/>
      <c r="N16" s="2">
        <v>0.308</v>
      </c>
      <c r="O16" s="2">
        <v>0.23799999999999999</v>
      </c>
    </row>
    <row r="17" spans="5:15" ht="30">
      <c r="E17" s="1">
        <v>712936018500</v>
      </c>
      <c r="F17" s="2"/>
      <c r="G17" s="2" t="s">
        <v>52</v>
      </c>
      <c r="H17" s="2">
        <v>18</v>
      </c>
      <c r="I17" s="2"/>
      <c r="J17" s="2">
        <v>0</v>
      </c>
      <c r="K17" s="2">
        <v>0</v>
      </c>
      <c r="L17" s="2">
        <v>0</v>
      </c>
      <c r="M17" s="2"/>
      <c r="N17" s="2">
        <v>0.316</v>
      </c>
      <c r="O17" s="2">
        <v>0.246</v>
      </c>
    </row>
    <row r="18" spans="5:15" ht="30">
      <c r="E18" s="1">
        <v>712936018500</v>
      </c>
      <c r="F18" s="2"/>
      <c r="G18" s="2" t="s">
        <v>52</v>
      </c>
      <c r="H18" s="2" t="s">
        <v>30</v>
      </c>
      <c r="I18" s="2"/>
      <c r="J18" s="2">
        <v>0</v>
      </c>
      <c r="K18" s="2">
        <v>0</v>
      </c>
      <c r="L18" s="2">
        <v>0</v>
      </c>
      <c r="M18" s="2"/>
      <c r="N18" s="2">
        <v>0.32500000000000001</v>
      </c>
      <c r="O18" s="2">
        <v>0.255</v>
      </c>
    </row>
    <row r="19" spans="5:15" ht="30">
      <c r="E19" s="1">
        <v>712936018501</v>
      </c>
      <c r="F19" s="2"/>
      <c r="G19" s="2" t="s">
        <v>53</v>
      </c>
      <c r="H19" s="2" t="s">
        <v>26</v>
      </c>
      <c r="I19" s="2"/>
      <c r="J19" s="2">
        <v>0</v>
      </c>
      <c r="K19" s="2">
        <v>0</v>
      </c>
      <c r="L19" s="2">
        <v>0</v>
      </c>
      <c r="M19" s="2"/>
      <c r="N19" s="2">
        <v>0.25600000000000001</v>
      </c>
      <c r="O19" s="2">
        <v>0.186</v>
      </c>
    </row>
    <row r="20" spans="5:15" ht="30">
      <c r="E20" s="1">
        <v>712936018501</v>
      </c>
      <c r="F20" s="2"/>
      <c r="G20" s="2" t="s">
        <v>53</v>
      </c>
      <c r="H20" s="2">
        <v>15</v>
      </c>
      <c r="I20" s="2"/>
      <c r="J20" s="2">
        <v>0</v>
      </c>
      <c r="K20" s="2">
        <v>0</v>
      </c>
      <c r="L20" s="2">
        <v>0</v>
      </c>
      <c r="M20" s="2"/>
      <c r="N20" s="2">
        <v>0.26500000000000001</v>
      </c>
      <c r="O20" s="2">
        <v>0.19500000000000001</v>
      </c>
    </row>
    <row r="21" spans="5:15" ht="30">
      <c r="E21" s="1">
        <v>712936018501</v>
      </c>
      <c r="F21" s="2"/>
      <c r="G21" s="2" t="s">
        <v>53</v>
      </c>
      <c r="H21" s="2" t="s">
        <v>27</v>
      </c>
      <c r="I21" s="2"/>
      <c r="J21" s="2">
        <v>0</v>
      </c>
      <c r="K21" s="2">
        <v>0</v>
      </c>
      <c r="L21" s="2">
        <v>0</v>
      </c>
      <c r="M21" s="2"/>
      <c r="N21" s="2">
        <v>0.27800000000000002</v>
      </c>
      <c r="O21" s="2">
        <v>0.20799999999999999</v>
      </c>
    </row>
    <row r="22" spans="5:15" ht="30">
      <c r="E22" s="1">
        <v>712936018501</v>
      </c>
      <c r="F22" s="2"/>
      <c r="G22" s="2" t="s">
        <v>53</v>
      </c>
      <c r="H22" s="2">
        <v>16</v>
      </c>
      <c r="I22" s="2"/>
      <c r="J22" s="2">
        <v>0</v>
      </c>
      <c r="K22" s="2">
        <v>0</v>
      </c>
      <c r="L22" s="2">
        <v>0</v>
      </c>
      <c r="M22" s="2"/>
      <c r="N22" s="2">
        <v>0.28399999999999997</v>
      </c>
      <c r="O22" s="2">
        <v>0.214</v>
      </c>
    </row>
    <row r="23" spans="5:15" ht="30">
      <c r="E23" s="1">
        <v>712936018501</v>
      </c>
      <c r="F23" s="2"/>
      <c r="G23" s="2" t="s">
        <v>53</v>
      </c>
      <c r="H23" s="2" t="s">
        <v>28</v>
      </c>
      <c r="I23" s="2"/>
      <c r="J23" s="2">
        <v>0</v>
      </c>
      <c r="K23" s="2">
        <v>0</v>
      </c>
      <c r="L23" s="2">
        <v>0</v>
      </c>
      <c r="M23" s="2"/>
      <c r="N23" s="2">
        <v>0.29199999999999998</v>
      </c>
      <c r="O23" s="2">
        <v>0.222</v>
      </c>
    </row>
    <row r="24" spans="5:15" ht="30">
      <c r="E24" s="1">
        <v>712936018501</v>
      </c>
      <c r="F24" s="2"/>
      <c r="G24" s="2" t="s">
        <v>53</v>
      </c>
      <c r="H24" s="2">
        <v>17</v>
      </c>
      <c r="I24" s="2"/>
      <c r="J24" s="2">
        <v>0</v>
      </c>
      <c r="K24" s="2">
        <v>0</v>
      </c>
      <c r="L24" s="2">
        <v>0</v>
      </c>
      <c r="M24" s="2"/>
      <c r="N24" s="2">
        <v>0.30099999999999999</v>
      </c>
      <c r="O24" s="2">
        <v>0.23100000000000001</v>
      </c>
    </row>
    <row r="25" spans="5:15" ht="30">
      <c r="E25" s="1">
        <v>712936018501</v>
      </c>
      <c r="F25" s="2"/>
      <c r="G25" s="2" t="s">
        <v>53</v>
      </c>
      <c r="H25" s="2" t="s">
        <v>29</v>
      </c>
      <c r="I25" s="2"/>
      <c r="J25" s="2">
        <v>0</v>
      </c>
      <c r="K25" s="2">
        <v>0</v>
      </c>
      <c r="L25" s="2">
        <v>0</v>
      </c>
      <c r="M25" s="2"/>
      <c r="N25" s="2">
        <v>0.31</v>
      </c>
      <c r="O25" s="2">
        <v>0.24</v>
      </c>
    </row>
    <row r="26" spans="5:15" ht="30">
      <c r="E26" s="1">
        <v>712936018501</v>
      </c>
      <c r="F26" s="2"/>
      <c r="G26" s="2" t="s">
        <v>53</v>
      </c>
      <c r="H26" s="2">
        <v>18</v>
      </c>
      <c r="I26" s="2"/>
      <c r="J26" s="2">
        <v>0</v>
      </c>
      <c r="K26" s="2">
        <v>0</v>
      </c>
      <c r="L26" s="2">
        <v>0</v>
      </c>
      <c r="M26" s="2"/>
      <c r="N26" s="2">
        <v>0.32100000000000001</v>
      </c>
      <c r="O26" s="2">
        <v>0.251</v>
      </c>
    </row>
    <row r="27" spans="5:15" ht="30">
      <c r="E27" s="1">
        <v>712936018501</v>
      </c>
      <c r="F27" s="2"/>
      <c r="G27" s="2" t="s">
        <v>53</v>
      </c>
      <c r="H27" s="2" t="s">
        <v>30</v>
      </c>
      <c r="I27" s="2"/>
      <c r="J27" s="2">
        <v>0</v>
      </c>
      <c r="K27" s="2">
        <v>0</v>
      </c>
      <c r="L27" s="2">
        <v>0</v>
      </c>
      <c r="M27" s="2"/>
      <c r="N27" s="2">
        <v>0.32900000000000001</v>
      </c>
      <c r="O27" s="2">
        <v>0.25900000000000001</v>
      </c>
    </row>
    <row r="28" spans="5:15" ht="30">
      <c r="E28" s="1">
        <v>712936018502</v>
      </c>
      <c r="F28" s="2"/>
      <c r="G28" s="2" t="s">
        <v>54</v>
      </c>
      <c r="H28" s="2" t="s">
        <v>26</v>
      </c>
      <c r="I28" s="2"/>
      <c r="J28" s="2">
        <v>0</v>
      </c>
      <c r="K28" s="2">
        <v>0</v>
      </c>
      <c r="L28" s="2">
        <v>0</v>
      </c>
      <c r="M28" s="2"/>
      <c r="N28" s="2">
        <v>0.251</v>
      </c>
      <c r="O28" s="2">
        <v>0.18099999999999999</v>
      </c>
    </row>
    <row r="29" spans="5:15" ht="30">
      <c r="E29" s="1">
        <v>712936018502</v>
      </c>
      <c r="F29" s="2"/>
      <c r="G29" s="2" t="s">
        <v>54</v>
      </c>
      <c r="H29" s="2">
        <v>15</v>
      </c>
      <c r="I29" s="2"/>
      <c r="J29" s="2">
        <v>0</v>
      </c>
      <c r="K29" s="2">
        <v>0</v>
      </c>
      <c r="L29" s="2">
        <v>0</v>
      </c>
      <c r="M29" s="2"/>
      <c r="N29" s="2">
        <v>0.25900000000000001</v>
      </c>
      <c r="O29" s="2">
        <v>0.189</v>
      </c>
    </row>
    <row r="30" spans="5:15" ht="30">
      <c r="E30" s="1">
        <v>712936018502</v>
      </c>
      <c r="F30" s="2"/>
      <c r="G30" s="2" t="s">
        <v>54</v>
      </c>
      <c r="H30" s="2" t="s">
        <v>27</v>
      </c>
      <c r="I30" s="2"/>
      <c r="J30" s="2">
        <v>0</v>
      </c>
      <c r="K30" s="2">
        <v>0</v>
      </c>
      <c r="L30" s="2">
        <v>0</v>
      </c>
      <c r="M30" s="2"/>
      <c r="N30" s="2">
        <v>0.26600000000000001</v>
      </c>
      <c r="O30" s="2">
        <v>0.19600000000000001</v>
      </c>
    </row>
    <row r="31" spans="5:15" ht="30">
      <c r="E31" s="1">
        <v>712936018502</v>
      </c>
      <c r="F31" s="2"/>
      <c r="G31" s="2" t="s">
        <v>54</v>
      </c>
      <c r="H31" s="2">
        <v>16</v>
      </c>
      <c r="I31" s="2"/>
      <c r="J31" s="2">
        <v>0</v>
      </c>
      <c r="K31" s="2">
        <v>0</v>
      </c>
      <c r="L31" s="2">
        <v>0</v>
      </c>
      <c r="M31" s="2"/>
      <c r="N31" s="2">
        <v>0.27500000000000002</v>
      </c>
      <c r="O31" s="2">
        <v>0.20699999999999999</v>
      </c>
    </row>
    <row r="32" spans="5:15" ht="30">
      <c r="E32" s="1">
        <v>712936018502</v>
      </c>
      <c r="F32" s="2"/>
      <c r="G32" s="2" t="s">
        <v>54</v>
      </c>
      <c r="H32" s="2" t="s">
        <v>28</v>
      </c>
      <c r="I32" s="2"/>
      <c r="J32" s="2">
        <v>0</v>
      </c>
      <c r="K32" s="2">
        <v>0</v>
      </c>
      <c r="L32" s="2">
        <v>0</v>
      </c>
      <c r="M32" s="2"/>
      <c r="N32" s="2">
        <v>0.28399999999999997</v>
      </c>
      <c r="O32" s="2">
        <v>0.214</v>
      </c>
    </row>
    <row r="33" spans="5:15" ht="30">
      <c r="E33" s="1">
        <v>712936018502</v>
      </c>
      <c r="F33" s="2"/>
      <c r="G33" s="2" t="s">
        <v>54</v>
      </c>
      <c r="H33" s="2">
        <v>17</v>
      </c>
      <c r="I33" s="2"/>
      <c r="J33" s="2">
        <v>0</v>
      </c>
      <c r="K33" s="2">
        <v>0</v>
      </c>
      <c r="L33" s="2">
        <v>0</v>
      </c>
      <c r="M33" s="2"/>
      <c r="N33" s="2">
        <v>0.29299999999999998</v>
      </c>
      <c r="O33" s="2">
        <v>0.223</v>
      </c>
    </row>
    <row r="34" spans="5:15" ht="30">
      <c r="E34" s="1">
        <v>712936018502</v>
      </c>
      <c r="F34" s="2"/>
      <c r="G34" s="2" t="s">
        <v>54</v>
      </c>
      <c r="H34" s="2" t="s">
        <v>29</v>
      </c>
      <c r="I34" s="2"/>
      <c r="J34" s="2">
        <v>0</v>
      </c>
      <c r="K34" s="2">
        <v>0</v>
      </c>
      <c r="L34" s="2">
        <v>0</v>
      </c>
      <c r="M34" s="2"/>
      <c r="N34" s="2">
        <v>0.3</v>
      </c>
      <c r="O34" s="2">
        <v>0.23</v>
      </c>
    </row>
    <row r="35" spans="5:15" ht="30">
      <c r="E35" s="1">
        <v>712936018502</v>
      </c>
      <c r="F35" s="2"/>
      <c r="G35" s="2" t="s">
        <v>54</v>
      </c>
      <c r="H35" s="2">
        <v>18</v>
      </c>
      <c r="I35" s="2"/>
      <c r="J35" s="2">
        <v>0</v>
      </c>
      <c r="K35" s="2">
        <v>0</v>
      </c>
      <c r="L35" s="2">
        <v>0</v>
      </c>
      <c r="M35" s="2"/>
      <c r="N35" s="2">
        <v>0.311</v>
      </c>
      <c r="O35" s="2">
        <v>0.24099999999999999</v>
      </c>
    </row>
    <row r="36" spans="5:15" ht="30">
      <c r="E36" s="1">
        <v>712936018502</v>
      </c>
      <c r="F36" s="2"/>
      <c r="G36" s="2" t="s">
        <v>54</v>
      </c>
      <c r="H36" s="2" t="s">
        <v>30</v>
      </c>
      <c r="I36" s="2"/>
      <c r="J36" s="2">
        <v>0</v>
      </c>
      <c r="K36" s="2">
        <v>0</v>
      </c>
      <c r="L36" s="2">
        <v>0</v>
      </c>
      <c r="M36" s="2"/>
      <c r="N36" s="2">
        <v>0.32</v>
      </c>
      <c r="O36" s="2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SIZE WISE DETAILS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Yashwanth KV</cp:lastModifiedBy>
  <dcterms:created xsi:type="dcterms:W3CDTF">2026-01-28T09:18:00Z</dcterms:created>
  <dcterms:modified xsi:type="dcterms:W3CDTF">2026-04-02T09:15:19Z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733A5B63F5DC4D9AAA67E6F0C194B89D_12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