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ver\Documents\SnekBot\"/>
    </mc:Choice>
  </mc:AlternateContent>
  <xr:revisionPtr revIDLastSave="0" documentId="13_ncr:1_{233CC93F-5B60-4CC9-A626-042F794E5C95}" xr6:coauthVersionLast="47" xr6:coauthVersionMax="47" xr10:uidLastSave="{00000000-0000-0000-0000-000000000000}"/>
  <bookViews>
    <workbookView xWindow="1320" yWindow="2610" windowWidth="23550" windowHeight="15345" xr2:uid="{BA75932F-6AAA-4AC2-BEE1-9B426E9D28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H33" i="1"/>
  <c r="G32" i="1"/>
  <c r="H32" i="1"/>
  <c r="H31" i="1"/>
  <c r="G31" i="1"/>
  <c r="G30" i="1"/>
  <c r="H30" i="1"/>
  <c r="G29" i="1"/>
  <c r="H29" i="1"/>
  <c r="G28" i="1"/>
  <c r="H28" i="1"/>
  <c r="G27" i="1"/>
  <c r="H27" i="1"/>
  <c r="G26" i="1"/>
  <c r="H26" i="1"/>
  <c r="G24" i="1"/>
  <c r="G25" i="1"/>
  <c r="H24" i="1"/>
  <c r="H25" i="1"/>
  <c r="G23" i="1"/>
  <c r="H23" i="1"/>
  <c r="G22" i="1"/>
  <c r="H22" i="1"/>
  <c r="G21" i="1"/>
  <c r="H21" i="1"/>
  <c r="G20" i="1"/>
  <c r="H20" i="1"/>
  <c r="G19" i="1"/>
  <c r="H19" i="1"/>
  <c r="H18" i="1"/>
  <c r="G18" i="1"/>
  <c r="G17" i="1"/>
  <c r="H17" i="1"/>
  <c r="G16" i="1"/>
  <c r="H16" i="1"/>
  <c r="H15" i="1"/>
  <c r="H34" i="1" s="1"/>
  <c r="G15" i="1"/>
  <c r="G34" i="1" s="1"/>
  <c r="G5" i="1"/>
  <c r="G6" i="1"/>
  <c r="G7" i="1"/>
  <c r="G8" i="1"/>
  <c r="G9" i="1"/>
  <c r="G10" i="1"/>
  <c r="G11" i="1"/>
  <c r="G12" i="1"/>
  <c r="G13" i="1"/>
  <c r="G14" i="1"/>
  <c r="G4" i="1"/>
  <c r="H4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<sst xmlns="http://schemas.openxmlformats.org/spreadsheetml/2006/main" count="101" uniqueCount="98">
  <si>
    <t>Description</t>
  </si>
  <si>
    <t>Cost</t>
  </si>
  <si>
    <t>6813-2RS 65X85X10mm</t>
  </si>
  <si>
    <t>Total Cost</t>
  </si>
  <si>
    <t>Link</t>
  </si>
  <si>
    <t>https://www.aliexpress.com/item/1005007420073930.html?spm=a2g0o.productlist.main.7.700dCULXCULXGq&amp;algo_pvid=25e5bd9e-4124-4c9c-96fb-e7fdce497cc6&amp;algo_exp_id=25e5bd9e-4124-4c9c-96fb-e7fdce497cc6-3&amp;pdp_ext_f=%7B%22order%22%3A%22853%22%2C%22eval%22%3A%221%22%7D&amp;pdp_npi=4%40dis%21AUD%214.13%214.13%21%21%2118.91%2118.91%21%402101ea8c17459990402043316ea28c%2112000040678203625%21sea%21AU%210%21ABX&amp;curPageLogUid=65J6xgSMFAss&amp;utparam-url=scene%3Asearch%7Cquery_from%3A</t>
  </si>
  <si>
    <t>Unit Cost</t>
  </si>
  <si>
    <t>BoM Level</t>
  </si>
  <si>
    <t>Deep Groove Ball Bearings</t>
  </si>
  <si>
    <t>M3 x 50Pieces</t>
  </si>
  <si>
    <t>Floor Mounted SnekBot</t>
  </si>
  <si>
    <t>M3 10mm Allen Bolt Screw</t>
  </si>
  <si>
    <t>https://www.aliexpress.com/item/4000981220901.html?spm=a2g0o.productlist.main.29.36c3130frUlMjq&amp;algo_pvid=813f3707-6a70-4276-b860-c13c750c1c74&amp;algo_exp_id=813f3707-6a70-4276-b860-c13c750c1c74-14&amp;pdp_ext_f=%7B%22order%22%3A%221236%22%2C%22eval%22%3A%221%22%7D&amp;pdp_npi=4%40dis%21AUD%212.68%211.57%21%21%211.69%210.99%21%402101c5bf17459997692955469e3a28%2110000013188303802%21sea%21AU%210%21ABX&amp;curPageLogUid=aipqx6I6mEk7&amp;utparam-url=scene%3Asearch%7Cquery_from%3A</t>
  </si>
  <si>
    <t>M4 10mm Allen Bolt Screw</t>
  </si>
  <si>
    <t>Pcs / Unit</t>
  </si>
  <si>
    <t>M4 x 20Pieces</t>
  </si>
  <si>
    <t>150KG 12V DS51150</t>
  </si>
  <si>
    <t>150Kg Servo</t>
  </si>
  <si>
    <t>https://www.aliexpress.com/item/1005006215742647.html?spm=a2g0o.productlist.main.15.7ad61197YvULPv&amp;algo_pvid=7ca0b44c-0dc3-4169-85f0-76108a1748e9&amp;algo_exp_id=7ca0b44c-0dc3-4169-85f0-76108a1748e9-7&amp;pdp_ext_f=%7B%22order%22%3A%224%22%2C%22eval%22%3A%221%22%7D&amp;pdp_npi=4%40dis%21AUD%2132.99%2132.99%21%21%21151.19%21151.19%21%402103201917460007656738158eb2e0%2112000036318426277%21sea%21AU%210%21ABX&amp;curPageLogUid=BtaEhPWAzXCZ&amp;utparam-url=scene%3Asearch%7Cquery_from%3A</t>
  </si>
  <si>
    <t>1080P Webcam</t>
  </si>
  <si>
    <t>ZIQIAN</t>
  </si>
  <si>
    <t>https://www.amazon.com.au/dp/B07VL7BNLZ?ref=ppx_yo2ov_dt_b_fed_asin_title&amp;th=1</t>
  </si>
  <si>
    <t>End Effector Bearings</t>
  </si>
  <si>
    <t>606-6x17x6mm</t>
  </si>
  <si>
    <t>https://www.aliexpress.com/item/4000909583668.html?spm=a2g0o.detail.pcDetailTopMoreOtherSeller.6.6d5fxuZVxuZV34&amp;gps-id=pcDetailTopMoreOtherSeller&amp;scm=1007.14452.398466.0&amp;scm_id=1007.14452.398466.0&amp;scm-url=1007.14452.398466.0&amp;pvid=4fa0ba1f-a0cc-40ec-ab6e-5ec0b451158a&amp;_t=gps-id:pcDetailTopMoreOtherSeller,scm-url:1007.14452.398466.0,pvid:4fa0ba1f-a0cc-40ec-ab6e-5ec0b451158a,tpp_buckets:668%232846%238110%231995&amp;pdp_ext_f=%7B%22order%22%3A%22756%22%2C%22eval%22%3A%221%22%2C%22sceneId%22%3A%2230050%22%7D&amp;pdp_npi=4%40dis%21AUD%213.54%212.75%21%21%212.23%211.73%21%40210318c317460010566216606e6292%2112000029038279805%21rec%21AU%21%21ABXZ&amp;utparam-url=scene%3ApcDetailTopMoreOtherSeller%7Cquery_from%3A&amp;search_p4p_id=202504300117366593093148283746442829_5</t>
  </si>
  <si>
    <t>C14 Locked S8B</t>
  </si>
  <si>
    <t>Power Supply Docking Outlet</t>
  </si>
  <si>
    <t>https://www.aliexpress.com/item/1005001515720134.html?src=google&amp;pdp_npi=4%40dis!AUD!1.90!1.90!!!!!%40!12000016423634683!ppc!!!&amp;src=google&amp;albch=shopping&amp;acnt=272-267-0231&amp;isdl=y&amp;slnk=&amp;plac=&amp;mtctp=&amp;albbt=Google_7_shopping&amp;aff_platform=google&amp;aff_short_key=UneMJZVf&amp;gclsrc=aw.ds&amp;&amp;albagn=888888&amp;&amp;ds_e_adid=738012934484&amp;ds_e_matchtype=search&amp;ds_e_device=c&amp;ds_e_network=g&amp;ds_e_product_group_id=2403836568656&amp;ds_e_product_id=en1005001515720134&amp;ds_e_product_merchant_id=106301635&amp;ds_e_product_country=AU&amp;ds_e_product_language=en&amp;ds_e_product_channel=online&amp;ds_e_product_store_id=&amp;ds_url_v=2&amp;albcp=22318332228&amp;albag=177676186793&amp;isSmbAutoCall=false&amp;needSmbHouyi=false&amp;gad_source=1&amp;gbraid=0AAAAAoukdWNpHvFb1iqHrNHNgoqIlcBME&amp;gclid=Cj0KCQjwlMfABhCWARIsADGXdy8Kb2KuEFLxHlc8aamxkN6GEwzO1jtusx8S4XUlpWQAuIfBzreZ9R4aAtPgEALw_wcB</t>
  </si>
  <si>
    <t>KCD3 3PIN Black</t>
  </si>
  <si>
    <t>Power Supply Rocker Switch</t>
  </si>
  <si>
    <t>https://www.aliexpress.com/item/1005005681017616.html?spm=a2g0o.productlist.main.47.1c6c1dc2jJcHNF&amp;algo_pvid=a252ba2f-6f62-4636-b4eb-fc024177a33c&amp;algo_exp_id=a252ba2f-6f62-4636-b4eb-fc024177a33c-23&amp;pdp_ext_f=%7B%22order%22%3A%221353%22%2C%22eval%22%3A%221%22%7D&amp;pdp_npi=4%40dis%21AUD%211.61%211.61%21%21%217.39%217.39%21%402101ec1f17460012351381003e81f2%2112000033993840851%21sea%21AU%210%21ABX&amp;curPageLogUid=2IE93KUP6HWA&amp;utparam-url=scene%3Asearch%7Cquery_from%3A</t>
  </si>
  <si>
    <t>12V 15A 180W</t>
  </si>
  <si>
    <t>180W Power Supply Adapter Transformer</t>
  </si>
  <si>
    <t>https://www.amazon.com.au/dp/B0986LNBW8?ref=ppx_yo2ov_dt_b_fed_asin_title&amp;th=1</t>
  </si>
  <si>
    <t>https://core-electronics.com.au/raspberry-pi-5-model-b-16gb.html</t>
  </si>
  <si>
    <t>https://www.amazon.com.au/dp/B01CZVEUIE?ref=ppx_yo2ov_dt_b_fed_asin_title&amp;th=1</t>
  </si>
  <si>
    <t>XT60 Connectors</t>
  </si>
  <si>
    <t>Pcs Needed</t>
  </si>
  <si>
    <t>https://www.jaycar.com.au/light-duty-hook-up-wire-pack-8-colours/p/WH3009</t>
  </si>
  <si>
    <t>https://www.aliexpress.com/w/wholesale-XT%2525252d60-XT60-Male-Female.html?spm=a2g0o.productlist.search.0</t>
  </si>
  <si>
    <t>Part</t>
  </si>
  <si>
    <t xml:space="preserve"> 5 Model B 16GB</t>
  </si>
  <si>
    <t>Raspberry Pi</t>
  </si>
  <si>
    <t>USB C Cable</t>
  </si>
  <si>
    <t>15cm</t>
  </si>
  <si>
    <t>Male - Female Pair</t>
  </si>
  <si>
    <t>Light Duty Hook-up Wire</t>
  </si>
  <si>
    <t xml:space="preserve"> 26 AWG Pack</t>
  </si>
  <si>
    <t>Power Wire (Black)</t>
  </si>
  <si>
    <t>Power Wire (Red)</t>
  </si>
  <si>
    <t>16 AWG (5 meter)</t>
  </si>
  <si>
    <t>https://www.aliexpress.com/item/1005006064722016.html?spm=a2g0o.productlist.main.37.5cd0271d4nPLJl&amp;algo_pvid=de665bef-96a4-43b6-8dad-c8c118deb78b&amp;algo_exp_id=de665bef-96a4-43b6-8dad-c8c118deb78b-18&amp;pdp_ext_f=%7B%22order%22%3A%222951%22%2C%22eval%22%3A%221%22%7D&amp;pdp_npi=4%40dis%21AUD%219.06%211.57%21%21%2141.50%217.17%21%402103201917460020961798451eb33a%2112000035980707787%21sea%21AU%210%21ABX&amp;curPageLogUid=oNN72iXeKbBf&amp;utparam-url=scene%3Asearch%7Cquery_from%3A</t>
  </si>
  <si>
    <t>Dupont Cable Jumper Wire Pin Header Housing Kit</t>
  </si>
  <si>
    <t>Dupont Connector 2.54mm</t>
  </si>
  <si>
    <t>https://www.aliexpress.com/item/33011610420.html?spm=a2g0o.productlist.main.9.3f45iBjPiBjPqD&amp;algo_pvid=06192074-6767-4802-8e8b-dbe58c5debbf&amp;algo_exp_id=06192074-6767-4802-8e8b-dbe58c5debbf-4&amp;pdp_ext_f=%7B%22order%22%3A%221904%22%2C%22eval%22%3A%221%22%7D&amp;pdp_npi=4%40dis%21AUD%217.78%211.57%21%21%214.91%210.99%21%402101c59117460716918624133e47c7%2112000028510329043%21sea%21AU%210%21ABX&amp;curPageLogUid=6GptAOkoDB0s&amp;utparam-url=scene%3Asearch%7Cquery_from%3A</t>
  </si>
  <si>
    <t>DC to DC Buck Converter</t>
  </si>
  <si>
    <t> LM2596</t>
  </si>
  <si>
    <t>https://www.aliexpress.com/item/1005007331564532.html?spm=a2g0o.productlist.main.3.12a3543cpCSUzk&amp;aem_p4p_detail=202504302057222702446041121200002109090&amp;algo_pvid=7ed5b6eb-ef05-45de-b0ad-746dba042f63&amp;algo_exp_id=7ed5b6eb-ef05-45de-b0ad-746dba042f63-1&amp;pdp_ext_f=%7B%22order%22%3A%22283%22%2C%22eval%22%3A%221%22%7D&amp;pdp_npi=4%40dis%21AUD%214.69%211.57%21%21%2121.54%217.22%21%402103146f17460718423741742e7092%2112000040362081761%21sea%21AU%210%21ABX&amp;curPageLogUid=w82vUjlfCPqA&amp;utparam-url=scene%3Asearch%7Cquery_from%3A&amp;search_p4p_id=202504302057222702446041121200002109090_1</t>
  </si>
  <si>
    <t>450MM</t>
  </si>
  <si>
    <t>2020 Extrusion</t>
  </si>
  <si>
    <t>https://www.aliexpress.com/item/1005002645411058.html?spm=a2g0o.productlist.main.7.46d43a73OfKcWT&amp;algo_pvid=c693eccd-d2ad-4a4a-8e1d-05d86ce921c7&amp;algo_exp_id=c693eccd-d2ad-4a4a-8e1d-05d86ce921c7-3&amp;pdp_ext_f=%7B%22order%22%3A%22287%22%2C%22eval%22%3A%221%22%7D&amp;pdp_npi=4%40dis%21AUD%216.69%216.69%21%21%214.22%214.22%21%402103244b17460719249082149e8d05%2112000021537216573%21sea%21AU%210%21ABX&amp;curPageLogUid=tWhiKNYa3NHs&amp;utparam-url=scene%3Asearch%7Cquery_from%3A</t>
  </si>
  <si>
    <t>20 Series Slot T-nut Sliding T Nut</t>
  </si>
  <si>
    <t>M3 x 20Pieces</t>
  </si>
  <si>
    <t>https://www.aliexpress.com/item/32814359094.html?spm=a2g0o.productlist.main.1.b9c87661fC7vmR&amp;algo_pvid=c18419ff-0c3c-4c98-87b8-251ca62910f4&amp;algo_exp_id=c18419ff-0c3c-4c98-87b8-251ca62910f4-0&amp;pdp_ext_f=%7B%22order%22%3A%223810%22%2C%22eval%22%3A%221%22%7D&amp;pdp_npi=4%40dis%21AUD%212.06%211.57%21%21%211.30%210.99%21%40210308a417460720883533857e63aa%2110000000587253401%21sea%21AU%210%21ABX&amp;curPageLogUid=530eRXA2J4X8&amp;utparam-url=scene%3Asearch%7Cquery_from%3A</t>
  </si>
  <si>
    <t>https://www.aliexpress.com/item/1005007532136781.html?spm=a2g0o.detail.pcDetailBottomMoreOtherSeller.6.3d113G7s3G7sGk&amp;gps-id=pcDetailBottomMoreOtherSeller&amp;scm=1007.40196.436742.0&amp;scm_id=1007.40196.436742.0&amp;scm-url=1007.40196.436742.0&amp;pvid=4898f080-43d7-4945-bbae-4c5967c3e0aa&amp;_t=gps-id:pcDetailBottomMoreOtherSeller,scm-url:1007.40196.436742.0,pvid:4898f080-43d7-4945-bbae-4c5967c3e0aa,tpp_buckets:668%232846%238116%232002&amp;pdp_ext_f=%7B%22order%22%3A%22501%22%2C%22eval%22%3A%221%22%2C%22sceneId%22%3A%2230050%22%7D&amp;pdp_npi=4%40dis%21AUD%2110.96%211.57%21%21%2150.31%217.22%21%402101c5ac17460722573908013e2355%2112000044501408956%21rec%21AU%21%21ABX&amp;utparam-url=scene%3ApcDetailBottomMoreOtherSeller%7Cquery_from%3A</t>
  </si>
  <si>
    <t>1x20kg 180 Arm</t>
  </si>
  <si>
    <t>End Effector Servo Motor</t>
  </si>
  <si>
    <t>356-EP32S3WROOM1N8R8</t>
  </si>
  <si>
    <t>ESP32-S3</t>
  </si>
  <si>
    <t>https://au.mouser.com/ProductDetail/356-EP32S3WROOM1N8R8</t>
  </si>
  <si>
    <t>SKRKAHE020</t>
  </si>
  <si>
    <t>ESP32 Control Buttons</t>
  </si>
  <si>
    <t>640-USB4105-GF-A</t>
  </si>
  <si>
    <t>USBC Connector</t>
  </si>
  <si>
    <t>926-LM1117MPX3.3NOPB</t>
  </si>
  <si>
    <t>Volatge Regulator</t>
  </si>
  <si>
    <t>https://au.mouser.com/ProductDetail/688-SKRKAHE010</t>
  </si>
  <si>
    <t>https://au.mouser.com/ProductDetail/640-USB4105-GF-A</t>
  </si>
  <si>
    <t>https://au.mouser.com/ProductDetail/926-LM1117MPX3.3NOPB</t>
  </si>
  <si>
    <t>581-MP01EA045</t>
  </si>
  <si>
    <t>Diode</t>
  </si>
  <si>
    <t>https://au.mouser.com/ProductDetail/581-MP01EA045</t>
  </si>
  <si>
    <t>667-ERJ-UP6D5101V</t>
  </si>
  <si>
    <t>5.1KOhm Resistors</t>
  </si>
  <si>
    <t>581-KGM21AR71A106KU</t>
  </si>
  <si>
    <t>10uF Capacitor</t>
  </si>
  <si>
    <t>0.1uF Capacitor</t>
  </si>
  <si>
    <t>https://au.mouser.com/ProductDetail/581-KGM21AR71A106KU</t>
  </si>
  <si>
    <t>https://au.mouser.com/ProductDetail/667-ERJ-UP6D5101V</t>
  </si>
  <si>
    <t>963-LMK212SD104KG-T</t>
  </si>
  <si>
    <t>https://au.mouser.com/ProductDetail/963-LMK212SD104KG-T</t>
  </si>
  <si>
    <t>PCD</t>
  </si>
  <si>
    <t>JLCPCB</t>
  </si>
  <si>
    <t>https://jlcpcb.com/?from=VGB_AU&amp;utm_source=google&amp;utm_medium=cpc&amp;utm_campaign=22247410784&amp;utm_content=733329915562&amp;utm_term=b_jlcpcb&amp;adgroupid=172970581377&amp;utm_network=g_&amp;gad_source=1&amp;gbraid=0AAAAACUKBgRO7FoYKeTPkvkSdP2pwtPFG&amp;gclid=Cj0KCQjwlMfABhCWARIsADGXdy8F5o5jJX9apbwfrh0yBLLaVrg4y6OfXD8WjTf3T9GM1QuTN5RCGGkaAqC6EALw_wcB</t>
  </si>
  <si>
    <t>https://cubictech.com.au/products/esun-pla-3d-filament-2-85mm-1kg?variant=40317601865</t>
  </si>
  <si>
    <t>2.85mm 1kg</t>
  </si>
  <si>
    <t>eSUN PLA+ 3D Filament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</si>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</sst>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333333"/>
      <name val="Arial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3" xfId="0" applyBorder="1"/>
    <xf numFmtId="8" fontId="0" fillId="0" borderId="3" xfId="0" applyNumberFormat="1" applyBorder="1"/>
    <xf numFmtId="0" fontId="3" fillId="0" borderId="3" xfId="0" applyFont="1" applyBorder="1"/>
    <xf numFmtId="8" fontId="2" fillId="2" borderId="2" xfId="2" applyNumberFormat="1"/>
    <xf numFmtId="0" fontId="2" fillId="2" borderId="4" xfId="2" applyBorder="1"/>
    <xf numFmtId="0" fontId="1" fillId="0" borderId="3" xfId="1" applyBorder="1" applyAlignment="1">
      <alignment horizontal="center"/>
    </xf>
    <xf numFmtId="0" fontId="2" fillId="2" borderId="2" xfId="2" applyAlignment="1">
      <alignment horizontal="right"/>
    </xf>
    <xf numFmtId="0" fontId="4" fillId="0" borderId="3" xfId="3" applyBorder="1"/>
  </cellXfs>
  <cellStyles count="4">
    <cellStyle name="Check Cell" xfId="2" builtinId="23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w/wholesale-XT%2525252d60-XT60-Male-Female.html?spm=a2g0o.productlist.search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81A9-B9DE-49AE-93F1-4F06AA90FAFA}">
  <dimension ref="A2:I35"/>
  <sheetViews>
    <sheetView tabSelected="1" topLeftCell="A3" zoomScale="115" zoomScaleNormal="115" workbookViewId="0">
      <selection activeCell="F11" sqref="F11"/>
    </sheetView>
  </sheetViews>
  <sheetFormatPr defaultRowHeight="15" x14ac:dyDescent="0.25"/>
  <cols>
    <col min="1" max="1" width="9.5703125" bestFit="1" customWidth="1"/>
    <col min="2" max="2" width="25" bestFit="1" customWidth="1"/>
    <col min="3" max="3" width="45.7109375" bestFit="1" customWidth="1"/>
    <col min="4" max="4" width="11.28515625" bestFit="1" customWidth="1"/>
    <col min="5" max="5" width="9.28515625" bestFit="1" customWidth="1"/>
    <col min="7" max="7" width="8.28515625" bestFit="1" customWidth="1"/>
    <col min="8" max="8" width="9.7109375" bestFit="1" customWidth="1"/>
    <col min="9" max="9" width="255.42578125" customWidth="1"/>
  </cols>
  <sheetData>
    <row r="2" spans="1:9" ht="19.5" x14ac:dyDescent="0.3">
      <c r="A2" s="6" t="s">
        <v>10</v>
      </c>
      <c r="B2" s="6"/>
      <c r="C2" s="6"/>
      <c r="D2" s="6"/>
      <c r="E2" s="6"/>
      <c r="F2" s="6"/>
      <c r="G2" s="6"/>
      <c r="H2" s="6"/>
      <c r="I2" s="6"/>
    </row>
    <row r="3" spans="1:9" ht="15.75" thickBot="1" x14ac:dyDescent="0.3">
      <c r="A3" s="5" t="s">
        <v>7</v>
      </c>
      <c r="B3" s="5" t="s">
        <v>40</v>
      </c>
      <c r="C3" s="5" t="s">
        <v>0</v>
      </c>
      <c r="D3" s="5" t="s">
        <v>37</v>
      </c>
      <c r="E3" s="5" t="s">
        <v>14</v>
      </c>
      <c r="F3" s="5" t="s">
        <v>6</v>
      </c>
      <c r="G3" s="5" t="s">
        <v>1</v>
      </c>
      <c r="H3" s="5" t="s">
        <v>3</v>
      </c>
      <c r="I3" s="5" t="s">
        <v>4</v>
      </c>
    </row>
    <row r="4" spans="1:9" ht="15.75" thickTop="1" x14ac:dyDescent="0.25">
      <c r="A4" s="1">
        <v>1</v>
      </c>
      <c r="B4" s="1" t="s">
        <v>2</v>
      </c>
      <c r="C4" s="1" t="s">
        <v>8</v>
      </c>
      <c r="D4" s="1">
        <v>6</v>
      </c>
      <c r="E4" s="1">
        <v>2</v>
      </c>
      <c r="F4" s="2">
        <v>16.79</v>
      </c>
      <c r="G4" s="2">
        <f>D4/E4*F4</f>
        <v>50.37</v>
      </c>
      <c r="H4" s="2">
        <f t="shared" ref="H4:H29" si="0">(ROUNDUP(D4/E4,0)*F4)</f>
        <v>50.37</v>
      </c>
      <c r="I4" s="1" t="s">
        <v>5</v>
      </c>
    </row>
    <row r="5" spans="1:9" x14ac:dyDescent="0.25">
      <c r="A5" s="1">
        <v>2</v>
      </c>
      <c r="B5" s="1" t="s">
        <v>9</v>
      </c>
      <c r="C5" s="1" t="s">
        <v>11</v>
      </c>
      <c r="D5" s="1">
        <v>120</v>
      </c>
      <c r="E5" s="1">
        <v>50</v>
      </c>
      <c r="F5" s="2">
        <v>1.57</v>
      </c>
      <c r="G5" s="2">
        <f t="shared" ref="G5:G29" si="1">D5/E5*F5</f>
        <v>3.7679999999999998</v>
      </c>
      <c r="H5" s="2">
        <f t="shared" si="0"/>
        <v>4.71</v>
      </c>
      <c r="I5" s="1" t="s">
        <v>12</v>
      </c>
    </row>
    <row r="6" spans="1:9" x14ac:dyDescent="0.25">
      <c r="A6" s="1">
        <v>3</v>
      </c>
      <c r="B6" s="1" t="s">
        <v>15</v>
      </c>
      <c r="C6" s="1" t="s">
        <v>13</v>
      </c>
      <c r="D6" s="1">
        <v>24</v>
      </c>
      <c r="E6" s="1">
        <v>20</v>
      </c>
      <c r="F6" s="2">
        <v>1.57</v>
      </c>
      <c r="G6" s="2">
        <f t="shared" si="1"/>
        <v>1.8839999999999999</v>
      </c>
      <c r="H6" s="2">
        <f t="shared" si="0"/>
        <v>3.14</v>
      </c>
      <c r="I6" s="1" t="s">
        <v>12</v>
      </c>
    </row>
    <row r="7" spans="1:9" x14ac:dyDescent="0.25">
      <c r="A7" s="1">
        <v>4</v>
      </c>
      <c r="B7" s="1" t="s">
        <v>16</v>
      </c>
      <c r="C7" s="1" t="s">
        <v>17</v>
      </c>
      <c r="D7" s="1">
        <v>6</v>
      </c>
      <c r="E7" s="1">
        <v>1</v>
      </c>
      <c r="F7" s="2">
        <v>32.99</v>
      </c>
      <c r="G7" s="2">
        <f t="shared" si="1"/>
        <v>197.94</v>
      </c>
      <c r="H7" s="2">
        <f t="shared" si="0"/>
        <v>197.94</v>
      </c>
      <c r="I7" s="1" t="s">
        <v>18</v>
      </c>
    </row>
    <row r="8" spans="1:9" x14ac:dyDescent="0.25">
      <c r="A8" s="1">
        <v>5</v>
      </c>
      <c r="B8" s="1" t="s">
        <v>20</v>
      </c>
      <c r="C8" s="1" t="s">
        <v>19</v>
      </c>
      <c r="D8" s="1">
        <v>1</v>
      </c>
      <c r="E8" s="1">
        <v>1</v>
      </c>
      <c r="F8" s="2">
        <v>24.89</v>
      </c>
      <c r="G8" s="2">
        <f t="shared" si="1"/>
        <v>24.89</v>
      </c>
      <c r="H8" s="2">
        <f t="shared" si="0"/>
        <v>24.89</v>
      </c>
      <c r="I8" s="1" t="s">
        <v>21</v>
      </c>
    </row>
    <row r="9" spans="1:9" x14ac:dyDescent="0.25">
      <c r="A9" s="1">
        <v>6</v>
      </c>
      <c r="B9" s="1" t="s">
        <v>23</v>
      </c>
      <c r="C9" s="1" t="s">
        <v>22</v>
      </c>
      <c r="D9" s="1">
        <v>4</v>
      </c>
      <c r="E9" s="1">
        <v>10</v>
      </c>
      <c r="F9" s="2">
        <v>4.54</v>
      </c>
      <c r="G9" s="2">
        <f t="shared" si="1"/>
        <v>1.8160000000000001</v>
      </c>
      <c r="H9" s="2">
        <f t="shared" si="0"/>
        <v>4.54</v>
      </c>
      <c r="I9" s="1" t="s">
        <v>24</v>
      </c>
    </row>
    <row r="10" spans="1:9" x14ac:dyDescent="0.25">
      <c r="A10" s="1">
        <v>7</v>
      </c>
      <c r="B10" s="1" t="s">
        <v>25</v>
      </c>
      <c r="C10" s="1" t="s">
        <v>26</v>
      </c>
      <c r="D10" s="1">
        <v>1</v>
      </c>
      <c r="E10" s="1">
        <v>1</v>
      </c>
      <c r="F10" s="2">
        <v>2.14</v>
      </c>
      <c r="G10" s="2">
        <f t="shared" si="1"/>
        <v>2.14</v>
      </c>
      <c r="H10" s="2">
        <f t="shared" si="0"/>
        <v>2.14</v>
      </c>
      <c r="I10" s="1" t="s">
        <v>27</v>
      </c>
    </row>
    <row r="11" spans="1:9" x14ac:dyDescent="0.25">
      <c r="A11" s="1">
        <v>8</v>
      </c>
      <c r="B11" s="1" t="s">
        <v>28</v>
      </c>
      <c r="C11" s="1" t="s">
        <v>29</v>
      </c>
      <c r="D11" s="1">
        <v>1</v>
      </c>
      <c r="E11" s="1">
        <v>1</v>
      </c>
      <c r="F11" s="2">
        <v>1.66</v>
      </c>
      <c r="G11" s="2">
        <f t="shared" si="1"/>
        <v>1.66</v>
      </c>
      <c r="H11" s="2">
        <f t="shared" si="0"/>
        <v>1.66</v>
      </c>
      <c r="I11" s="1" t="s">
        <v>30</v>
      </c>
    </row>
    <row r="12" spans="1:9" x14ac:dyDescent="0.25">
      <c r="A12" s="1">
        <v>9</v>
      </c>
      <c r="B12" s="1" t="s">
        <v>31</v>
      </c>
      <c r="C12" s="1" t="s">
        <v>32</v>
      </c>
      <c r="D12" s="1">
        <v>1</v>
      </c>
      <c r="E12" s="1">
        <v>1</v>
      </c>
      <c r="F12" s="2">
        <v>21.39</v>
      </c>
      <c r="G12" s="2">
        <f t="shared" si="1"/>
        <v>21.39</v>
      </c>
      <c r="H12" s="2">
        <f t="shared" si="0"/>
        <v>21.39</v>
      </c>
      <c r="I12" s="1" t="s">
        <v>33</v>
      </c>
    </row>
    <row r="13" spans="1:9" x14ac:dyDescent="0.25">
      <c r="A13" s="1">
        <v>10</v>
      </c>
      <c r="B13" s="1" t="s">
        <v>42</v>
      </c>
      <c r="C13" s="1" t="s">
        <v>41</v>
      </c>
      <c r="D13" s="1">
        <v>1</v>
      </c>
      <c r="E13" s="1">
        <v>1</v>
      </c>
      <c r="F13" s="2">
        <v>212.5</v>
      </c>
      <c r="G13" s="2">
        <f t="shared" si="1"/>
        <v>212.5</v>
      </c>
      <c r="H13" s="2">
        <f t="shared" si="0"/>
        <v>212.5</v>
      </c>
      <c r="I13" s="1" t="s">
        <v>34</v>
      </c>
    </row>
    <row r="14" spans="1:9" x14ac:dyDescent="0.25">
      <c r="A14" s="1">
        <v>11</v>
      </c>
      <c r="B14" s="1" t="s">
        <v>43</v>
      </c>
      <c r="C14" s="1" t="s">
        <v>44</v>
      </c>
      <c r="D14" s="1">
        <v>1</v>
      </c>
      <c r="E14" s="1">
        <v>1</v>
      </c>
      <c r="F14" s="2">
        <v>9.7100000000000009</v>
      </c>
      <c r="G14" s="2">
        <f t="shared" si="1"/>
        <v>9.7100000000000009</v>
      </c>
      <c r="H14" s="2">
        <f t="shared" si="0"/>
        <v>9.7100000000000009</v>
      </c>
      <c r="I14" s="1" t="s">
        <v>35</v>
      </c>
    </row>
    <row r="15" spans="1:9" x14ac:dyDescent="0.25">
      <c r="A15" s="1">
        <v>12</v>
      </c>
      <c r="B15" s="1" t="s">
        <v>36</v>
      </c>
      <c r="C15" s="1" t="s">
        <v>45</v>
      </c>
      <c r="D15" s="1">
        <v>7</v>
      </c>
      <c r="E15" s="1">
        <v>5</v>
      </c>
      <c r="F15" s="2">
        <v>13.71</v>
      </c>
      <c r="G15" s="2">
        <f t="shared" si="1"/>
        <v>19.193999999999999</v>
      </c>
      <c r="H15" s="2">
        <f t="shared" si="0"/>
        <v>27.42</v>
      </c>
      <c r="I15" s="8" t="s">
        <v>39</v>
      </c>
    </row>
    <row r="16" spans="1:9" x14ac:dyDescent="0.25">
      <c r="A16" s="1">
        <v>13</v>
      </c>
      <c r="B16" s="1" t="s">
        <v>46</v>
      </c>
      <c r="C16" s="1" t="s">
        <v>47</v>
      </c>
      <c r="D16" s="1">
        <v>1</v>
      </c>
      <c r="E16" s="1">
        <v>8</v>
      </c>
      <c r="F16" s="2">
        <v>39.950000000000003</v>
      </c>
      <c r="G16" s="2">
        <f t="shared" si="1"/>
        <v>4.9937500000000004</v>
      </c>
      <c r="H16" s="2">
        <f t="shared" si="0"/>
        <v>39.950000000000003</v>
      </c>
      <c r="I16" s="1" t="s">
        <v>38</v>
      </c>
    </row>
    <row r="17" spans="1:9" x14ac:dyDescent="0.25">
      <c r="A17" s="1">
        <v>14</v>
      </c>
      <c r="B17" s="1" t="s">
        <v>48</v>
      </c>
      <c r="C17" s="1" t="s">
        <v>50</v>
      </c>
      <c r="D17" s="1">
        <v>1</v>
      </c>
      <c r="E17" s="1">
        <v>1</v>
      </c>
      <c r="F17" s="2">
        <v>1.57</v>
      </c>
      <c r="G17" s="2">
        <f t="shared" si="1"/>
        <v>1.57</v>
      </c>
      <c r="H17" s="2">
        <f t="shared" si="0"/>
        <v>1.57</v>
      </c>
      <c r="I17" s="1" t="s">
        <v>51</v>
      </c>
    </row>
    <row r="18" spans="1:9" x14ac:dyDescent="0.25">
      <c r="A18" s="1">
        <v>15</v>
      </c>
      <c r="B18" s="1" t="s">
        <v>49</v>
      </c>
      <c r="C18" s="1" t="s">
        <v>50</v>
      </c>
      <c r="D18" s="1">
        <v>1</v>
      </c>
      <c r="E18" s="1">
        <v>1</v>
      </c>
      <c r="F18" s="2">
        <v>1.57</v>
      </c>
      <c r="G18" s="2">
        <f t="shared" si="1"/>
        <v>1.57</v>
      </c>
      <c r="H18" s="2">
        <f t="shared" si="0"/>
        <v>1.57</v>
      </c>
      <c r="I18" s="1" t="s">
        <v>51</v>
      </c>
    </row>
    <row r="19" spans="1:9" x14ac:dyDescent="0.25">
      <c r="A19" s="1">
        <v>16</v>
      </c>
      <c r="B19" s="1" t="s">
        <v>53</v>
      </c>
      <c r="C19" s="1" t="s">
        <v>52</v>
      </c>
      <c r="D19" s="1">
        <v>1</v>
      </c>
      <c r="E19" s="1">
        <v>1</v>
      </c>
      <c r="F19" s="2">
        <v>1.57</v>
      </c>
      <c r="G19" s="2">
        <f t="shared" si="1"/>
        <v>1.57</v>
      </c>
      <c r="H19" s="2">
        <f t="shared" si="0"/>
        <v>1.57</v>
      </c>
      <c r="I19" s="1" t="s">
        <v>54</v>
      </c>
    </row>
    <row r="20" spans="1:9" x14ac:dyDescent="0.25">
      <c r="A20" s="1">
        <v>17</v>
      </c>
      <c r="B20" s="1" t="s">
        <v>56</v>
      </c>
      <c r="C20" s="1" t="s">
        <v>55</v>
      </c>
      <c r="D20" s="1">
        <v>2</v>
      </c>
      <c r="E20" s="1">
        <v>5</v>
      </c>
      <c r="F20" s="2">
        <v>8.01</v>
      </c>
      <c r="G20" s="2">
        <f t="shared" si="1"/>
        <v>3.2040000000000002</v>
      </c>
      <c r="H20" s="2">
        <f t="shared" si="0"/>
        <v>8.01</v>
      </c>
      <c r="I20" s="1" t="s">
        <v>57</v>
      </c>
    </row>
    <row r="21" spans="1:9" x14ac:dyDescent="0.25">
      <c r="A21" s="1">
        <v>18</v>
      </c>
      <c r="B21" s="1" t="s">
        <v>59</v>
      </c>
      <c r="C21" s="1" t="s">
        <v>58</v>
      </c>
      <c r="D21" s="1">
        <v>2</v>
      </c>
      <c r="E21" s="1">
        <v>1</v>
      </c>
      <c r="F21" s="2">
        <v>13.59</v>
      </c>
      <c r="G21" s="2">
        <f t="shared" si="1"/>
        <v>27.18</v>
      </c>
      <c r="H21" s="2">
        <f t="shared" si="0"/>
        <v>27.18</v>
      </c>
      <c r="I21" s="1" t="s">
        <v>60</v>
      </c>
    </row>
    <row r="22" spans="1:9" x14ac:dyDescent="0.25">
      <c r="A22" s="1">
        <v>19</v>
      </c>
      <c r="B22" s="1" t="s">
        <v>62</v>
      </c>
      <c r="C22" s="1" t="s">
        <v>61</v>
      </c>
      <c r="D22" s="1">
        <v>20</v>
      </c>
      <c r="E22" s="1">
        <v>20</v>
      </c>
      <c r="F22" s="2">
        <v>3.49</v>
      </c>
      <c r="G22" s="2">
        <f t="shared" si="1"/>
        <v>3.49</v>
      </c>
      <c r="H22" s="2">
        <f t="shared" si="0"/>
        <v>3.49</v>
      </c>
      <c r="I22" s="1" t="s">
        <v>63</v>
      </c>
    </row>
    <row r="23" spans="1:9" x14ac:dyDescent="0.25">
      <c r="A23" s="1">
        <v>20</v>
      </c>
      <c r="B23" s="1" t="s">
        <v>65</v>
      </c>
      <c r="C23" s="1" t="s">
        <v>66</v>
      </c>
      <c r="D23" s="1">
        <v>1</v>
      </c>
      <c r="E23" s="1">
        <v>1</v>
      </c>
      <c r="F23" s="2">
        <v>10.4</v>
      </c>
      <c r="G23" s="2">
        <f t="shared" si="1"/>
        <v>10.4</v>
      </c>
      <c r="H23" s="2">
        <f t="shared" si="0"/>
        <v>10.4</v>
      </c>
      <c r="I23" s="1" t="s">
        <v>64</v>
      </c>
    </row>
    <row r="24" spans="1:9" x14ac:dyDescent="0.25">
      <c r="A24" s="1">
        <v>21</v>
      </c>
      <c r="B24" s="1" t="s">
        <v>67</v>
      </c>
      <c r="C24" s="1" t="s">
        <v>68</v>
      </c>
      <c r="D24" s="1">
        <v>1</v>
      </c>
      <c r="E24" s="1">
        <v>1</v>
      </c>
      <c r="F24" s="2">
        <v>5.68</v>
      </c>
      <c r="G24" s="2">
        <f t="shared" si="1"/>
        <v>5.68</v>
      </c>
      <c r="H24" s="2">
        <f t="shared" si="0"/>
        <v>5.68</v>
      </c>
      <c r="I24" s="1" t="s">
        <v>69</v>
      </c>
    </row>
    <row r="25" spans="1:9" x14ac:dyDescent="0.25">
      <c r="A25" s="1">
        <v>22</v>
      </c>
      <c r="B25" s="1" t="s">
        <v>70</v>
      </c>
      <c r="C25" s="1" t="s">
        <v>71</v>
      </c>
      <c r="D25" s="1">
        <v>2</v>
      </c>
      <c r="E25" s="1">
        <v>1</v>
      </c>
      <c r="F25" s="2">
        <v>0.91100000000000003</v>
      </c>
      <c r="G25" s="2">
        <f t="shared" si="1"/>
        <v>1.8220000000000001</v>
      </c>
      <c r="H25" s="2">
        <f t="shared" si="0"/>
        <v>1.8220000000000001</v>
      </c>
      <c r="I25" s="1" t="s">
        <v>76</v>
      </c>
    </row>
    <row r="26" spans="1:9" x14ac:dyDescent="0.25">
      <c r="A26" s="1">
        <v>23</v>
      </c>
      <c r="B26" s="1" t="s">
        <v>72</v>
      </c>
      <c r="C26" s="1" t="s">
        <v>73</v>
      </c>
      <c r="D26" s="1">
        <v>1</v>
      </c>
      <c r="E26" s="1">
        <v>1</v>
      </c>
      <c r="F26" s="2">
        <v>1.01</v>
      </c>
      <c r="G26" s="2">
        <f t="shared" si="1"/>
        <v>1.01</v>
      </c>
      <c r="H26" s="2">
        <f t="shared" si="0"/>
        <v>1.01</v>
      </c>
      <c r="I26" s="1" t="s">
        <v>77</v>
      </c>
    </row>
    <row r="27" spans="1:9" x14ac:dyDescent="0.25">
      <c r="A27" s="1">
        <v>24</v>
      </c>
      <c r="B27" s="1" t="s">
        <v>74</v>
      </c>
      <c r="C27" s="1" t="s">
        <v>75</v>
      </c>
      <c r="D27" s="1">
        <v>1</v>
      </c>
      <c r="E27" s="1">
        <v>1</v>
      </c>
      <c r="F27" s="2">
        <v>1.43</v>
      </c>
      <c r="G27" s="2">
        <f t="shared" si="1"/>
        <v>1.43</v>
      </c>
      <c r="H27" s="2">
        <f t="shared" si="0"/>
        <v>1.43</v>
      </c>
      <c r="I27" s="1" t="s">
        <v>78</v>
      </c>
    </row>
    <row r="28" spans="1:9" x14ac:dyDescent="0.25">
      <c r="A28" s="1">
        <v>25</v>
      </c>
      <c r="B28" s="1" t="s">
        <v>79</v>
      </c>
      <c r="C28" s="1" t="s">
        <v>80</v>
      </c>
      <c r="D28" s="1">
        <v>1</v>
      </c>
      <c r="E28" s="1">
        <v>1</v>
      </c>
      <c r="F28" s="2">
        <v>0.83199999999999996</v>
      </c>
      <c r="G28" s="2">
        <f t="shared" si="1"/>
        <v>0.83199999999999996</v>
      </c>
      <c r="H28" s="2">
        <f t="shared" si="0"/>
        <v>0.83199999999999996</v>
      </c>
      <c r="I28" s="1" t="s">
        <v>81</v>
      </c>
    </row>
    <row r="29" spans="1:9" x14ac:dyDescent="0.25">
      <c r="A29" s="1">
        <v>26</v>
      </c>
      <c r="B29" s="1" t="s">
        <v>82</v>
      </c>
      <c r="C29" s="1" t="s">
        <v>83</v>
      </c>
      <c r="D29" s="1">
        <v>3</v>
      </c>
      <c r="E29" s="1">
        <v>1</v>
      </c>
      <c r="F29" s="2">
        <v>0.22900000000000001</v>
      </c>
      <c r="G29" s="2">
        <f t="shared" si="1"/>
        <v>0.68700000000000006</v>
      </c>
      <c r="H29" s="2">
        <f t="shared" si="0"/>
        <v>0.68700000000000006</v>
      </c>
      <c r="I29" s="1" t="s">
        <v>88</v>
      </c>
    </row>
    <row r="30" spans="1:9" x14ac:dyDescent="0.25">
      <c r="A30" s="1">
        <v>27</v>
      </c>
      <c r="B30" s="3" t="s">
        <v>84</v>
      </c>
      <c r="C30" s="1" t="s">
        <v>85</v>
      </c>
      <c r="D30" s="1">
        <v>2</v>
      </c>
      <c r="E30" s="1">
        <v>1</v>
      </c>
      <c r="F30" s="2">
        <v>0.46400000000000002</v>
      </c>
      <c r="G30" s="2">
        <f>D30/E30*F30</f>
        <v>0.92800000000000005</v>
      </c>
      <c r="H30" s="2">
        <f>(ROUNDUP(D30/E30,0)*F30)</f>
        <v>0.92800000000000005</v>
      </c>
      <c r="I30" s="1" t="s">
        <v>87</v>
      </c>
    </row>
    <row r="31" spans="1:9" x14ac:dyDescent="0.25">
      <c r="A31" s="1">
        <v>28</v>
      </c>
      <c r="B31" s="1" t="s">
        <v>89</v>
      </c>
      <c r="C31" s="1" t="s">
        <v>86</v>
      </c>
      <c r="D31" s="1">
        <v>3</v>
      </c>
      <c r="E31" s="1">
        <v>1</v>
      </c>
      <c r="F31" s="2">
        <v>0.46400000000000002</v>
      </c>
      <c r="G31" s="2">
        <f>D31/E31*F31</f>
        <v>1.3920000000000001</v>
      </c>
      <c r="H31" s="2">
        <f>(ROUNDUP(D31/E31,0)*F31)</f>
        <v>1.3920000000000001</v>
      </c>
      <c r="I31" s="1" t="s">
        <v>90</v>
      </c>
    </row>
    <row r="32" spans="1:9" x14ac:dyDescent="0.25">
      <c r="A32" s="1">
        <v>29</v>
      </c>
      <c r="B32" s="1" t="s">
        <v>91</v>
      </c>
      <c r="C32" s="1" t="s">
        <v>92</v>
      </c>
      <c r="D32" s="1">
        <v>1</v>
      </c>
      <c r="E32" s="1">
        <v>5</v>
      </c>
      <c r="F32" s="2">
        <v>20</v>
      </c>
      <c r="G32" s="2">
        <f>D32/E32*F32</f>
        <v>4</v>
      </c>
      <c r="H32" s="2">
        <f>(ROUNDUP(D32/E32,0)*F32)</f>
        <v>20</v>
      </c>
      <c r="I32" s="1" t="s">
        <v>93</v>
      </c>
    </row>
    <row r="33" spans="1:9" ht="15.75" thickBot="1" x14ac:dyDescent="0.3">
      <c r="A33" s="1">
        <v>30</v>
      </c>
      <c r="B33" s="1" t="s">
        <v>96</v>
      </c>
      <c r="C33" s="1" t="s">
        <v>95</v>
      </c>
      <c r="D33" s="1">
        <v>2</v>
      </c>
      <c r="E33" s="1">
        <v>1</v>
      </c>
      <c r="F33" s="2">
        <v>25.95</v>
      </c>
      <c r="G33" s="2">
        <f>D33/E33*F33</f>
        <v>51.9</v>
      </c>
      <c r="H33" s="2">
        <f>(ROUNDUP(D33/E33,0)*F33)</f>
        <v>51.9</v>
      </c>
      <c r="I33" s="1" t="s">
        <v>94</v>
      </c>
    </row>
    <row r="34" spans="1:9" ht="16.5" thickTop="1" thickBot="1" x14ac:dyDescent="0.3">
      <c r="A34" s="7" t="s">
        <v>97</v>
      </c>
      <c r="B34" s="7"/>
      <c r="C34" s="7"/>
      <c r="D34" s="7"/>
      <c r="E34" s="7"/>
      <c r="F34" s="7"/>
      <c r="G34" s="4">
        <f>SUM(G4:G33)</f>
        <v>670.92074999999988</v>
      </c>
      <c r="H34" s="4">
        <f>SUM(H4:H33)</f>
        <v>739.83100000000002</v>
      </c>
    </row>
    <row r="35" spans="1:9" ht="15.75" thickTop="1" x14ac:dyDescent="0.25"/>
  </sheetData>
  <mergeCells count="2">
    <mergeCell ref="A2:I2"/>
    <mergeCell ref="A34:F34"/>
  </mergeCells>
  <hyperlinks>
    <hyperlink ref="I15" r:id="rId1" xr:uid="{589E3B5D-B06E-4AC0-BB3D-D71DBE9F7571}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Overs</dc:creator>
  <cp:lastModifiedBy>Jake Overs</cp:lastModifiedBy>
  <dcterms:created xsi:type="dcterms:W3CDTF">2025-04-30T07:40:29Z</dcterms:created>
  <dcterms:modified xsi:type="dcterms:W3CDTF">2025-05-02T01:11:18Z</dcterms:modified>
</cp:coreProperties>
</file>