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perez\Documents\Blood Sugar\"/>
    </mc:Choice>
  </mc:AlternateContent>
  <xr:revisionPtr revIDLastSave="0" documentId="13_ncr:1_{71A46D2B-CD53-438B-9D5E-90E6A9437849}" xr6:coauthVersionLast="45" xr6:coauthVersionMax="45" xr10:uidLastSave="{00000000-0000-0000-0000-000000000000}"/>
  <bookViews>
    <workbookView xWindow="-108" yWindow="-108" windowWidth="23256" windowHeight="12576" activeTab="2" xr2:uid="{0B5C8A52-AC4F-448B-B360-B55054696442}"/>
  </bookViews>
  <sheets>
    <sheet name="Introduction" sheetId="7" r:id="rId1"/>
    <sheet name="Weight-Carb-Unit Calculator" sheetId="2" r:id="rId2"/>
    <sheet name="Treat Low Blood Sugar" sheetId="4" r:id="rId3"/>
    <sheet name="Carb --&gt;mgdl" sheetId="5" r:id="rId4"/>
    <sheet name="mgdl--&gt;Unit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4" l="1"/>
  <c r="C67" i="5" l="1"/>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11" i="4"/>
  <c r="C12" i="4"/>
  <c r="C13" i="4"/>
  <c r="C14" i="4"/>
  <c r="C15" i="4"/>
  <c r="D15" i="4" s="1"/>
  <c r="E15" i="4" s="1"/>
  <c r="C16" i="4"/>
  <c r="C17" i="4"/>
  <c r="C18" i="4"/>
  <c r="C19" i="4"/>
  <c r="C20" i="4"/>
  <c r="C21" i="4"/>
  <c r="C22" i="4"/>
  <c r="C23" i="4"/>
  <c r="C24" i="4"/>
  <c r="C25" i="4"/>
  <c r="C26" i="4"/>
  <c r="C27" i="4"/>
  <c r="C28" i="4"/>
  <c r="C29" i="4"/>
  <c r="C30" i="4"/>
  <c r="C31" i="4"/>
  <c r="C32" i="4"/>
  <c r="C33" i="4"/>
  <c r="C34" i="4"/>
  <c r="C35" i="4"/>
  <c r="C36" i="4"/>
  <c r="C37" i="4"/>
  <c r="C38" i="4"/>
  <c r="C39" i="4"/>
  <c r="D10" i="4"/>
  <c r="E10" i="4" s="1"/>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8" i="6"/>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7" i="5"/>
  <c r="D36" i="4" l="1"/>
  <c r="E36" i="4" s="1"/>
  <c r="D20" i="4"/>
  <c r="E20" i="4" s="1"/>
  <c r="D27" i="4"/>
  <c r="E27" i="4" s="1"/>
  <c r="D11" i="4"/>
  <c r="E11" i="4" s="1"/>
  <c r="D38" i="4"/>
  <c r="E38" i="4" s="1"/>
  <c r="D34" i="4"/>
  <c r="E34" i="4" s="1"/>
  <c r="D30" i="4"/>
  <c r="E30" i="4" s="1"/>
  <c r="D26" i="4"/>
  <c r="E26" i="4" s="1"/>
  <c r="D22" i="4"/>
  <c r="E22" i="4" s="1"/>
  <c r="D18" i="4"/>
  <c r="E18" i="4" s="1"/>
  <c r="D14" i="4"/>
  <c r="E14" i="4" s="1"/>
  <c r="D32" i="4"/>
  <c r="E32" i="4" s="1"/>
  <c r="D24" i="4"/>
  <c r="E24" i="4" s="1"/>
  <c r="D16" i="4"/>
  <c r="E16" i="4" s="1"/>
  <c r="D28" i="4"/>
  <c r="E28" i="4" s="1"/>
  <c r="D12" i="4"/>
  <c r="E12" i="4" s="1"/>
  <c r="D35" i="4"/>
  <c r="E35" i="4" s="1"/>
  <c r="D19" i="4"/>
  <c r="E19" i="4" s="1"/>
  <c r="D37" i="4"/>
  <c r="E37" i="4" s="1"/>
  <c r="D33" i="4"/>
  <c r="E33" i="4" s="1"/>
  <c r="D29" i="4"/>
  <c r="E29" i="4" s="1"/>
  <c r="D25" i="4"/>
  <c r="E25" i="4" s="1"/>
  <c r="D21" i="4"/>
  <c r="E21" i="4" s="1"/>
  <c r="D17" i="4"/>
  <c r="E17" i="4" s="1"/>
  <c r="D13" i="4"/>
  <c r="E13" i="4" s="1"/>
  <c r="D39" i="4"/>
  <c r="E39" i="4" s="1"/>
  <c r="D31" i="4"/>
  <c r="E31" i="4" s="1"/>
  <c r="D23" i="4"/>
  <c r="E23" i="4" s="1"/>
  <c r="C11" i="2"/>
  <c r="C34" i="2"/>
  <c r="D62" i="6" l="1"/>
  <c r="D105" i="6"/>
  <c r="D63" i="6"/>
  <c r="D111" i="6"/>
  <c r="D25" i="6"/>
  <c r="D44" i="6"/>
  <c r="D41" i="6"/>
  <c r="D14" i="6"/>
  <c r="D102" i="6"/>
  <c r="D21" i="6"/>
  <c r="D51" i="6"/>
  <c r="D67" i="6"/>
  <c r="D83" i="6"/>
  <c r="D99" i="6"/>
  <c r="D115" i="6"/>
  <c r="D37" i="6"/>
  <c r="D81" i="6"/>
  <c r="D8" i="6"/>
  <c r="D32" i="6"/>
  <c r="D48" i="6"/>
  <c r="D64" i="6"/>
  <c r="D80" i="6"/>
  <c r="D96" i="6"/>
  <c r="D112" i="6"/>
  <c r="D53" i="6"/>
  <c r="D101" i="6"/>
  <c r="D30" i="6"/>
  <c r="D57" i="6"/>
  <c r="D15" i="6"/>
  <c r="D47" i="6"/>
  <c r="D79" i="6"/>
  <c r="D69" i="6"/>
  <c r="D60" i="6"/>
  <c r="D92" i="6"/>
  <c r="D38" i="6"/>
  <c r="D35" i="6"/>
  <c r="D18" i="6"/>
  <c r="D46" i="6"/>
  <c r="D78" i="6"/>
  <c r="D110" i="6"/>
  <c r="D33" i="6"/>
  <c r="D85" i="6"/>
  <c r="D23" i="6"/>
  <c r="D39" i="6"/>
  <c r="D55" i="6"/>
  <c r="D71" i="6"/>
  <c r="D87" i="6"/>
  <c r="D103" i="6"/>
  <c r="D49" i="6"/>
  <c r="D97" i="6"/>
  <c r="D12" i="6"/>
  <c r="D36" i="6"/>
  <c r="D52" i="6"/>
  <c r="D68" i="6"/>
  <c r="D84" i="6"/>
  <c r="D100" i="6"/>
  <c r="D17" i="6"/>
  <c r="D65" i="6"/>
  <c r="D113" i="6"/>
  <c r="D10" i="6"/>
  <c r="D94" i="6"/>
  <c r="D31" i="6"/>
  <c r="D95" i="6"/>
  <c r="D28" i="6"/>
  <c r="D76" i="6"/>
  <c r="D108" i="6"/>
  <c r="D89" i="6"/>
  <c r="D70" i="6"/>
  <c r="D73" i="6"/>
  <c r="D19" i="6"/>
  <c r="D22" i="6"/>
  <c r="D54" i="6"/>
  <c r="D86" i="6"/>
  <c r="D45" i="6"/>
  <c r="D93" i="6"/>
  <c r="D11" i="6"/>
  <c r="D27" i="6"/>
  <c r="D43" i="6"/>
  <c r="D59" i="6"/>
  <c r="D75" i="6"/>
  <c r="D91" i="6"/>
  <c r="D107" i="6"/>
  <c r="D13" i="6"/>
  <c r="D61" i="6"/>
  <c r="D109" i="6"/>
  <c r="D24" i="6"/>
  <c r="D40" i="6"/>
  <c r="D56" i="6"/>
  <c r="D72" i="6"/>
  <c r="D88" i="6"/>
  <c r="D104" i="6"/>
  <c r="D29" i="6"/>
  <c r="D77" i="6"/>
  <c r="D82" i="6"/>
  <c r="D106" i="6"/>
  <c r="D74" i="6"/>
  <c r="D42" i="6"/>
  <c r="D16" i="6"/>
  <c r="D20" i="6"/>
  <c r="D98" i="6"/>
  <c r="D66" i="6"/>
  <c r="D34" i="6"/>
  <c r="D114" i="6"/>
  <c r="D50" i="6"/>
  <c r="D90" i="6"/>
  <c r="D58" i="6"/>
  <c r="D9" i="6"/>
  <c r="D26" i="6"/>
</calcChain>
</file>

<file path=xl/sharedStrings.xml><?xml version="1.0" encoding="utf-8"?>
<sst xmlns="http://schemas.openxmlformats.org/spreadsheetml/2006/main" count="51" uniqueCount="44">
  <si>
    <t>Alpha  (number to divide weight by)</t>
  </si>
  <si>
    <t>Alpha (number to multiply by carbs, then divide weight by)</t>
  </si>
  <si>
    <t>Blood Sugar Level</t>
  </si>
  <si>
    <t>mg/dl increase needed</t>
  </si>
  <si>
    <t>Correction with Carbs</t>
  </si>
  <si>
    <t>mg/dl</t>
  </si>
  <si>
    <t>At 140 pounds 1 unit lowers BG by 40 mg/dl</t>
  </si>
  <si>
    <t>Target BG</t>
  </si>
  <si>
    <t>BG mg/dl Increase</t>
  </si>
  <si>
    <t xml:space="preserve">        </t>
  </si>
  <si>
    <t>Carbohydrates</t>
  </si>
  <si>
    <t xml:space="preserve">Current BG mg/dl </t>
  </si>
  <si>
    <t>1 Carb raises BG</t>
  </si>
  <si>
    <t xml:space="preserve"> 1 carb will raise BG</t>
  </si>
  <si>
    <t>md/dl</t>
  </si>
  <si>
    <t>One Unit Lowers BG</t>
  </si>
  <si>
    <t>mg/dl Decrease Required</t>
  </si>
  <si>
    <t>Treat Low Blood Sugar</t>
  </si>
  <si>
    <t>Carbohydrate Impact on Blood Sugar</t>
  </si>
  <si>
    <t xml:space="preserve">BG Target: </t>
  </si>
  <si>
    <t>Units of Insulin Required to Decrease BG to Target</t>
  </si>
  <si>
    <t xml:space="preserve"> </t>
  </si>
  <si>
    <t>Enter your weight here:</t>
  </si>
  <si>
    <t>Impact on BG (mg/dl)</t>
  </si>
  <si>
    <t>Units of Insulin</t>
  </si>
  <si>
    <t xml:space="preserve">Calculation to determine Ratio between Weight,  BG and Insulin. This assumes that this is linear relationship--for each increase in weight (lbs) there is a proportional decrease in how effective one unit of insulin is in decreasing BG (mg/dl) </t>
  </si>
  <si>
    <t xml:space="preserve">Calculation to determine Ratio between Weight,  BG and Carbohydrates. This assumes that this is linear relationship--for each increase in weight (lbs) there is a proportional decrease in how much 1g carbohydrates is in increases BG (mg/dl) </t>
  </si>
  <si>
    <t xml:space="preserve">&lt;--Here's where you can enter how much one carbohydrate will raise your blood sugar. </t>
  </si>
  <si>
    <t>&lt;--Here's where you can enter your BG Target</t>
  </si>
  <si>
    <t>&lt;--Here's where you can enter how much one unit will lower your BG</t>
  </si>
  <si>
    <t xml:space="preserve">The first page, 'Weight-Carb-Unit' calculator describes the relationship between Weight/Insulin/Carbs. This is taken from the research of Dr. Bernstein and generalized for weight. </t>
  </si>
  <si>
    <t xml:space="preserve">Use the  'Weight-Carb-Unit' by entering your weight in the Green boxes to determime how much one unit of insulin will lower your BG or how high one gram of carbohydrate will raise your BG in the Blue Box. Then, you can take this number and use it in the following pages to update the tables appropriately. </t>
  </si>
  <si>
    <t>How much does one unit of Insulin Decrease your BG?</t>
  </si>
  <si>
    <t>How much does one carb raise your BG?</t>
  </si>
  <si>
    <t>At 140lbs 1 gram carbohydrate will raise BG 5mg/dl</t>
  </si>
  <si>
    <t>Gram of Carbohydrates</t>
  </si>
  <si>
    <t xml:space="preserve">The third, fourth and fifth page can be used calculation references when counting carbs/insulin.  Enter your own numbers in the Green Boxes and see the table output updated. These numbers are not automatically populated on purpose so that you can enter your own estimates for your sensitivity  to insulin/carbohydrate intake. </t>
  </si>
  <si>
    <t>This is a theoretical estimate for blood sugar and insulin control. These formulas are based on the formulas in the book, Diabeties Solution, by Dr. Bernstein.</t>
  </si>
  <si>
    <t>This was made by me--JP at: john.a.perez at Gmail.com</t>
  </si>
  <si>
    <t>This is also only a reference. BG/Insulin sensitivity can be different based on a myriad of factors such as: time of day, physical activity, menstrual cycle, type of carbohydrate, type/brand/age or insulin, basil rate, etc, etc etc…</t>
  </si>
  <si>
    <t>&lt;--Here's where you can enter how much one carbohydrate will raise your blood sugar. This is dependent on your own body.</t>
  </si>
  <si>
    <t>How many Carbs in Treat</t>
  </si>
  <si>
    <t>How many Treats</t>
  </si>
  <si>
    <t>&lt;--Here you can put how many carbohydrates are in your treatment, i.e. glucose tablet,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</si>
</sst>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2"/>
      <color theme="1"/>
      <name val="Calibri"/>
      <family val="2"/>
      <scheme val="minor"/>
    </font>
    <font>
      <i/>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5"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3">
    <xf numFmtId="0" fontId="0" fillId="0" borderId="0" xfId="0"/>
    <xf numFmtId="2" fontId="0" fillId="0" borderId="0" xfId="0" applyNumberFormat="1"/>
    <xf numFmtId="1" fontId="0" fillId="0" borderId="0" xfId="0" applyNumberFormat="1"/>
    <xf numFmtId="0" fontId="0" fillId="2" borderId="0" xfId="0" applyFill="1"/>
    <xf numFmtId="0" fontId="0" fillId="0" borderId="1" xfId="0" applyBorder="1"/>
    <xf numFmtId="164" fontId="0" fillId="0" borderId="1" xfId="0" applyNumberFormat="1" applyBorder="1"/>
    <xf numFmtId="0" fontId="1" fillId="4" borderId="1" xfId="0" applyFont="1" applyFill="1" applyBorder="1"/>
    <xf numFmtId="0" fontId="0" fillId="0" borderId="1" xfId="0" applyFont="1" applyFill="1" applyBorder="1"/>
    <xf numFmtId="164" fontId="0" fillId="0" borderId="1" xfId="0" applyNumberFormat="1" applyFont="1" applyFill="1" applyBorder="1"/>
    <xf numFmtId="2" fontId="0" fillId="3" borderId="1" xfId="0" applyNumberFormat="1" applyFill="1" applyBorder="1"/>
    <xf numFmtId="0" fontId="0" fillId="3" borderId="1" xfId="0" applyFill="1" applyBorder="1"/>
    <xf numFmtId="0" fontId="0" fillId="0" borderId="1" xfId="0" applyBorder="1" applyAlignment="1">
      <alignment horizontal="center"/>
    </xf>
    <xf numFmtId="164" fontId="0" fillId="0" borderId="1" xfId="0" applyNumberFormat="1" applyBorder="1" applyAlignment="1">
      <alignment horizontal="center"/>
    </xf>
    <xf numFmtId="0" fontId="0" fillId="0" borderId="0" xfId="0" quotePrefix="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0" fillId="5" borderId="0" xfId="0" applyFill="1" applyBorder="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0" fontId="0" fillId="0" borderId="1" xfId="0" applyFont="1" applyBorder="1"/>
    <xf numFmtId="2" fontId="0" fillId="3" borderId="1" xfId="0" applyNumberFormat="1" applyFont="1" applyFill="1" applyBorder="1"/>
    <xf numFmtId="0" fontId="0" fillId="3" borderId="1" xfId="0" applyFont="1" applyFill="1" applyBorder="1"/>
    <xf numFmtId="0" fontId="2" fillId="0" borderId="0" xfId="0" applyFont="1" applyBorder="1" applyAlignment="1"/>
    <xf numFmtId="2" fontId="0" fillId="6" borderId="3" xfId="0" applyNumberFormat="1" applyFill="1" applyBorder="1"/>
    <xf numFmtId="0" fontId="1" fillId="0" borderId="2" xfId="0" applyFont="1" applyBorder="1"/>
    <xf numFmtId="0" fontId="3" fillId="0" borderId="0" xfId="0" applyFont="1"/>
    <xf numFmtId="0" fontId="0" fillId="0" borderId="0" xfId="0" applyAlignment="1">
      <alignment wrapText="1"/>
    </xf>
    <xf numFmtId="0" fontId="1" fillId="7" borderId="1" xfId="0" applyFont="1" applyFill="1" applyBorder="1"/>
    <xf numFmtId="0" fontId="0" fillId="8" borderId="1" xfId="0" applyFill="1" applyBorder="1"/>
    <xf numFmtId="0" fontId="1" fillId="9" borderId="1" xfId="0" applyFont="1" applyFill="1" applyBorder="1"/>
    <xf numFmtId="0" fontId="0" fillId="10" borderId="1" xfId="0" applyFill="1" applyBorder="1"/>
    <xf numFmtId="0" fontId="1" fillId="11" borderId="1" xfId="0" applyFont="1" applyFill="1" applyBorder="1"/>
    <xf numFmtId="164" fontId="0" fillId="12" borderId="1" xfId="0" applyNumberFormat="1" applyFill="1" applyBorder="1"/>
    <xf numFmtId="164" fontId="0" fillId="13" borderId="1" xfId="0" applyNumberFormat="1" applyFill="1" applyBorder="1"/>
    <xf numFmtId="0" fontId="0" fillId="0" borderId="0" xfId="0" applyAlignment="1">
      <alignment horizontal="left" vertical="top" wrapText="1"/>
    </xf>
    <xf numFmtId="0" fontId="1" fillId="0" borderId="2" xfId="0" applyFont="1" applyBorder="1" applyAlignment="1">
      <alignment horizontal="center"/>
    </xf>
    <xf numFmtId="0" fontId="1" fillId="14" borderId="1" xfId="0" applyFont="1" applyFill="1" applyBorder="1"/>
    <xf numFmtId="0" fontId="0" fillId="14" borderId="1" xfId="0" applyFill="1" applyBorder="1"/>
    <xf numFmtId="0" fontId="0" fillId="1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86146</xdr:colOff>
      <xdr:row>7</xdr:row>
      <xdr:rowOff>153058</xdr:rowOff>
    </xdr:from>
    <xdr:ext cx="1741837" cy="39258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914B926-8D08-404B-8464-C4A993F31D17}"/>
                </a:ext>
              </a:extLst>
            </xdr:cNvPr>
            <xdr:cNvSpPr txBox="1"/>
          </xdr:nvSpPr>
          <xdr:spPr>
            <a:xfrm>
              <a:off x="6886996" y="1248433"/>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𝑢</m:t>
                        </m:r>
                      </m:num>
                      <m:den>
                        <m:r>
                          <a:rPr lang="en-GB" sz="1100" b="0" i="1">
                            <a:latin typeface="Cambria Math" panose="02040503050406030204" pitchFamily="18" charset="0"/>
                          </a:rPr>
                          <m:t>140</m:t>
                        </m:r>
                        <m:r>
                          <a:rPr lang="en-GB" sz="1100" b="0" i="1">
                            <a:latin typeface="Cambria Math" panose="02040503050406030204" pitchFamily="18" charset="0"/>
                          </a:rPr>
                          <m:t>𝑙𝑏𝑠</m:t>
                        </m:r>
                      </m:den>
                    </m:f>
                    <m:r>
                      <a:rPr lang="en-GB" sz="1100" b="0" i="1">
                        <a:latin typeface="Cambria Math" panose="02040503050406030204" pitchFamily="18" charset="0"/>
                      </a:rPr>
                      <m:t>=40</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5" name="TextBox 4">
              <a:extLst>
                <a:ext uri="{FF2B5EF4-FFF2-40B4-BE49-F238E27FC236}">
                  <a16:creationId xmlns:a16="http://schemas.microsoft.com/office/drawing/2014/main" id="{3914B926-8D08-404B-8464-C4A993F31D17}"/>
                </a:ext>
              </a:extLst>
            </xdr:cNvPr>
            <xdr:cNvSpPr txBox="1"/>
          </xdr:nvSpPr>
          <xdr:spPr>
            <a:xfrm>
              <a:off x="6886996" y="1248433"/>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1𝑢/140𝑙𝑏𝑠=40𝑚𝑔𝑑𝑙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5</xdr:col>
      <xdr:colOff>45053</xdr:colOff>
      <xdr:row>10</xdr:row>
      <xdr:rowOff>146526</xdr:rowOff>
    </xdr:from>
    <xdr:ext cx="1741837" cy="392589"/>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913F372-18CE-4BBB-8C17-DC3DE58A2D7F}"/>
                </a:ext>
              </a:extLst>
            </xdr:cNvPr>
            <xdr:cNvSpPr txBox="1"/>
          </xdr:nvSpPr>
          <xdr:spPr>
            <a:xfrm>
              <a:off x="11894153" y="14133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𝑢</m:t>
                        </m:r>
                      </m:num>
                      <m:den>
                        <m:r>
                          <a:rPr lang="en-GB" sz="1100" b="0" i="1">
                            <a:latin typeface="Cambria Math" panose="02040503050406030204" pitchFamily="18" charset="0"/>
                          </a:rPr>
                          <m:t> </m:t>
                        </m:r>
                        <m:r>
                          <a:rPr lang="en-GB" sz="1100" b="0" i="1">
                            <a:latin typeface="Cambria Math" panose="02040503050406030204" pitchFamily="18" charset="0"/>
                          </a:rPr>
                          <m:t>𝐴</m:t>
                        </m:r>
                        <m:r>
                          <a:rPr lang="en-GB" sz="1100" b="0" i="1">
                            <a:latin typeface="Cambria Math" panose="02040503050406030204" pitchFamily="18" charset="0"/>
                          </a:rPr>
                          <m:t> </m:t>
                        </m:r>
                        <m:r>
                          <a:rPr lang="en-GB" sz="1100" b="0" i="1">
                            <a:latin typeface="Cambria Math" panose="02040503050406030204" pitchFamily="18" charset="0"/>
                          </a:rPr>
                          <m:t>𝑙𝑏𝑠</m:t>
                        </m:r>
                      </m:den>
                    </m:f>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9" name="TextBox 8">
              <a:extLst>
                <a:ext uri="{FF2B5EF4-FFF2-40B4-BE49-F238E27FC236}">
                  <a16:creationId xmlns:a16="http://schemas.microsoft.com/office/drawing/2014/main" id="{F913F372-18CE-4BBB-8C17-DC3DE58A2D7F}"/>
                </a:ext>
              </a:extLst>
            </xdr:cNvPr>
            <xdr:cNvSpPr txBox="1"/>
          </xdr:nvSpPr>
          <xdr:spPr>
            <a:xfrm>
              <a:off x="11894153" y="14133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1𝑢/( 𝐴 𝑙𝑏𝑠)=𝐵 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279368</xdr:colOff>
      <xdr:row>8</xdr:row>
      <xdr:rowOff>105977</xdr:rowOff>
    </xdr:from>
    <xdr:ext cx="1741837" cy="39258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5A9D967-2527-4354-A271-BB9E0B16F05D}"/>
                </a:ext>
              </a:extLst>
            </xdr:cNvPr>
            <xdr:cNvSpPr txBox="1"/>
          </xdr:nvSpPr>
          <xdr:spPr>
            <a:xfrm>
              <a:off x="9080468" y="1382327"/>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14:m>
                <m:oMath xmlns:m="http://schemas.openxmlformats.org/officeDocument/2006/math">
                  <m:r>
                    <a:rPr lang="en-GB" sz="1100" b="0" i="1">
                      <a:latin typeface="Cambria Math" panose="02040503050406030204" pitchFamily="18" charset="0"/>
                    </a:rPr>
                    <m:t>=40</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0" name="TextBox 9">
              <a:extLst>
                <a:ext uri="{FF2B5EF4-FFF2-40B4-BE49-F238E27FC236}">
                  <a16:creationId xmlns:a16="http://schemas.microsoft.com/office/drawing/2014/main" id="{35A9D967-2527-4354-A271-BB9E0B16F05D}"/>
                </a:ext>
              </a:extLst>
            </xdr:cNvPr>
            <xdr:cNvSpPr txBox="1"/>
          </xdr:nvSpPr>
          <xdr:spPr>
            <a:xfrm>
              <a:off x="9080468" y="1382327"/>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r>
                <a:rPr lang="en-GB" sz="1100" b="0" i="0">
                  <a:latin typeface="Cambria Math" panose="02040503050406030204" pitchFamily="18" charset="0"/>
                </a:rPr>
                <a:t>=40𝑚𝑔𝑑𝑙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285628</xdr:colOff>
      <xdr:row>11</xdr:row>
      <xdr:rowOff>8550</xdr:rowOff>
    </xdr:from>
    <xdr:ext cx="1741837" cy="39258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821EBBB9-2750-406E-81D5-7752E79050E1}"/>
                </a:ext>
              </a:extLst>
            </xdr:cNvPr>
            <xdr:cNvSpPr txBox="1"/>
          </xdr:nvSpPr>
          <xdr:spPr>
            <a:xfrm>
              <a:off x="9086728" y="1846875"/>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14:m>
                <m:oMath xmlns:m="http://schemas.openxmlformats.org/officeDocument/2006/math">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a14:m>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1" name="TextBox 10">
              <a:extLst>
                <a:ext uri="{FF2B5EF4-FFF2-40B4-BE49-F238E27FC236}">
                  <a16:creationId xmlns:a16="http://schemas.microsoft.com/office/drawing/2014/main" id="{821EBBB9-2750-406E-81D5-7752E79050E1}"/>
                </a:ext>
              </a:extLst>
            </xdr:cNvPr>
            <xdr:cNvSpPr txBox="1"/>
          </xdr:nvSpPr>
          <xdr:spPr>
            <a:xfrm>
              <a:off x="9086728" y="1846875"/>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r>
                <a:rPr lang="en-GB" sz="1100" b="0" i="0">
                  <a:latin typeface="Cambria Math" panose="02040503050406030204" pitchFamily="18" charset="0"/>
                </a:rPr>
                <a:t>=𝐵 𝑚𝑔𝑑𝑙</a:t>
              </a:r>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11</xdr:col>
      <xdr:colOff>410156</xdr:colOff>
      <xdr:row>9</xdr:row>
      <xdr:rowOff>179306</xdr:rowOff>
    </xdr:from>
    <xdr:ext cx="2498122" cy="268764"/>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2BFA7D96-EEC2-4BF2-BE77-2C3766732CEC}"/>
                </a:ext>
              </a:extLst>
            </xdr:cNvPr>
            <xdr:cNvSpPr txBox="1"/>
          </xdr:nvSpPr>
          <xdr:spPr>
            <a:xfrm>
              <a:off x="11040056" y="163663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14:m>
                <m:oMath xmlns:m="http://schemas.openxmlformats.org/officeDocument/2006/math">
                  <m:r>
                    <a:rPr lang="en-GB" sz="1100" b="0" i="0">
                      <a:latin typeface="Cambria Math" panose="02040503050406030204" pitchFamily="18" charset="0"/>
                    </a:rPr>
                    <m:t> </m:t>
                  </m:r>
                  <m:r>
                    <a:rPr lang="en-GB" sz="1100" b="0" i="1">
                      <a:solidFill>
                        <a:schemeClr val="tx1"/>
                      </a:solidFill>
                      <a:effectLst/>
                      <a:latin typeface="Cambria Math" panose="02040503050406030204" pitchFamily="18" charset="0"/>
                      <a:ea typeface="+mn-ea"/>
                      <a:cs typeface="+mn-cs"/>
                    </a:rPr>
                    <m:t>𝑚𝑔𝑑𝑙</m:t>
                  </m:r>
                  <m:r>
                    <a:rPr lang="en-GB" sz="1100" b="0" i="0">
                      <a:latin typeface="Cambria Math" panose="02040503050406030204" pitchFamily="18" charset="0"/>
                    </a:rPr>
                    <m:t> ∗</m:t>
                  </m:r>
                  <m:r>
                    <m:rPr>
                      <m:sty m:val="p"/>
                    </m:rPr>
                    <a:rPr lang="en-GB" sz="1100" b="0" i="0">
                      <a:latin typeface="Cambria Math" panose="02040503050406030204" pitchFamily="18" charset="0"/>
                    </a:rPr>
                    <m:t>A</m:t>
                  </m:r>
                  <m:r>
                    <a:rPr lang="en-GB" sz="1100" b="0" i="0">
                      <a:latin typeface="Cambria Math" panose="02040503050406030204" pitchFamily="18" charset="0"/>
                    </a:rPr>
                    <m:t> </m:t>
                  </m:r>
                  <m:r>
                    <m:rPr>
                      <m:sty m:val="p"/>
                    </m:rPr>
                    <a:rPr lang="en-GB" sz="1100" b="0" i="0">
                      <a:latin typeface="Cambria Math" panose="02040503050406030204" pitchFamily="18" charset="0"/>
                    </a:rPr>
                    <m:t>lbs</m:t>
                  </m:r>
                  <m:r>
                    <a:rPr lang="en-GB" sz="1100" b="0" i="1">
                      <a:latin typeface="Cambria Math" panose="02040503050406030204" pitchFamily="18" charset="0"/>
                    </a:rPr>
                    <m:t>= 40</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2" name="TextBox 11">
              <a:extLst>
                <a:ext uri="{FF2B5EF4-FFF2-40B4-BE49-F238E27FC236}">
                  <a16:creationId xmlns:a16="http://schemas.microsoft.com/office/drawing/2014/main" id="{2BFA7D96-EEC2-4BF2-BE77-2C3766732CEC}"/>
                </a:ext>
              </a:extLst>
            </xdr:cNvPr>
            <xdr:cNvSpPr txBox="1"/>
          </xdr:nvSpPr>
          <xdr:spPr>
            <a:xfrm>
              <a:off x="11040056" y="163663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r>
                <a:rPr lang="en-GB" sz="1100" b="0" i="0">
                  <a:latin typeface="Cambria Math" panose="02040503050406030204" pitchFamily="18" charset="0"/>
                </a:rPr>
                <a:t> </a:t>
              </a:r>
              <a:r>
                <a:rPr lang="en-GB" sz="1100" b="0" i="0">
                  <a:solidFill>
                    <a:schemeClr val="tx1"/>
                  </a:solidFill>
                  <a:effectLst/>
                  <a:latin typeface="+mn-lt"/>
                  <a:ea typeface="+mn-ea"/>
                  <a:cs typeface="+mn-cs"/>
                </a:rPr>
                <a:t>𝑚𝑔𝑑𝑙</a:t>
              </a:r>
              <a:r>
                <a:rPr lang="en-GB" sz="1100" b="0" i="0">
                  <a:latin typeface="Cambria Math" panose="02040503050406030204" pitchFamily="18" charset="0"/>
                </a:rPr>
                <a:t> ∗A lbs= 40𝑚𝑔𝑑𝑙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16</xdr:col>
      <xdr:colOff>295722</xdr:colOff>
      <xdr:row>9</xdr:row>
      <xdr:rowOff>103512</xdr:rowOff>
    </xdr:from>
    <xdr:ext cx="1773136" cy="415981"/>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B2108CA-794B-4D26-AD6D-A31CEBF52C45}"/>
                </a:ext>
              </a:extLst>
            </xdr:cNvPr>
            <xdr:cNvSpPr txBox="1"/>
          </xdr:nvSpPr>
          <xdr:spPr>
            <a:xfrm>
              <a:off x="13973622" y="1560837"/>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14:m>
                <m:oMath xmlns:m="http://schemas.openxmlformats.org/officeDocument/2006/math">
                  <m:r>
                    <a:rPr lang="en-GB" sz="1200" b="0" i="0">
                      <a:latin typeface="Cambria Math" panose="02040503050406030204" pitchFamily="18" charset="0"/>
                    </a:rPr>
                    <m:t> </m:t>
                  </m:r>
                  <m:r>
                    <a:rPr lang="en-GB" sz="1200" b="0" i="1">
                      <a:solidFill>
                        <a:schemeClr val="tx1"/>
                      </a:solidFill>
                      <a:effectLst/>
                      <a:latin typeface="Cambria Math" panose="02040503050406030204" pitchFamily="18" charset="0"/>
                      <a:ea typeface="+mn-ea"/>
                      <a:cs typeface="+mn-cs"/>
                    </a:rPr>
                    <m:t>𝑚𝑔𝑑𝑙</m:t>
                  </m:r>
                  <m:r>
                    <a:rPr lang="en-GB" sz="1200" b="0" i="0">
                      <a:latin typeface="Cambria Math" panose="02040503050406030204" pitchFamily="18" charset="0"/>
                    </a:rPr>
                    <m:t> </m:t>
                  </m:r>
                  <m:r>
                    <a:rPr lang="en-GB" sz="1200" b="0" i="1">
                      <a:latin typeface="Cambria Math" panose="02040503050406030204" pitchFamily="18" charset="0"/>
                    </a:rPr>
                    <m:t>=</m:t>
                  </m:r>
                  <m:f>
                    <m:fPr>
                      <m:ctrlPr>
                        <a:rPr lang="en-GB" sz="1200" b="0" i="1">
                          <a:latin typeface="Cambria Math" panose="02040503050406030204" pitchFamily="18" charset="0"/>
                        </a:rPr>
                      </m:ctrlPr>
                    </m:fPr>
                    <m:num>
                      <m:r>
                        <a:rPr lang="en-GB" sz="1200" b="0" i="1">
                          <a:latin typeface="Cambria Math" panose="02040503050406030204" pitchFamily="18" charset="0"/>
                        </a:rPr>
                        <m:t>40</m:t>
                      </m:r>
                      <m:r>
                        <a:rPr lang="en-GB" sz="1200" b="0" i="1">
                          <a:latin typeface="Cambria Math" panose="02040503050406030204" pitchFamily="18" charset="0"/>
                        </a:rPr>
                        <m:t>𝑚𝑔𝑑𝑙</m:t>
                      </m:r>
                      <m:r>
                        <a:rPr lang="en-GB" sz="1200" b="0" i="1">
                          <a:latin typeface="Cambria Math" panose="02040503050406030204" pitchFamily="18" charset="0"/>
                        </a:rPr>
                        <m:t> ∗140 </m:t>
                      </m:r>
                      <m:r>
                        <a:rPr lang="en-GB" sz="1200" b="0" i="1">
                          <a:latin typeface="Cambria Math" panose="02040503050406030204" pitchFamily="18" charset="0"/>
                        </a:rPr>
                        <m:t>𝑙𝑏𝑠</m:t>
                      </m:r>
                    </m:num>
                    <m:den>
                      <m:r>
                        <m:rPr>
                          <m:sty m:val="p"/>
                        </m:rPr>
                        <a:rPr lang="en-GB" sz="1200" b="0" i="0">
                          <a:latin typeface="Cambria Math" panose="02040503050406030204" pitchFamily="18" charset="0"/>
                        </a:rPr>
                        <m:t>A</m:t>
                      </m:r>
                      <m:r>
                        <a:rPr lang="en-GB" sz="1200" b="0" i="0">
                          <a:latin typeface="Cambria Math" panose="02040503050406030204" pitchFamily="18" charset="0"/>
                        </a:rPr>
                        <m:t> </m:t>
                      </m:r>
                      <m:r>
                        <m:rPr>
                          <m:sty m:val="p"/>
                        </m:rPr>
                        <a:rPr lang="en-GB" sz="1200" b="0" i="0">
                          <a:latin typeface="Cambria Math" panose="02040503050406030204" pitchFamily="18" charset="0"/>
                        </a:rPr>
                        <m:t>lbs</m:t>
                      </m:r>
                    </m:den>
                  </m:f>
                </m:oMath>
              </a14:m>
              <a:endParaRPr lang="en-GB" sz="1600" b="0" i="0">
                <a:latin typeface="+mn-lt"/>
              </a:endParaRPr>
            </a:p>
            <a:p>
              <a:endParaRPr lang="en-GB" sz="1600" b="0"/>
            </a:p>
            <a:p>
              <a:endParaRPr lang="en-GB" sz="1600" b="0"/>
            </a:p>
            <a:p>
              <a:endParaRPr lang="en-GB" sz="1600" b="0"/>
            </a:p>
            <a:p>
              <a:endParaRPr lang="en-GB" sz="1600"/>
            </a:p>
          </xdr:txBody>
        </xdr:sp>
      </mc:Choice>
      <mc:Fallback xmlns="">
        <xdr:sp macro="" textlink="">
          <xdr:nvSpPr>
            <xdr:cNvPr id="13" name="TextBox 12">
              <a:extLst>
                <a:ext uri="{FF2B5EF4-FFF2-40B4-BE49-F238E27FC236}">
                  <a16:creationId xmlns:a16="http://schemas.microsoft.com/office/drawing/2014/main" id="{7B2108CA-794B-4D26-AD6D-A31CEBF52C45}"/>
                </a:ext>
              </a:extLst>
            </xdr:cNvPr>
            <xdr:cNvSpPr txBox="1"/>
          </xdr:nvSpPr>
          <xdr:spPr>
            <a:xfrm>
              <a:off x="13973622" y="1560837"/>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r>
                <a:rPr lang="en-GB" sz="1200" b="0" i="0">
                  <a:latin typeface="Cambria Math" panose="02040503050406030204" pitchFamily="18" charset="0"/>
                </a:rPr>
                <a:t> </a:t>
              </a:r>
              <a:r>
                <a:rPr lang="en-GB" sz="1200" b="0" i="0">
                  <a:solidFill>
                    <a:schemeClr val="tx1"/>
                  </a:solidFill>
                  <a:effectLst/>
                  <a:latin typeface="+mn-lt"/>
                  <a:ea typeface="+mn-ea"/>
                  <a:cs typeface="+mn-cs"/>
                </a:rPr>
                <a:t>𝑚𝑔𝑑𝑙</a:t>
              </a:r>
              <a:r>
                <a:rPr lang="en-GB" sz="1200" b="0" i="0">
                  <a:latin typeface="Cambria Math" panose="02040503050406030204" pitchFamily="18" charset="0"/>
                </a:rPr>
                <a:t> =(40𝑚𝑔𝑑𝑙 ∗140 𝑙𝑏𝑠)/(A lbs)</a:t>
              </a:r>
              <a:endParaRPr lang="en-GB" sz="1600" b="0" i="0">
                <a:latin typeface="+mn-lt"/>
              </a:endParaRPr>
            </a:p>
            <a:p>
              <a:endParaRPr lang="en-GB" sz="1600" b="0"/>
            </a:p>
            <a:p>
              <a:endParaRPr lang="en-GB" sz="1600" b="0"/>
            </a:p>
            <a:p>
              <a:endParaRPr lang="en-GB" sz="1600" b="0"/>
            </a:p>
            <a:p>
              <a:endParaRPr lang="en-GB" sz="1600"/>
            </a:p>
          </xdr:txBody>
        </xdr:sp>
      </mc:Fallback>
    </mc:AlternateContent>
    <xdr:clientData/>
  </xdr:oneCellAnchor>
  <xdr:oneCellAnchor>
    <xdr:from>
      <xdr:col>5</xdr:col>
      <xdr:colOff>18383</xdr:colOff>
      <xdr:row>27</xdr:row>
      <xdr:rowOff>13176</xdr:rowOff>
    </xdr:from>
    <xdr:ext cx="1741837" cy="39258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6A480F1-E527-4DB3-96E7-F10890FDDC73}"/>
                </a:ext>
              </a:extLst>
            </xdr:cNvPr>
            <xdr:cNvSpPr txBox="1"/>
          </xdr:nvSpPr>
          <xdr:spPr>
            <a:xfrm>
              <a:off x="6819233" y="47661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1 </m:t>
                        </m:r>
                        <m:r>
                          <a:rPr lang="en-GB" sz="1100" b="0" i="1">
                            <a:latin typeface="Cambria Math" panose="02040503050406030204" pitchFamily="18" charset="0"/>
                          </a:rPr>
                          <m:t>𝑔</m:t>
                        </m:r>
                      </m:num>
                      <m:den>
                        <m:r>
                          <a:rPr lang="en-GB" sz="1100" b="0" i="1">
                            <a:latin typeface="Cambria Math" panose="02040503050406030204" pitchFamily="18" charset="0"/>
                          </a:rPr>
                          <m:t>140</m:t>
                        </m:r>
                        <m:r>
                          <a:rPr lang="en-GB" sz="1100" b="0" i="1">
                            <a:latin typeface="Cambria Math" panose="02040503050406030204" pitchFamily="18" charset="0"/>
                          </a:rPr>
                          <m:t>𝑙𝑏𝑠</m:t>
                        </m:r>
                      </m:den>
                    </m:f>
                    <m:r>
                      <a:rPr lang="en-GB" sz="1100" b="0" i="1">
                        <a:latin typeface="Cambria Math" panose="02040503050406030204" pitchFamily="18" charset="0"/>
                      </a:rPr>
                      <m:t>=5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a:p>
          </xdr:txBody>
        </xdr:sp>
      </mc:Choice>
      <mc:Fallback xmlns="">
        <xdr:sp macro="" textlink="">
          <xdr:nvSpPr>
            <xdr:cNvPr id="14" name="TextBox 13">
              <a:extLst>
                <a:ext uri="{FF2B5EF4-FFF2-40B4-BE49-F238E27FC236}">
                  <a16:creationId xmlns:a16="http://schemas.microsoft.com/office/drawing/2014/main" id="{96A480F1-E527-4DB3-96E7-F10890FDDC73}"/>
                </a:ext>
              </a:extLst>
            </xdr:cNvPr>
            <xdr:cNvSpPr txBox="1"/>
          </xdr:nvSpPr>
          <xdr:spPr>
            <a:xfrm>
              <a:off x="6819233" y="47661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 𝑔)/140𝑙𝑏𝑠=5 𝑚𝑔𝑑𝑙</a:t>
              </a:r>
              <a:endParaRPr lang="en-GB" sz="1100" b="0"/>
            </a:p>
            <a:p>
              <a:endParaRPr lang="en-GB" sz="1100" b="0"/>
            </a:p>
            <a:p>
              <a:endParaRPr lang="en-GB" sz="1100" b="0"/>
            </a:p>
            <a:p>
              <a:endParaRPr lang="en-GB" sz="1100"/>
            </a:p>
          </xdr:txBody>
        </xdr:sp>
      </mc:Fallback>
    </mc:AlternateContent>
    <xdr:clientData/>
  </xdr:oneCellAnchor>
  <xdr:oneCellAnchor>
    <xdr:from>
      <xdr:col>5</xdr:col>
      <xdr:colOff>45053</xdr:colOff>
      <xdr:row>30</xdr:row>
      <xdr:rowOff>146526</xdr:rowOff>
    </xdr:from>
    <xdr:ext cx="1741837" cy="39258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B8D7D1D8-BB80-42B1-BD6C-44573126A226}"/>
                </a:ext>
              </a:extLst>
            </xdr:cNvPr>
            <xdr:cNvSpPr txBox="1"/>
          </xdr:nvSpPr>
          <xdr:spPr>
            <a:xfrm>
              <a:off x="11896058" y="142097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𝑔</m:t>
                        </m:r>
                      </m:num>
                      <m:den>
                        <m:r>
                          <a:rPr lang="en-GB" sz="1100" b="0" i="1">
                            <a:latin typeface="Cambria Math" panose="02040503050406030204" pitchFamily="18" charset="0"/>
                          </a:rPr>
                          <m:t> </m:t>
                        </m:r>
                        <m:r>
                          <a:rPr lang="en-GB" sz="1100" b="0" i="1">
                            <a:latin typeface="Cambria Math" panose="02040503050406030204" pitchFamily="18" charset="0"/>
                          </a:rPr>
                          <m:t>𝐴</m:t>
                        </m:r>
                        <m:r>
                          <a:rPr lang="en-GB" sz="1100" b="0" i="1">
                            <a:latin typeface="Cambria Math" panose="02040503050406030204" pitchFamily="18" charset="0"/>
                          </a:rPr>
                          <m:t> </m:t>
                        </m:r>
                        <m:r>
                          <a:rPr lang="en-GB" sz="1100" b="0" i="1">
                            <a:latin typeface="Cambria Math" panose="02040503050406030204" pitchFamily="18" charset="0"/>
                          </a:rPr>
                          <m:t>𝑙𝑏𝑠</m:t>
                        </m:r>
                      </m:den>
                    </m:f>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15" name="TextBox 14">
              <a:extLst>
                <a:ext uri="{FF2B5EF4-FFF2-40B4-BE49-F238E27FC236}">
                  <a16:creationId xmlns:a16="http://schemas.microsoft.com/office/drawing/2014/main" id="{B8D7D1D8-BB80-42B1-BD6C-44573126A226}"/>
                </a:ext>
              </a:extLst>
            </xdr:cNvPr>
            <xdr:cNvSpPr txBox="1"/>
          </xdr:nvSpPr>
          <xdr:spPr>
            <a:xfrm>
              <a:off x="11896058" y="142097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1𝑔/( 𝐴 𝑙𝑏𝑠)=𝐵 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447008</xdr:colOff>
      <xdr:row>27</xdr:row>
      <xdr:rowOff>135096</xdr:rowOff>
    </xdr:from>
    <xdr:ext cx="1741837" cy="39258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AF062376-6350-4561-BF81-7CB07F169331}"/>
                </a:ext>
              </a:extLst>
            </xdr:cNvPr>
            <xdr:cNvSpPr txBox="1"/>
          </xdr:nvSpPr>
          <xdr:spPr>
            <a:xfrm>
              <a:off x="14123003" y="1045686"/>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14:m>
                <m:oMath xmlns:m="http://schemas.openxmlformats.org/officeDocument/2006/math">
                  <m:r>
                    <a:rPr lang="en-GB" sz="1100" b="0" i="1">
                      <a:latin typeface="Cambria Math" panose="02040503050406030204" pitchFamily="18" charset="0"/>
                    </a:rPr>
                    <m:t>=5</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6" name="TextBox 15">
              <a:extLst>
                <a:ext uri="{FF2B5EF4-FFF2-40B4-BE49-F238E27FC236}">
                  <a16:creationId xmlns:a16="http://schemas.microsoft.com/office/drawing/2014/main" id="{AF062376-6350-4561-BF81-7CB07F169331}"/>
                </a:ext>
              </a:extLst>
            </xdr:cNvPr>
            <xdr:cNvSpPr txBox="1"/>
          </xdr:nvSpPr>
          <xdr:spPr>
            <a:xfrm>
              <a:off x="14123003" y="1045686"/>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r>
                <a:rPr lang="en-GB" sz="1100" b="0" i="0">
                  <a:latin typeface="Cambria Math" panose="02040503050406030204" pitchFamily="18" charset="0"/>
                </a:rPr>
                <a:t>=5𝑚𝑔𝑑𝑙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456533</xdr:colOff>
      <xdr:row>31</xdr:row>
      <xdr:rowOff>58896</xdr:rowOff>
    </xdr:from>
    <xdr:ext cx="1741837" cy="39258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8742D1DF-4072-4DA7-A994-83B4E2B7EC37}"/>
                </a:ext>
              </a:extLst>
            </xdr:cNvPr>
            <xdr:cNvSpPr txBox="1"/>
          </xdr:nvSpPr>
          <xdr:spPr>
            <a:xfrm>
              <a:off x="14134433" y="151241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14:m>
                <m:oMath xmlns:m="http://schemas.openxmlformats.org/officeDocument/2006/math">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a14:m>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7" name="TextBox 16">
              <a:extLst>
                <a:ext uri="{FF2B5EF4-FFF2-40B4-BE49-F238E27FC236}">
                  <a16:creationId xmlns:a16="http://schemas.microsoft.com/office/drawing/2014/main" id="{8742D1DF-4072-4DA7-A994-83B4E2B7EC37}"/>
                </a:ext>
              </a:extLst>
            </xdr:cNvPr>
            <xdr:cNvSpPr txBox="1"/>
          </xdr:nvSpPr>
          <xdr:spPr>
            <a:xfrm>
              <a:off x="14134433" y="151241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r>
                <a:rPr lang="en-GB" sz="1100" b="0" i="0">
                  <a:latin typeface="Cambria Math" panose="02040503050406030204" pitchFamily="18" charset="0"/>
                </a:rPr>
                <a:t>=𝐵 𝑚𝑔𝑑𝑙</a:t>
              </a:r>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11</xdr:col>
      <xdr:colOff>473021</xdr:colOff>
      <xdr:row>29</xdr:row>
      <xdr:rowOff>143111</xdr:rowOff>
    </xdr:from>
    <xdr:ext cx="2498122" cy="268764"/>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EB70305B-3413-44A9-B3FD-24C5CE455FC7}"/>
                </a:ext>
              </a:extLst>
            </xdr:cNvPr>
            <xdr:cNvSpPr txBox="1"/>
          </xdr:nvSpPr>
          <xdr:spPr>
            <a:xfrm>
              <a:off x="15983531" y="123658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14:m>
                <m:oMath xmlns:m="http://schemas.openxmlformats.org/officeDocument/2006/math">
                  <m:r>
                    <a:rPr lang="en-GB" sz="1100" b="0" i="0">
                      <a:latin typeface="Cambria Math" panose="02040503050406030204" pitchFamily="18" charset="0"/>
                    </a:rPr>
                    <m:t> </m:t>
                  </m:r>
                  <m:r>
                    <a:rPr lang="en-GB" sz="1100" b="0" i="1">
                      <a:solidFill>
                        <a:schemeClr val="tx1"/>
                      </a:solidFill>
                      <a:effectLst/>
                      <a:latin typeface="Cambria Math" panose="02040503050406030204" pitchFamily="18" charset="0"/>
                      <a:ea typeface="+mn-ea"/>
                      <a:cs typeface="+mn-cs"/>
                    </a:rPr>
                    <m:t>𝑚𝑔𝑑𝑙</m:t>
                  </m:r>
                  <m:r>
                    <a:rPr lang="en-GB" sz="1100" b="0" i="0">
                      <a:latin typeface="Cambria Math" panose="02040503050406030204" pitchFamily="18" charset="0"/>
                    </a:rPr>
                    <m:t> ∗</m:t>
                  </m:r>
                  <m:r>
                    <m:rPr>
                      <m:sty m:val="p"/>
                    </m:rPr>
                    <a:rPr lang="en-GB" sz="1100" b="0" i="0">
                      <a:latin typeface="Cambria Math" panose="02040503050406030204" pitchFamily="18" charset="0"/>
                    </a:rPr>
                    <m:t>A</m:t>
                  </m:r>
                  <m:r>
                    <a:rPr lang="en-GB" sz="1100" b="0" i="0">
                      <a:latin typeface="Cambria Math" panose="02040503050406030204" pitchFamily="18" charset="0"/>
                    </a:rPr>
                    <m:t> </m:t>
                  </m:r>
                  <m:r>
                    <m:rPr>
                      <m:sty m:val="p"/>
                    </m:rPr>
                    <a:rPr lang="en-GB" sz="1100" b="0" i="0">
                      <a:latin typeface="Cambria Math" panose="02040503050406030204" pitchFamily="18" charset="0"/>
                    </a:rPr>
                    <m:t>lbs</m:t>
                  </m:r>
                  <m:r>
                    <a:rPr lang="en-GB" sz="1100" b="0" i="1">
                      <a:latin typeface="Cambria Math" panose="02040503050406030204" pitchFamily="18" charset="0"/>
                    </a:rPr>
                    <m:t>=5</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8" name="TextBox 17">
              <a:extLst>
                <a:ext uri="{FF2B5EF4-FFF2-40B4-BE49-F238E27FC236}">
                  <a16:creationId xmlns:a16="http://schemas.microsoft.com/office/drawing/2014/main" id="{EB70305B-3413-44A9-B3FD-24C5CE455FC7}"/>
                </a:ext>
              </a:extLst>
            </xdr:cNvPr>
            <xdr:cNvSpPr txBox="1"/>
          </xdr:nvSpPr>
          <xdr:spPr>
            <a:xfrm>
              <a:off x="15983531" y="123658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r>
                <a:rPr lang="en-GB" sz="1100" b="0" i="0">
                  <a:latin typeface="Cambria Math" panose="02040503050406030204" pitchFamily="18" charset="0"/>
                </a:rPr>
                <a:t> </a:t>
              </a:r>
              <a:r>
                <a:rPr lang="en-GB" sz="1100" b="0" i="0">
                  <a:solidFill>
                    <a:schemeClr val="tx1"/>
                  </a:solidFill>
                  <a:effectLst/>
                  <a:latin typeface="+mn-lt"/>
                  <a:ea typeface="+mn-ea"/>
                  <a:cs typeface="+mn-cs"/>
                </a:rPr>
                <a:t>𝑚𝑔𝑑𝑙</a:t>
              </a:r>
              <a:r>
                <a:rPr lang="en-GB" sz="1100" b="0" i="0">
                  <a:latin typeface="Cambria Math" panose="02040503050406030204" pitchFamily="18" charset="0"/>
                </a:rPr>
                <a:t> ∗A lbs=5𝑚𝑔𝑑𝑙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16</xdr:col>
      <xdr:colOff>315860</xdr:colOff>
      <xdr:row>28</xdr:row>
      <xdr:rowOff>152400</xdr:rowOff>
    </xdr:from>
    <xdr:ext cx="1773136" cy="415981"/>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C148FFA-2893-475D-B1A6-E2B6ADCB838C}"/>
                </a:ext>
              </a:extLst>
            </xdr:cNvPr>
            <xdr:cNvSpPr txBox="1"/>
          </xdr:nvSpPr>
          <xdr:spPr>
            <a:xfrm>
              <a:off x="13993760" y="5086350"/>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14:m>
                <m:oMath xmlns:m="http://schemas.openxmlformats.org/officeDocument/2006/math">
                  <m:r>
                    <a:rPr lang="en-GB" sz="1200" b="0" i="0">
                      <a:latin typeface="Cambria Math" panose="02040503050406030204" pitchFamily="18" charset="0"/>
                    </a:rPr>
                    <m:t> </m:t>
                  </m:r>
                  <m:r>
                    <a:rPr lang="en-GB" sz="1200" b="0" i="1">
                      <a:solidFill>
                        <a:schemeClr val="tx1"/>
                      </a:solidFill>
                      <a:effectLst/>
                      <a:latin typeface="Cambria Math" panose="02040503050406030204" pitchFamily="18" charset="0"/>
                      <a:ea typeface="+mn-ea"/>
                      <a:cs typeface="+mn-cs"/>
                    </a:rPr>
                    <m:t>𝑚𝑔𝑑𝑙</m:t>
                  </m:r>
                  <m:r>
                    <a:rPr lang="en-GB" sz="1200" b="0" i="0">
                      <a:latin typeface="Cambria Math" panose="02040503050406030204" pitchFamily="18" charset="0"/>
                    </a:rPr>
                    <m:t> </m:t>
                  </m:r>
                  <m:r>
                    <a:rPr lang="en-GB" sz="1200" b="0" i="1">
                      <a:latin typeface="Cambria Math" panose="02040503050406030204" pitchFamily="18" charset="0"/>
                    </a:rPr>
                    <m:t>=</m:t>
                  </m:r>
                  <m:f>
                    <m:fPr>
                      <m:ctrlPr>
                        <a:rPr lang="en-GB" sz="1200" b="0" i="1">
                          <a:latin typeface="Cambria Math" panose="02040503050406030204" pitchFamily="18" charset="0"/>
                        </a:rPr>
                      </m:ctrlPr>
                    </m:fPr>
                    <m:num>
                      <m:r>
                        <a:rPr lang="en-GB" sz="1200" b="0" i="1">
                          <a:latin typeface="Cambria Math" panose="02040503050406030204" pitchFamily="18" charset="0"/>
                        </a:rPr>
                        <m:t>5</m:t>
                      </m:r>
                      <m:r>
                        <a:rPr lang="en-GB" sz="1200" b="0" i="1">
                          <a:latin typeface="Cambria Math" panose="02040503050406030204" pitchFamily="18" charset="0"/>
                        </a:rPr>
                        <m:t>𝑚𝑔𝑑𝑙</m:t>
                      </m:r>
                      <m:r>
                        <a:rPr lang="en-GB" sz="1200" b="0" i="1">
                          <a:latin typeface="Cambria Math" panose="02040503050406030204" pitchFamily="18" charset="0"/>
                        </a:rPr>
                        <m:t> ∗140 </m:t>
                      </m:r>
                      <m:r>
                        <a:rPr lang="en-GB" sz="1200" b="0" i="1">
                          <a:latin typeface="Cambria Math" panose="02040503050406030204" pitchFamily="18" charset="0"/>
                        </a:rPr>
                        <m:t>𝑙𝑏𝑠</m:t>
                      </m:r>
                    </m:num>
                    <m:den>
                      <m:r>
                        <m:rPr>
                          <m:sty m:val="p"/>
                        </m:rPr>
                        <a:rPr lang="en-GB" sz="1200" b="0" i="0">
                          <a:latin typeface="Cambria Math" panose="02040503050406030204" pitchFamily="18" charset="0"/>
                        </a:rPr>
                        <m:t>A</m:t>
                      </m:r>
                      <m:r>
                        <a:rPr lang="en-GB" sz="1200" b="0" i="0">
                          <a:latin typeface="Cambria Math" panose="02040503050406030204" pitchFamily="18" charset="0"/>
                        </a:rPr>
                        <m:t> </m:t>
                      </m:r>
                      <m:r>
                        <m:rPr>
                          <m:sty m:val="p"/>
                        </m:rPr>
                        <a:rPr lang="en-GB" sz="1200" b="0" i="0">
                          <a:latin typeface="Cambria Math" panose="02040503050406030204" pitchFamily="18" charset="0"/>
                        </a:rPr>
                        <m:t>lbs</m:t>
                      </m:r>
                    </m:den>
                  </m:f>
                </m:oMath>
              </a14:m>
              <a:endParaRPr lang="en-GB" sz="1600" b="0" i="0">
                <a:latin typeface="+mn-lt"/>
              </a:endParaRPr>
            </a:p>
            <a:p>
              <a:endParaRPr lang="en-GB" sz="1600" b="0"/>
            </a:p>
            <a:p>
              <a:endParaRPr lang="en-GB" sz="1600" b="0"/>
            </a:p>
            <a:p>
              <a:endParaRPr lang="en-GB" sz="1600" b="0"/>
            </a:p>
            <a:p>
              <a:endParaRPr lang="en-GB" sz="1600"/>
            </a:p>
          </xdr:txBody>
        </xdr:sp>
      </mc:Choice>
      <mc:Fallback xmlns="">
        <xdr:sp macro="" textlink="">
          <xdr:nvSpPr>
            <xdr:cNvPr id="19" name="TextBox 18">
              <a:extLst>
                <a:ext uri="{FF2B5EF4-FFF2-40B4-BE49-F238E27FC236}">
                  <a16:creationId xmlns:a16="http://schemas.microsoft.com/office/drawing/2014/main" id="{7C148FFA-2893-475D-B1A6-E2B6ADCB838C}"/>
                </a:ext>
              </a:extLst>
            </xdr:cNvPr>
            <xdr:cNvSpPr txBox="1"/>
          </xdr:nvSpPr>
          <xdr:spPr>
            <a:xfrm>
              <a:off x="13993760" y="5086350"/>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r>
                <a:rPr lang="en-GB" sz="1200" b="0" i="0">
                  <a:latin typeface="Cambria Math" panose="02040503050406030204" pitchFamily="18" charset="0"/>
                </a:rPr>
                <a:t> </a:t>
              </a:r>
              <a:r>
                <a:rPr lang="en-GB" sz="1200" b="0" i="0">
                  <a:solidFill>
                    <a:schemeClr val="tx1"/>
                  </a:solidFill>
                  <a:effectLst/>
                  <a:latin typeface="+mn-lt"/>
                  <a:ea typeface="+mn-ea"/>
                  <a:cs typeface="+mn-cs"/>
                </a:rPr>
                <a:t>𝑚𝑔𝑑𝑙</a:t>
              </a:r>
              <a:r>
                <a:rPr lang="en-GB" sz="1200" b="0" i="0">
                  <a:latin typeface="Cambria Math" panose="02040503050406030204" pitchFamily="18" charset="0"/>
                </a:rPr>
                <a:t> =(5𝑚𝑔𝑑𝑙 ∗140 𝑙𝑏𝑠)/(A lbs)</a:t>
              </a:r>
              <a:endParaRPr lang="en-GB" sz="1600" b="0" i="0">
                <a:latin typeface="+mn-lt"/>
              </a:endParaRPr>
            </a:p>
            <a:p>
              <a:endParaRPr lang="en-GB" sz="1600" b="0"/>
            </a:p>
            <a:p>
              <a:endParaRPr lang="en-GB" sz="1600" b="0"/>
            </a:p>
            <a:p>
              <a:endParaRPr lang="en-GB" sz="1600" b="0"/>
            </a:p>
            <a:p>
              <a:endParaRPr lang="en-GB" sz="1600"/>
            </a:p>
          </xdr:txBody>
        </xdr:sp>
      </mc:Fallback>
    </mc:AlternateContent>
    <xdr:clientData/>
  </xdr:oneCellAnchor>
  <xdr:twoCellAnchor>
    <xdr:from>
      <xdr:col>7</xdr:col>
      <xdr:colOff>278130</xdr:colOff>
      <xdr:row>9</xdr:row>
      <xdr:rowOff>15240</xdr:rowOff>
    </xdr:from>
    <xdr:to>
      <xdr:col>8</xdr:col>
      <xdr:colOff>19050</xdr:colOff>
      <xdr:row>9</xdr:row>
      <xdr:rowOff>19050</xdr:rowOff>
    </xdr:to>
    <xdr:cxnSp macro="">
      <xdr:nvCxnSpPr>
        <xdr:cNvPr id="20" name="Straight Arrow Connector 19">
          <a:extLst>
            <a:ext uri="{FF2B5EF4-FFF2-40B4-BE49-F238E27FC236}">
              <a16:creationId xmlns:a16="http://schemas.microsoft.com/office/drawing/2014/main" id="{F4AFE4A2-C8A9-4A54-AA0F-9DF8480EC8FB}"/>
            </a:ext>
          </a:extLst>
        </xdr:cNvPr>
        <xdr:cNvCxnSpPr/>
      </xdr:nvCxnSpPr>
      <xdr:spPr>
        <a:xfrm>
          <a:off x="8469630" y="1472565"/>
          <a:ext cx="35052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278130</xdr:colOff>
      <xdr:row>9</xdr:row>
      <xdr:rowOff>15240</xdr:rowOff>
    </xdr:from>
    <xdr:to>
      <xdr:col>8</xdr:col>
      <xdr:colOff>11430</xdr:colOff>
      <xdr:row>9</xdr:row>
      <xdr:rowOff>15240</xdr:rowOff>
    </xdr:to>
    <xdr:cxnSp macro="">
      <xdr:nvCxnSpPr>
        <xdr:cNvPr id="22" name="Straight Arrow Connector 21">
          <a:extLst>
            <a:ext uri="{FF2B5EF4-FFF2-40B4-BE49-F238E27FC236}">
              <a16:creationId xmlns:a16="http://schemas.microsoft.com/office/drawing/2014/main" id="{B476A341-409D-48C7-819E-CDE639FEE9CC}"/>
            </a:ext>
          </a:extLst>
        </xdr:cNvPr>
        <xdr:cNvCxnSpPr/>
      </xdr:nvCxnSpPr>
      <xdr:spPr>
        <a:xfrm>
          <a:off x="8469630" y="147256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285750</xdr:colOff>
      <xdr:row>11</xdr:row>
      <xdr:rowOff>104775</xdr:rowOff>
    </xdr:from>
    <xdr:to>
      <xdr:col>8</xdr:col>
      <xdr:colOff>19050</xdr:colOff>
      <xdr:row>11</xdr:row>
      <xdr:rowOff>104775</xdr:rowOff>
    </xdr:to>
    <xdr:cxnSp macro="">
      <xdr:nvCxnSpPr>
        <xdr:cNvPr id="23" name="Straight Arrow Connector 22">
          <a:extLst>
            <a:ext uri="{FF2B5EF4-FFF2-40B4-BE49-F238E27FC236}">
              <a16:creationId xmlns:a16="http://schemas.microsoft.com/office/drawing/2014/main" id="{9249A62C-262D-4093-A897-6D8E9BCF650E}"/>
            </a:ext>
          </a:extLst>
        </xdr:cNvPr>
        <xdr:cNvCxnSpPr/>
      </xdr:nvCxnSpPr>
      <xdr:spPr>
        <a:xfrm>
          <a:off x="8477250" y="1943100"/>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10</xdr:row>
      <xdr:rowOff>140970</xdr:rowOff>
    </xdr:from>
    <xdr:to>
      <xdr:col>11</xdr:col>
      <xdr:colOff>342900</xdr:colOff>
      <xdr:row>11</xdr:row>
      <xdr:rowOff>76200</xdr:rowOff>
    </xdr:to>
    <xdr:cxnSp macro="">
      <xdr:nvCxnSpPr>
        <xdr:cNvPr id="24" name="Straight Arrow Connector 23">
          <a:extLst>
            <a:ext uri="{FF2B5EF4-FFF2-40B4-BE49-F238E27FC236}">
              <a16:creationId xmlns:a16="http://schemas.microsoft.com/office/drawing/2014/main" id="{2D9D4D63-69B1-4C91-B07F-B35FD30DA5AA}"/>
            </a:ext>
          </a:extLst>
        </xdr:cNvPr>
        <xdr:cNvCxnSpPr/>
      </xdr:nvCxnSpPr>
      <xdr:spPr>
        <a:xfrm flipV="1">
          <a:off x="10601325" y="1788795"/>
          <a:ext cx="371475" cy="125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495300</xdr:colOff>
      <xdr:row>9</xdr:row>
      <xdr:rowOff>15240</xdr:rowOff>
    </xdr:from>
    <xdr:to>
      <xdr:col>11</xdr:col>
      <xdr:colOff>333375</xdr:colOff>
      <xdr:row>9</xdr:row>
      <xdr:rowOff>171450</xdr:rowOff>
    </xdr:to>
    <xdr:cxnSp macro="">
      <xdr:nvCxnSpPr>
        <xdr:cNvPr id="27" name="Straight Arrow Connector 26">
          <a:extLst>
            <a:ext uri="{FF2B5EF4-FFF2-40B4-BE49-F238E27FC236}">
              <a16:creationId xmlns:a16="http://schemas.microsoft.com/office/drawing/2014/main" id="{812AFB2D-7DC1-43D2-8119-D31ED82459A1}"/>
            </a:ext>
          </a:extLst>
        </xdr:cNvPr>
        <xdr:cNvCxnSpPr/>
      </xdr:nvCxnSpPr>
      <xdr:spPr>
        <a:xfrm>
          <a:off x="10515600" y="1472565"/>
          <a:ext cx="447675" cy="1562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205740</xdr:colOff>
      <xdr:row>10</xdr:row>
      <xdr:rowOff>76200</xdr:rowOff>
    </xdr:from>
    <xdr:to>
      <xdr:col>16</xdr:col>
      <xdr:colOff>200025</xdr:colOff>
      <xdr:row>10</xdr:row>
      <xdr:rowOff>76200</xdr:rowOff>
    </xdr:to>
    <xdr:cxnSp macro="">
      <xdr:nvCxnSpPr>
        <xdr:cNvPr id="31" name="Straight Arrow Connector 30">
          <a:extLst>
            <a:ext uri="{FF2B5EF4-FFF2-40B4-BE49-F238E27FC236}">
              <a16:creationId xmlns:a16="http://schemas.microsoft.com/office/drawing/2014/main" id="{9E18B426-D588-4907-B907-6FDBDA8705E5}"/>
            </a:ext>
          </a:extLst>
        </xdr:cNvPr>
        <xdr:cNvCxnSpPr/>
      </xdr:nvCxnSpPr>
      <xdr:spPr>
        <a:xfrm>
          <a:off x="13274040" y="1724025"/>
          <a:ext cx="6038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339090</xdr:colOff>
      <xdr:row>28</xdr:row>
      <xdr:rowOff>47625</xdr:rowOff>
    </xdr:from>
    <xdr:to>
      <xdr:col>8</xdr:col>
      <xdr:colOff>72390</xdr:colOff>
      <xdr:row>28</xdr:row>
      <xdr:rowOff>47625</xdr:rowOff>
    </xdr:to>
    <xdr:cxnSp macro="">
      <xdr:nvCxnSpPr>
        <xdr:cNvPr id="35" name="Straight Arrow Connector 34">
          <a:extLst>
            <a:ext uri="{FF2B5EF4-FFF2-40B4-BE49-F238E27FC236}">
              <a16:creationId xmlns:a16="http://schemas.microsoft.com/office/drawing/2014/main" id="{A3AEB6D3-C56C-4FE3-AAB3-1182E4180C08}"/>
            </a:ext>
          </a:extLst>
        </xdr:cNvPr>
        <xdr:cNvCxnSpPr/>
      </xdr:nvCxnSpPr>
      <xdr:spPr>
        <a:xfrm>
          <a:off x="8530590" y="498157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339090</xdr:colOff>
      <xdr:row>31</xdr:row>
      <xdr:rowOff>142875</xdr:rowOff>
    </xdr:from>
    <xdr:to>
      <xdr:col>8</xdr:col>
      <xdr:colOff>72390</xdr:colOff>
      <xdr:row>31</xdr:row>
      <xdr:rowOff>142875</xdr:rowOff>
    </xdr:to>
    <xdr:cxnSp macro="">
      <xdr:nvCxnSpPr>
        <xdr:cNvPr id="36" name="Straight Arrow Connector 35">
          <a:extLst>
            <a:ext uri="{FF2B5EF4-FFF2-40B4-BE49-F238E27FC236}">
              <a16:creationId xmlns:a16="http://schemas.microsoft.com/office/drawing/2014/main" id="{330C0513-E414-4F29-ADA0-FA1E54804AAB}"/>
            </a:ext>
          </a:extLst>
        </xdr:cNvPr>
        <xdr:cNvCxnSpPr/>
      </xdr:nvCxnSpPr>
      <xdr:spPr>
        <a:xfrm>
          <a:off x="8530590" y="543877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xdr:colOff>
      <xdr:row>30</xdr:row>
      <xdr:rowOff>169545</xdr:rowOff>
    </xdr:from>
    <xdr:to>
      <xdr:col>11</xdr:col>
      <xdr:colOff>396240</xdr:colOff>
      <xdr:row>31</xdr:row>
      <xdr:rowOff>120015</xdr:rowOff>
    </xdr:to>
    <xdr:cxnSp macro="">
      <xdr:nvCxnSpPr>
        <xdr:cNvPr id="37" name="Straight Arrow Connector 36">
          <a:extLst>
            <a:ext uri="{FF2B5EF4-FFF2-40B4-BE49-F238E27FC236}">
              <a16:creationId xmlns:a16="http://schemas.microsoft.com/office/drawing/2014/main" id="{360F4147-CCE8-44C2-AC9A-962B013389F0}"/>
            </a:ext>
          </a:extLst>
        </xdr:cNvPr>
        <xdr:cNvCxnSpPr/>
      </xdr:nvCxnSpPr>
      <xdr:spPr>
        <a:xfrm flipV="1">
          <a:off x="10658475" y="5284470"/>
          <a:ext cx="367665" cy="1314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548640</xdr:colOff>
      <xdr:row>28</xdr:row>
      <xdr:rowOff>47625</xdr:rowOff>
    </xdr:from>
    <xdr:to>
      <xdr:col>11</xdr:col>
      <xdr:colOff>381000</xdr:colOff>
      <xdr:row>30</xdr:row>
      <xdr:rowOff>15240</xdr:rowOff>
    </xdr:to>
    <xdr:cxnSp macro="">
      <xdr:nvCxnSpPr>
        <xdr:cNvPr id="38" name="Straight Arrow Connector 37">
          <a:extLst>
            <a:ext uri="{FF2B5EF4-FFF2-40B4-BE49-F238E27FC236}">
              <a16:creationId xmlns:a16="http://schemas.microsoft.com/office/drawing/2014/main" id="{469CB97D-D18C-401D-BF6A-D9E11A6E3A40}"/>
            </a:ext>
          </a:extLst>
        </xdr:cNvPr>
        <xdr:cNvCxnSpPr/>
      </xdr:nvCxnSpPr>
      <xdr:spPr>
        <a:xfrm>
          <a:off x="10568940" y="4981575"/>
          <a:ext cx="441960" cy="1485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30</xdr:row>
      <xdr:rowOff>110490</xdr:rowOff>
    </xdr:from>
    <xdr:to>
      <xdr:col>16</xdr:col>
      <xdr:colOff>257175</xdr:colOff>
      <xdr:row>30</xdr:row>
      <xdr:rowOff>110490</xdr:rowOff>
    </xdr:to>
    <xdr:cxnSp macro="">
      <xdr:nvCxnSpPr>
        <xdr:cNvPr id="39" name="Straight Arrow Connector 38">
          <a:extLst>
            <a:ext uri="{FF2B5EF4-FFF2-40B4-BE49-F238E27FC236}">
              <a16:creationId xmlns:a16="http://schemas.microsoft.com/office/drawing/2014/main" id="{BD8C52E2-FB2C-487A-AB5E-D16B58191FE4}"/>
            </a:ext>
          </a:extLst>
        </xdr:cNvPr>
        <xdr:cNvCxnSpPr/>
      </xdr:nvCxnSpPr>
      <xdr:spPr>
        <a:xfrm>
          <a:off x="13335000" y="5225415"/>
          <a:ext cx="600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94041-519F-4BBE-9788-38840F6D6041}">
  <dimension ref="B2:B14"/>
  <sheetViews>
    <sheetView workbookViewId="0">
      <selection activeCell="B15" sqref="B2:B15"/>
    </sheetView>
  </sheetViews>
  <sheetFormatPr defaultRowHeight="14.4" x14ac:dyDescent="0.3"/>
  <cols>
    <col min="2" max="2" width="157.6640625" style="30" customWidth="1"/>
  </cols>
  <sheetData>
    <row r="2" spans="2:2" x14ac:dyDescent="0.3">
      <c r="B2" s="30" t="s">
        <v>37</v>
      </c>
    </row>
    <row r="6" spans="2:2" x14ac:dyDescent="0.3">
      <c r="B6" s="30" t="s">
        <v>30</v>
      </c>
    </row>
    <row r="8" spans="2:2" ht="28.8" x14ac:dyDescent="0.3">
      <c r="B8" s="30" t="s">
        <v>31</v>
      </c>
    </row>
    <row r="10" spans="2:2" ht="28.8" x14ac:dyDescent="0.3">
      <c r="B10" s="30" t="s">
        <v>36</v>
      </c>
    </row>
    <row r="12" spans="2:2" ht="28.8" x14ac:dyDescent="0.3">
      <c r="B12" s="30" t="s">
        <v>39</v>
      </c>
    </row>
    <row r="14" spans="2:2" x14ac:dyDescent="0.3">
      <c r="B14" s="30"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C1C9A-D476-4562-B980-AA3784E69AC2}">
  <dimension ref="B3:T40"/>
  <sheetViews>
    <sheetView topLeftCell="A5" zoomScaleNormal="100" workbookViewId="0">
      <selection activeCell="G37" sqref="G37:S40"/>
    </sheetView>
  </sheetViews>
  <sheetFormatPr defaultRowHeight="14.4" x14ac:dyDescent="0.3"/>
  <cols>
    <col min="2" max="2" width="53" bestFit="1" customWidth="1"/>
    <col min="3" max="3" width="19.44140625" customWidth="1"/>
    <col min="5" max="6" width="8.88671875" customWidth="1"/>
    <col min="7" max="7" width="11.33203125" customWidth="1"/>
    <col min="8" max="13" width="8.88671875" customWidth="1"/>
  </cols>
  <sheetData>
    <row r="3" spans="2:20" x14ac:dyDescent="0.3">
      <c r="B3" s="28" t="s">
        <v>32</v>
      </c>
    </row>
    <row r="5" spans="2:20" x14ac:dyDescent="0.3">
      <c r="B5" s="29" t="s">
        <v>6</v>
      </c>
    </row>
    <row r="6" spans="2:20" ht="15" thickBot="1" x14ac:dyDescent="0.35"/>
    <row r="7" spans="2:20" ht="14.4" hidden="1" customHeight="1" x14ac:dyDescent="0.35">
      <c r="B7" t="s">
        <v>0</v>
      </c>
      <c r="C7">
        <v>5600</v>
      </c>
      <c r="F7" s="14"/>
      <c r="G7" s="15"/>
      <c r="H7" s="15"/>
      <c r="I7" s="15"/>
      <c r="J7" s="15"/>
      <c r="K7" s="15"/>
      <c r="L7" s="15"/>
      <c r="M7" s="15"/>
      <c r="N7" s="15"/>
      <c r="O7" s="15"/>
      <c r="P7" s="15"/>
      <c r="Q7" s="15"/>
      <c r="R7" s="15"/>
      <c r="S7" s="15"/>
      <c r="T7" s="16"/>
    </row>
    <row r="8" spans="2:20" x14ac:dyDescent="0.3">
      <c r="B8" t="s">
        <v>22</v>
      </c>
      <c r="C8" s="3">
        <v>122</v>
      </c>
      <c r="F8" s="14"/>
      <c r="G8" s="15"/>
      <c r="H8" s="15"/>
      <c r="I8" s="15"/>
      <c r="J8" s="15"/>
      <c r="K8" s="15"/>
      <c r="L8" s="15"/>
      <c r="M8" s="15"/>
      <c r="N8" s="15"/>
      <c r="O8" s="15"/>
      <c r="P8" s="15"/>
      <c r="Q8" s="15"/>
      <c r="R8" s="15"/>
      <c r="S8" s="15"/>
      <c r="T8" s="16"/>
    </row>
    <row r="9" spans="2:20" x14ac:dyDescent="0.3">
      <c r="F9" s="17"/>
      <c r="G9" s="18"/>
      <c r="H9" s="18"/>
      <c r="I9" s="18"/>
      <c r="J9" s="18"/>
      <c r="K9" s="18"/>
      <c r="L9" s="18"/>
      <c r="M9" s="18"/>
      <c r="N9" s="18"/>
      <c r="O9" s="18"/>
      <c r="P9" s="18"/>
      <c r="Q9" s="18"/>
      <c r="R9" s="18"/>
      <c r="S9" s="18"/>
      <c r="T9" s="19"/>
    </row>
    <row r="10" spans="2:20" ht="15" thickBot="1" x14ac:dyDescent="0.35">
      <c r="B10" t="s">
        <v>24</v>
      </c>
      <c r="C10" t="s">
        <v>23</v>
      </c>
      <c r="F10" s="17"/>
      <c r="G10" s="18"/>
      <c r="H10" s="18"/>
      <c r="I10" s="18"/>
      <c r="J10" s="18"/>
      <c r="K10" s="18"/>
      <c r="L10" s="18"/>
      <c r="M10" s="18"/>
      <c r="N10" s="18"/>
      <c r="O10" s="18"/>
      <c r="P10" s="18"/>
      <c r="Q10" s="18"/>
      <c r="R10" s="18"/>
      <c r="S10" s="18"/>
      <c r="T10" s="19"/>
    </row>
    <row r="11" spans="2:20" ht="15" thickBot="1" x14ac:dyDescent="0.35">
      <c r="B11">
        <v>1</v>
      </c>
      <c r="C11" s="27">
        <f>B11*$C$7/$C$8</f>
        <v>45.901639344262293</v>
      </c>
      <c r="F11" s="17"/>
      <c r="G11" s="18"/>
      <c r="H11" s="18"/>
      <c r="I11" s="18"/>
      <c r="J11" s="18"/>
      <c r="K11" s="18"/>
      <c r="L11" s="18"/>
      <c r="M11" s="18"/>
      <c r="N11" s="18"/>
      <c r="O11" s="18"/>
      <c r="P11" s="18"/>
      <c r="Q11" s="18"/>
      <c r="R11" s="18"/>
      <c r="S11" s="18"/>
      <c r="T11" s="19"/>
    </row>
    <row r="12" spans="2:20" x14ac:dyDescent="0.3">
      <c r="F12" s="17"/>
      <c r="G12" s="18"/>
      <c r="H12" s="18"/>
      <c r="I12" s="18"/>
      <c r="J12" s="18"/>
      <c r="K12" s="18"/>
      <c r="L12" s="18"/>
      <c r="M12" s="18"/>
      <c r="N12" s="18"/>
      <c r="O12" s="18"/>
      <c r="P12" s="18"/>
      <c r="Q12" s="18"/>
      <c r="R12" s="18"/>
      <c r="S12" s="18"/>
      <c r="T12" s="19"/>
    </row>
    <row r="13" spans="2:20" x14ac:dyDescent="0.3">
      <c r="F13" s="17"/>
      <c r="G13" s="18"/>
      <c r="H13" s="18"/>
      <c r="I13" s="18"/>
      <c r="J13" s="18"/>
      <c r="K13" s="18"/>
      <c r="L13" s="18"/>
      <c r="M13" s="18"/>
      <c r="N13" s="18"/>
      <c r="O13" s="18"/>
      <c r="P13" s="18"/>
      <c r="Q13" s="18"/>
      <c r="R13" s="18"/>
      <c r="S13" s="18"/>
      <c r="T13" s="19"/>
    </row>
    <row r="14" spans="2:20" ht="15" thickBot="1" x14ac:dyDescent="0.35">
      <c r="C14" s="1"/>
      <c r="F14" s="20"/>
      <c r="G14" s="21"/>
      <c r="H14" s="21"/>
      <c r="I14" s="21"/>
      <c r="J14" s="21"/>
      <c r="K14" s="21"/>
      <c r="L14" s="21"/>
      <c r="M14" s="21"/>
      <c r="N14" s="21"/>
      <c r="O14" s="21"/>
      <c r="P14" s="21"/>
      <c r="Q14" s="21"/>
      <c r="R14" s="21"/>
      <c r="S14" s="21"/>
      <c r="T14" s="22"/>
    </row>
    <row r="15" spans="2:20" ht="14.4" customHeight="1" x14ac:dyDescent="0.3">
      <c r="C15" s="1"/>
    </row>
    <row r="16" spans="2:20" x14ac:dyDescent="0.3">
      <c r="C16" s="1"/>
    </row>
    <row r="17" spans="2:20" x14ac:dyDescent="0.3">
      <c r="C17" s="1"/>
      <c r="G17" s="38" t="s">
        <v>25</v>
      </c>
      <c r="H17" s="38"/>
      <c r="I17" s="38"/>
      <c r="J17" s="38"/>
      <c r="K17" s="38"/>
      <c r="L17" s="38"/>
      <c r="M17" s="38"/>
      <c r="N17" s="38"/>
      <c r="O17" s="38"/>
      <c r="P17" s="38"/>
      <c r="Q17" s="38"/>
      <c r="R17" s="38"/>
      <c r="S17" s="38"/>
    </row>
    <row r="18" spans="2:20" x14ac:dyDescent="0.3">
      <c r="C18" s="1"/>
      <c r="G18" s="38"/>
      <c r="H18" s="38"/>
      <c r="I18" s="38"/>
      <c r="J18" s="38"/>
      <c r="K18" s="38"/>
      <c r="L18" s="38"/>
      <c r="M18" s="38"/>
      <c r="N18" s="38"/>
      <c r="O18" s="38"/>
      <c r="P18" s="38"/>
      <c r="Q18" s="38"/>
      <c r="R18" s="38"/>
      <c r="S18" s="38"/>
    </row>
    <row r="19" spans="2:20" x14ac:dyDescent="0.3">
      <c r="C19" s="1"/>
      <c r="G19" s="38"/>
      <c r="H19" s="38"/>
      <c r="I19" s="38"/>
      <c r="J19" s="38"/>
      <c r="K19" s="38"/>
      <c r="L19" s="38"/>
      <c r="M19" s="38"/>
      <c r="N19" s="38"/>
      <c r="O19" s="38"/>
      <c r="P19" s="38"/>
      <c r="Q19" s="38"/>
      <c r="R19" s="38"/>
      <c r="S19" s="38"/>
    </row>
    <row r="20" spans="2:20" x14ac:dyDescent="0.3">
      <c r="C20" s="1"/>
      <c r="G20" s="38"/>
      <c r="H20" s="38"/>
      <c r="I20" s="38"/>
      <c r="J20" s="38"/>
      <c r="K20" s="38"/>
      <c r="L20" s="38"/>
      <c r="M20" s="38"/>
      <c r="N20" s="38"/>
      <c r="O20" s="38"/>
      <c r="P20" s="38"/>
      <c r="Q20" s="38"/>
      <c r="R20" s="38"/>
      <c r="S20" s="38"/>
    </row>
    <row r="21" spans="2:20" x14ac:dyDescent="0.3">
      <c r="C21" s="1"/>
    </row>
    <row r="22" spans="2:20" x14ac:dyDescent="0.3">
      <c r="C22" s="1"/>
    </row>
    <row r="23" spans="2:20" x14ac:dyDescent="0.3">
      <c r="C23" s="1"/>
    </row>
    <row r="26" spans="2:20" ht="15" thickBot="1" x14ac:dyDescent="0.35">
      <c r="B26" s="28" t="s">
        <v>33</v>
      </c>
    </row>
    <row r="27" spans="2:20" x14ac:dyDescent="0.3">
      <c r="C27" s="1"/>
      <c r="F27" s="14"/>
      <c r="G27" s="15"/>
      <c r="H27" s="15"/>
      <c r="I27" s="15"/>
      <c r="J27" s="15"/>
      <c r="K27" s="15"/>
      <c r="L27" s="15"/>
      <c r="M27" s="15"/>
      <c r="N27" s="15"/>
      <c r="O27" s="15"/>
      <c r="P27" s="15"/>
      <c r="Q27" s="15"/>
      <c r="R27" s="15"/>
      <c r="S27" s="15"/>
      <c r="T27" s="16"/>
    </row>
    <row r="28" spans="2:20" x14ac:dyDescent="0.3">
      <c r="B28" s="29" t="s">
        <v>34</v>
      </c>
      <c r="C28" s="1"/>
      <c r="F28" s="17"/>
      <c r="G28" s="18"/>
      <c r="H28" s="18"/>
      <c r="I28" s="18"/>
      <c r="J28" s="18"/>
      <c r="K28" s="18"/>
      <c r="L28" s="18"/>
      <c r="M28" s="18"/>
      <c r="N28" s="18"/>
      <c r="O28" s="18"/>
      <c r="P28" s="18"/>
      <c r="Q28" s="18"/>
      <c r="R28" s="18"/>
      <c r="S28" s="18"/>
      <c r="T28" s="19"/>
    </row>
    <row r="29" spans="2:20" x14ac:dyDescent="0.3">
      <c r="C29" s="1"/>
      <c r="F29" s="17"/>
      <c r="G29" s="18"/>
      <c r="H29" s="18"/>
      <c r="I29" s="18"/>
      <c r="J29" s="18"/>
      <c r="K29" s="18"/>
      <c r="L29" s="18"/>
      <c r="M29" s="18"/>
      <c r="N29" s="18"/>
      <c r="O29" s="18"/>
      <c r="P29" s="18"/>
      <c r="Q29" s="18"/>
      <c r="R29" s="18"/>
      <c r="S29" s="18"/>
      <c r="T29" s="19"/>
    </row>
    <row r="30" spans="2:20" hidden="1" x14ac:dyDescent="0.3">
      <c r="B30" t="s">
        <v>1</v>
      </c>
      <c r="C30" s="2">
        <v>700</v>
      </c>
      <c r="F30" s="17"/>
      <c r="G30" s="18"/>
      <c r="H30" s="18"/>
      <c r="I30" s="18"/>
      <c r="J30" s="18"/>
      <c r="K30" s="18"/>
      <c r="L30" s="18"/>
      <c r="M30" s="18"/>
      <c r="N30" s="18"/>
      <c r="O30" s="18"/>
      <c r="P30" s="18"/>
      <c r="Q30" s="18"/>
      <c r="R30" s="18"/>
      <c r="S30" s="18"/>
      <c r="T30" s="19"/>
    </row>
    <row r="31" spans="2:20" x14ac:dyDescent="0.3">
      <c r="B31" t="s">
        <v>22</v>
      </c>
      <c r="C31" s="3">
        <v>122</v>
      </c>
      <c r="F31" s="17"/>
      <c r="G31" s="18"/>
      <c r="H31" s="18"/>
      <c r="I31" s="18"/>
      <c r="J31" s="18"/>
      <c r="K31" s="18"/>
      <c r="L31" s="18"/>
      <c r="M31" s="18"/>
      <c r="N31" s="18"/>
      <c r="O31" s="18"/>
      <c r="P31" s="18"/>
      <c r="Q31" s="18"/>
      <c r="R31" s="18"/>
      <c r="S31" s="18"/>
      <c r="T31" s="19"/>
    </row>
    <row r="32" spans="2:20" x14ac:dyDescent="0.3">
      <c r="F32" s="17"/>
      <c r="G32" s="18"/>
      <c r="H32" s="18"/>
      <c r="I32" s="18"/>
      <c r="J32" s="18"/>
      <c r="K32" s="18"/>
      <c r="L32" s="18"/>
      <c r="M32" s="18"/>
      <c r="N32" s="18"/>
      <c r="O32" s="18"/>
      <c r="P32" s="18"/>
      <c r="Q32" s="18"/>
      <c r="R32" s="18"/>
      <c r="S32" s="18"/>
      <c r="T32" s="19"/>
    </row>
    <row r="33" spans="2:20" ht="15" thickBot="1" x14ac:dyDescent="0.35">
      <c r="B33" t="s">
        <v>35</v>
      </c>
      <c r="C33" t="s">
        <v>23</v>
      </c>
      <c r="F33" s="17"/>
      <c r="G33" s="18"/>
      <c r="H33" s="18"/>
      <c r="I33" s="18"/>
      <c r="J33" s="18"/>
      <c r="K33" s="18"/>
      <c r="L33" s="18"/>
      <c r="M33" s="18"/>
      <c r="N33" s="18"/>
      <c r="O33" s="18"/>
      <c r="P33" s="18"/>
      <c r="Q33" s="18"/>
      <c r="R33" s="18"/>
      <c r="S33" s="18"/>
      <c r="T33" s="19"/>
    </row>
    <row r="34" spans="2:20" ht="15" thickBot="1" x14ac:dyDescent="0.35">
      <c r="B34">
        <v>1</v>
      </c>
      <c r="C34" s="27">
        <f>B34*$C$30/$C$31</f>
        <v>5.7377049180327866</v>
      </c>
      <c r="F34" s="20"/>
      <c r="G34" s="21"/>
      <c r="H34" s="21"/>
      <c r="I34" s="21"/>
      <c r="J34" s="21"/>
      <c r="K34" s="21"/>
      <c r="L34" s="21"/>
      <c r="M34" s="21"/>
      <c r="N34" s="21"/>
      <c r="O34" s="21"/>
      <c r="P34" s="21"/>
      <c r="Q34" s="21"/>
      <c r="R34" s="21"/>
      <c r="S34" s="21"/>
      <c r="T34" s="22"/>
    </row>
    <row r="35" spans="2:20" x14ac:dyDescent="0.3">
      <c r="C35" s="1"/>
    </row>
    <row r="36" spans="2:20" x14ac:dyDescent="0.3">
      <c r="C36" s="1"/>
    </row>
    <row r="37" spans="2:20" x14ac:dyDescent="0.3">
      <c r="C37" s="1"/>
      <c r="G37" s="38" t="s">
        <v>26</v>
      </c>
      <c r="H37" s="38"/>
      <c r="I37" s="38"/>
      <c r="J37" s="38"/>
      <c r="K37" s="38"/>
      <c r="L37" s="38"/>
      <c r="M37" s="38"/>
      <c r="N37" s="38"/>
      <c r="O37" s="38"/>
      <c r="P37" s="38"/>
      <c r="Q37" s="38"/>
      <c r="R37" s="38"/>
      <c r="S37" s="38"/>
    </row>
    <row r="38" spans="2:20" x14ac:dyDescent="0.3">
      <c r="C38" s="1"/>
      <c r="G38" s="38"/>
      <c r="H38" s="38"/>
      <c r="I38" s="38"/>
      <c r="J38" s="38"/>
      <c r="K38" s="38"/>
      <c r="L38" s="38"/>
      <c r="M38" s="38"/>
      <c r="N38" s="38"/>
      <c r="O38" s="38"/>
      <c r="P38" s="38"/>
      <c r="Q38" s="38"/>
      <c r="R38" s="38"/>
      <c r="S38" s="38"/>
    </row>
    <row r="39" spans="2:20" x14ac:dyDescent="0.3">
      <c r="C39" s="1"/>
      <c r="G39" s="38"/>
      <c r="H39" s="38"/>
      <c r="I39" s="38"/>
      <c r="J39" s="38"/>
      <c r="K39" s="38"/>
      <c r="L39" s="38"/>
      <c r="M39" s="38"/>
      <c r="N39" s="38"/>
      <c r="O39" s="38"/>
      <c r="P39" s="38"/>
      <c r="Q39" s="38"/>
      <c r="R39" s="38"/>
      <c r="S39" s="38"/>
    </row>
    <row r="40" spans="2:20" x14ac:dyDescent="0.3">
      <c r="C40" s="1"/>
      <c r="G40" s="38"/>
      <c r="H40" s="38"/>
      <c r="I40" s="38"/>
      <c r="J40" s="38"/>
      <c r="K40" s="38"/>
      <c r="L40" s="38"/>
      <c r="M40" s="38"/>
      <c r="N40" s="38"/>
      <c r="O40" s="38"/>
      <c r="P40" s="38"/>
      <c r="Q40" s="38"/>
      <c r="R40" s="38"/>
      <c r="S40" s="38"/>
    </row>
  </sheetData>
  <mergeCells count="2">
    <mergeCell ref="G17:S20"/>
    <mergeCell ref="G37:S4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5A26-0717-4E3E-AB60-E0C8EC012243}">
  <sheetPr>
    <tabColor rgb="FFFF0000"/>
  </sheetPr>
  <dimension ref="B2:G39"/>
  <sheetViews>
    <sheetView tabSelected="1" workbookViewId="0">
      <selection activeCell="G7" sqref="G7"/>
    </sheetView>
  </sheetViews>
  <sheetFormatPr defaultRowHeight="14.4" x14ac:dyDescent="0.3"/>
  <cols>
    <col min="1" max="1" width="3.77734375" customWidth="1"/>
    <col min="2" max="2" width="25.6640625" customWidth="1"/>
    <col min="3" max="3" width="20.88671875" customWidth="1"/>
    <col min="4" max="4" width="19.6640625" bestFit="1" customWidth="1"/>
    <col min="5" max="5" width="17.44140625" customWidth="1"/>
    <col min="6" max="6" width="12.109375" bestFit="1" customWidth="1"/>
    <col min="7" max="7" width="11.5546875" bestFit="1" customWidth="1"/>
  </cols>
  <sheetData>
    <row r="2" spans="2:7" ht="15.6" x14ac:dyDescent="0.3">
      <c r="B2" s="39" t="s">
        <v>17</v>
      </c>
      <c r="C2" s="39"/>
      <c r="D2" s="39"/>
      <c r="E2" s="26"/>
    </row>
    <row r="4" spans="2:7" x14ac:dyDescent="0.3">
      <c r="B4" s="4" t="s">
        <v>12</v>
      </c>
      <c r="C4" s="9">
        <v>5.4</v>
      </c>
      <c r="D4" s="4" t="s">
        <v>5</v>
      </c>
      <c r="G4" s="13" t="s">
        <v>40</v>
      </c>
    </row>
    <row r="5" spans="2:7" x14ac:dyDescent="0.3">
      <c r="B5" s="4" t="s">
        <v>7</v>
      </c>
      <c r="C5" s="10">
        <v>83</v>
      </c>
      <c r="D5" s="4" t="s">
        <v>5</v>
      </c>
      <c r="G5" s="13" t="s">
        <v>40</v>
      </c>
    </row>
    <row r="7" spans="2:7" x14ac:dyDescent="0.3">
      <c r="B7" s="41" t="s">
        <v>41</v>
      </c>
      <c r="C7" s="42">
        <v>4</v>
      </c>
      <c r="G7" s="13" t="s">
        <v>43</v>
      </c>
    </row>
    <row r="9" spans="2:7" x14ac:dyDescent="0.3">
      <c r="B9" s="31" t="s">
        <v>2</v>
      </c>
      <c r="C9" s="33" t="s">
        <v>3</v>
      </c>
      <c r="D9" s="35" t="s">
        <v>4</v>
      </c>
      <c r="E9" s="40" t="s">
        <v>42</v>
      </c>
    </row>
    <row r="10" spans="2:7" x14ac:dyDescent="0.3">
      <c r="B10" s="32">
        <v>24</v>
      </c>
      <c r="C10" s="34">
        <f>$C$5-B10</f>
        <v>59</v>
      </c>
      <c r="D10" s="36">
        <f>C10/$C$4</f>
        <v>10.925925925925926</v>
      </c>
      <c r="E10" s="37">
        <f>D10/$C$7</f>
        <v>2.7314814814814814</v>
      </c>
    </row>
    <row r="11" spans="2:7" x14ac:dyDescent="0.3">
      <c r="B11" s="32">
        <v>26</v>
      </c>
      <c r="C11" s="34">
        <f t="shared" ref="C10:C39" si="0">$C$5-B11</f>
        <v>57</v>
      </c>
      <c r="D11" s="36">
        <f t="shared" ref="D11:D39" si="1">C11/$C$4</f>
        <v>10.555555555555555</v>
      </c>
      <c r="E11" s="37">
        <f t="shared" ref="E11:E39" si="2">D11/$C$7</f>
        <v>2.6388888888888888</v>
      </c>
    </row>
    <row r="12" spans="2:7" x14ac:dyDescent="0.3">
      <c r="B12" s="32">
        <v>28</v>
      </c>
      <c r="C12" s="34">
        <f t="shared" si="0"/>
        <v>55</v>
      </c>
      <c r="D12" s="36">
        <f t="shared" si="1"/>
        <v>10.185185185185185</v>
      </c>
      <c r="E12" s="37">
        <f t="shared" si="2"/>
        <v>2.5462962962962963</v>
      </c>
    </row>
    <row r="13" spans="2:7" x14ac:dyDescent="0.3">
      <c r="B13" s="32">
        <v>30</v>
      </c>
      <c r="C13" s="34">
        <f t="shared" si="0"/>
        <v>53</v>
      </c>
      <c r="D13" s="36">
        <f t="shared" si="1"/>
        <v>9.8148148148148149</v>
      </c>
      <c r="E13" s="37">
        <f t="shared" si="2"/>
        <v>2.4537037037037037</v>
      </c>
    </row>
    <row r="14" spans="2:7" x14ac:dyDescent="0.3">
      <c r="B14" s="32">
        <v>32</v>
      </c>
      <c r="C14" s="34">
        <f t="shared" si="0"/>
        <v>51</v>
      </c>
      <c r="D14" s="36">
        <f t="shared" si="1"/>
        <v>9.4444444444444446</v>
      </c>
      <c r="E14" s="37">
        <f t="shared" si="2"/>
        <v>2.3611111111111112</v>
      </c>
    </row>
    <row r="15" spans="2:7" x14ac:dyDescent="0.3">
      <c r="B15" s="32">
        <v>34</v>
      </c>
      <c r="C15" s="34">
        <f t="shared" si="0"/>
        <v>49</v>
      </c>
      <c r="D15" s="36">
        <f t="shared" si="1"/>
        <v>9.0740740740740726</v>
      </c>
      <c r="E15" s="37">
        <f t="shared" si="2"/>
        <v>2.2685185185185182</v>
      </c>
    </row>
    <row r="16" spans="2:7" x14ac:dyDescent="0.3">
      <c r="B16" s="32">
        <v>36</v>
      </c>
      <c r="C16" s="34">
        <f t="shared" si="0"/>
        <v>47</v>
      </c>
      <c r="D16" s="36">
        <f t="shared" si="1"/>
        <v>8.7037037037037024</v>
      </c>
      <c r="E16" s="37">
        <f t="shared" si="2"/>
        <v>2.1759259259259256</v>
      </c>
    </row>
    <row r="17" spans="2:6" x14ac:dyDescent="0.3">
      <c r="B17" s="32">
        <v>38</v>
      </c>
      <c r="C17" s="34">
        <f t="shared" si="0"/>
        <v>45</v>
      </c>
      <c r="D17" s="36">
        <f t="shared" si="1"/>
        <v>8.3333333333333321</v>
      </c>
      <c r="E17" s="37">
        <f t="shared" si="2"/>
        <v>2.083333333333333</v>
      </c>
    </row>
    <row r="18" spans="2:6" x14ac:dyDescent="0.3">
      <c r="B18" s="32">
        <v>40</v>
      </c>
      <c r="C18" s="34">
        <f t="shared" si="0"/>
        <v>43</v>
      </c>
      <c r="D18" s="36">
        <f t="shared" si="1"/>
        <v>7.9629629629629628</v>
      </c>
      <c r="E18" s="37">
        <f t="shared" si="2"/>
        <v>1.9907407407407407</v>
      </c>
    </row>
    <row r="19" spans="2:6" x14ac:dyDescent="0.3">
      <c r="B19" s="32">
        <v>42</v>
      </c>
      <c r="C19" s="34">
        <f t="shared" si="0"/>
        <v>41</v>
      </c>
      <c r="D19" s="36">
        <f t="shared" si="1"/>
        <v>7.5925925925925917</v>
      </c>
      <c r="E19" s="37">
        <f t="shared" si="2"/>
        <v>1.8981481481481479</v>
      </c>
    </row>
    <row r="20" spans="2:6" x14ac:dyDescent="0.3">
      <c r="B20" s="32">
        <v>44</v>
      </c>
      <c r="C20" s="34">
        <f t="shared" si="0"/>
        <v>39</v>
      </c>
      <c r="D20" s="36">
        <f t="shared" si="1"/>
        <v>7.2222222222222214</v>
      </c>
      <c r="E20" s="37">
        <f t="shared" si="2"/>
        <v>1.8055555555555554</v>
      </c>
    </row>
    <row r="21" spans="2:6" x14ac:dyDescent="0.3">
      <c r="B21" s="32">
        <v>46</v>
      </c>
      <c r="C21" s="34">
        <f t="shared" si="0"/>
        <v>37</v>
      </c>
      <c r="D21" s="36">
        <f t="shared" si="1"/>
        <v>6.8518518518518512</v>
      </c>
      <c r="E21" s="37">
        <f t="shared" si="2"/>
        <v>1.7129629629629628</v>
      </c>
    </row>
    <row r="22" spans="2:6" x14ac:dyDescent="0.3">
      <c r="B22" s="32">
        <v>48</v>
      </c>
      <c r="C22" s="34">
        <f t="shared" si="0"/>
        <v>35</v>
      </c>
      <c r="D22" s="36">
        <f t="shared" si="1"/>
        <v>6.481481481481481</v>
      </c>
      <c r="E22" s="37">
        <f t="shared" si="2"/>
        <v>1.6203703703703702</v>
      </c>
    </row>
    <row r="23" spans="2:6" x14ac:dyDescent="0.3">
      <c r="B23" s="32">
        <v>50</v>
      </c>
      <c r="C23" s="34">
        <f t="shared" si="0"/>
        <v>33</v>
      </c>
      <c r="D23" s="36">
        <f t="shared" si="1"/>
        <v>6.1111111111111107</v>
      </c>
      <c r="E23" s="37">
        <f t="shared" si="2"/>
        <v>1.5277777777777777</v>
      </c>
    </row>
    <row r="24" spans="2:6" x14ac:dyDescent="0.3">
      <c r="B24" s="32">
        <v>52</v>
      </c>
      <c r="C24" s="34">
        <f t="shared" si="0"/>
        <v>31</v>
      </c>
      <c r="D24" s="36">
        <f t="shared" si="1"/>
        <v>5.7407407407407405</v>
      </c>
      <c r="E24" s="37">
        <f t="shared" si="2"/>
        <v>1.4351851851851851</v>
      </c>
      <c r="F24" t="s">
        <v>9</v>
      </c>
    </row>
    <row r="25" spans="2:6" x14ac:dyDescent="0.3">
      <c r="B25" s="32">
        <v>54</v>
      </c>
      <c r="C25" s="34">
        <f t="shared" si="0"/>
        <v>29</v>
      </c>
      <c r="D25" s="36">
        <f t="shared" si="1"/>
        <v>5.3703703703703702</v>
      </c>
      <c r="E25" s="37">
        <f t="shared" si="2"/>
        <v>1.3425925925925926</v>
      </c>
    </row>
    <row r="26" spans="2:6" x14ac:dyDescent="0.3">
      <c r="B26" s="32">
        <v>56</v>
      </c>
      <c r="C26" s="34">
        <f t="shared" si="0"/>
        <v>27</v>
      </c>
      <c r="D26" s="36">
        <f t="shared" si="1"/>
        <v>5</v>
      </c>
      <c r="E26" s="37">
        <f t="shared" si="2"/>
        <v>1.25</v>
      </c>
    </row>
    <row r="27" spans="2:6" x14ac:dyDescent="0.3">
      <c r="B27" s="32">
        <v>58</v>
      </c>
      <c r="C27" s="34">
        <f t="shared" si="0"/>
        <v>25</v>
      </c>
      <c r="D27" s="36">
        <f t="shared" si="1"/>
        <v>4.6296296296296298</v>
      </c>
      <c r="E27" s="37">
        <f t="shared" si="2"/>
        <v>1.1574074074074074</v>
      </c>
    </row>
    <row r="28" spans="2:6" x14ac:dyDescent="0.3">
      <c r="B28" s="32">
        <v>60</v>
      </c>
      <c r="C28" s="34">
        <f t="shared" si="0"/>
        <v>23</v>
      </c>
      <c r="D28" s="36">
        <f t="shared" si="1"/>
        <v>4.2592592592592586</v>
      </c>
      <c r="E28" s="37">
        <f t="shared" si="2"/>
        <v>1.0648148148148147</v>
      </c>
    </row>
    <row r="29" spans="2:6" x14ac:dyDescent="0.3">
      <c r="B29" s="32">
        <v>62</v>
      </c>
      <c r="C29" s="34">
        <f t="shared" si="0"/>
        <v>21</v>
      </c>
      <c r="D29" s="36">
        <f t="shared" si="1"/>
        <v>3.8888888888888888</v>
      </c>
      <c r="E29" s="37">
        <f t="shared" si="2"/>
        <v>0.97222222222222221</v>
      </c>
    </row>
    <row r="30" spans="2:6" x14ac:dyDescent="0.3">
      <c r="B30" s="32">
        <v>64</v>
      </c>
      <c r="C30" s="34">
        <f t="shared" si="0"/>
        <v>19</v>
      </c>
      <c r="D30" s="36">
        <f t="shared" si="1"/>
        <v>3.5185185185185182</v>
      </c>
      <c r="E30" s="37">
        <f t="shared" si="2"/>
        <v>0.87962962962962954</v>
      </c>
    </row>
    <row r="31" spans="2:6" x14ac:dyDescent="0.3">
      <c r="B31" s="32">
        <v>66</v>
      </c>
      <c r="C31" s="34">
        <f t="shared" si="0"/>
        <v>17</v>
      </c>
      <c r="D31" s="36">
        <f t="shared" si="1"/>
        <v>3.1481481481481479</v>
      </c>
      <c r="E31" s="37">
        <f t="shared" si="2"/>
        <v>0.78703703703703698</v>
      </c>
    </row>
    <row r="32" spans="2:6" x14ac:dyDescent="0.3">
      <c r="B32" s="32">
        <v>68</v>
      </c>
      <c r="C32" s="34">
        <f t="shared" si="0"/>
        <v>15</v>
      </c>
      <c r="D32" s="36">
        <f t="shared" si="1"/>
        <v>2.7777777777777777</v>
      </c>
      <c r="E32" s="37">
        <f t="shared" si="2"/>
        <v>0.69444444444444442</v>
      </c>
    </row>
    <row r="33" spans="2:5" x14ac:dyDescent="0.3">
      <c r="B33" s="32">
        <v>70</v>
      </c>
      <c r="C33" s="34">
        <f t="shared" si="0"/>
        <v>13</v>
      </c>
      <c r="D33" s="36">
        <f t="shared" si="1"/>
        <v>2.4074074074074074</v>
      </c>
      <c r="E33" s="37">
        <f t="shared" si="2"/>
        <v>0.60185185185185186</v>
      </c>
    </row>
    <row r="34" spans="2:5" x14ac:dyDescent="0.3">
      <c r="B34" s="32">
        <v>72</v>
      </c>
      <c r="C34" s="34">
        <f t="shared" si="0"/>
        <v>11</v>
      </c>
      <c r="D34" s="36">
        <f t="shared" si="1"/>
        <v>2.0370370370370368</v>
      </c>
      <c r="E34" s="37">
        <f t="shared" si="2"/>
        <v>0.50925925925925919</v>
      </c>
    </row>
    <row r="35" spans="2:5" x14ac:dyDescent="0.3">
      <c r="B35" s="32">
        <v>74</v>
      </c>
      <c r="C35" s="34">
        <f t="shared" si="0"/>
        <v>9</v>
      </c>
      <c r="D35" s="36">
        <f t="shared" si="1"/>
        <v>1.6666666666666665</v>
      </c>
      <c r="E35" s="37">
        <f t="shared" si="2"/>
        <v>0.41666666666666663</v>
      </c>
    </row>
    <row r="36" spans="2:5" x14ac:dyDescent="0.3">
      <c r="B36" s="32">
        <v>76</v>
      </c>
      <c r="C36" s="34">
        <f t="shared" si="0"/>
        <v>7</v>
      </c>
      <c r="D36" s="36">
        <f t="shared" si="1"/>
        <v>1.2962962962962963</v>
      </c>
      <c r="E36" s="37">
        <f t="shared" si="2"/>
        <v>0.32407407407407407</v>
      </c>
    </row>
    <row r="37" spans="2:5" x14ac:dyDescent="0.3">
      <c r="B37" s="32">
        <v>78</v>
      </c>
      <c r="C37" s="34">
        <f t="shared" si="0"/>
        <v>5</v>
      </c>
      <c r="D37" s="36">
        <f t="shared" si="1"/>
        <v>0.92592592592592582</v>
      </c>
      <c r="E37" s="37">
        <f t="shared" si="2"/>
        <v>0.23148148148148145</v>
      </c>
    </row>
    <row r="38" spans="2:5" x14ac:dyDescent="0.3">
      <c r="B38" s="32">
        <v>80</v>
      </c>
      <c r="C38" s="34">
        <f t="shared" si="0"/>
        <v>3</v>
      </c>
      <c r="D38" s="36">
        <f t="shared" si="1"/>
        <v>0.55555555555555547</v>
      </c>
      <c r="E38" s="37">
        <f t="shared" si="2"/>
        <v>0.13888888888888887</v>
      </c>
    </row>
    <row r="39" spans="2:5" x14ac:dyDescent="0.3">
      <c r="B39" s="32">
        <v>82</v>
      </c>
      <c r="C39" s="34">
        <f t="shared" si="0"/>
        <v>1</v>
      </c>
      <c r="D39" s="36">
        <f t="shared" si="1"/>
        <v>0.18518518518518517</v>
      </c>
      <c r="E39" s="37">
        <f t="shared" si="2"/>
        <v>4.6296296296296294E-2</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F6F4-DB17-437F-84A6-E81666207949}">
  <dimension ref="B2:F96"/>
  <sheetViews>
    <sheetView workbookViewId="0">
      <selection activeCell="C5" sqref="C5"/>
    </sheetView>
  </sheetViews>
  <sheetFormatPr defaultRowHeight="14.4" x14ac:dyDescent="0.3"/>
  <cols>
    <col min="2" max="2" width="18" customWidth="1"/>
    <col min="3" max="3" width="16.88671875" bestFit="1" customWidth="1"/>
    <col min="4" max="4" width="13.77734375" customWidth="1"/>
    <col min="5" max="5" width="10.88671875" customWidth="1"/>
  </cols>
  <sheetData>
    <row r="2" spans="2:6" x14ac:dyDescent="0.3">
      <c r="B2" s="39" t="s">
        <v>18</v>
      </c>
      <c r="C2" s="39"/>
      <c r="D2" s="39"/>
    </row>
    <row r="4" spans="2:6" x14ac:dyDescent="0.3">
      <c r="B4" s="4" t="s">
        <v>13</v>
      </c>
      <c r="C4" s="9">
        <v>5.74</v>
      </c>
      <c r="D4" s="4" t="s">
        <v>5</v>
      </c>
      <c r="F4" s="13" t="s">
        <v>27</v>
      </c>
    </row>
    <row r="6" spans="2:6" x14ac:dyDescent="0.3">
      <c r="B6" s="6" t="s">
        <v>10</v>
      </c>
      <c r="C6" s="6" t="s">
        <v>8</v>
      </c>
    </row>
    <row r="7" spans="2:6" x14ac:dyDescent="0.3">
      <c r="B7" s="7">
        <v>1</v>
      </c>
      <c r="C7" s="8">
        <f t="shared" ref="C7:C38" si="0">$C$4*B7</f>
        <v>5.74</v>
      </c>
    </row>
    <row r="8" spans="2:6" x14ac:dyDescent="0.3">
      <c r="B8" s="7">
        <v>2</v>
      </c>
      <c r="C8" s="8">
        <f t="shared" si="0"/>
        <v>11.48</v>
      </c>
    </row>
    <row r="9" spans="2:6" x14ac:dyDescent="0.3">
      <c r="B9" s="7">
        <v>3</v>
      </c>
      <c r="C9" s="8">
        <f t="shared" si="0"/>
        <v>17.22</v>
      </c>
    </row>
    <row r="10" spans="2:6" x14ac:dyDescent="0.3">
      <c r="B10" s="7">
        <v>4</v>
      </c>
      <c r="C10" s="8">
        <f t="shared" si="0"/>
        <v>22.96</v>
      </c>
    </row>
    <row r="11" spans="2:6" x14ac:dyDescent="0.3">
      <c r="B11" s="7">
        <v>5</v>
      </c>
      <c r="C11" s="8">
        <f t="shared" si="0"/>
        <v>28.700000000000003</v>
      </c>
    </row>
    <row r="12" spans="2:6" x14ac:dyDescent="0.3">
      <c r="B12" s="7">
        <v>6</v>
      </c>
      <c r="C12" s="8">
        <f t="shared" si="0"/>
        <v>34.44</v>
      </c>
    </row>
    <row r="13" spans="2:6" x14ac:dyDescent="0.3">
      <c r="B13" s="7">
        <v>7</v>
      </c>
      <c r="C13" s="8">
        <f t="shared" si="0"/>
        <v>40.18</v>
      </c>
    </row>
    <row r="14" spans="2:6" x14ac:dyDescent="0.3">
      <c r="B14" s="7">
        <v>8</v>
      </c>
      <c r="C14" s="8">
        <f t="shared" si="0"/>
        <v>45.92</v>
      </c>
    </row>
    <row r="15" spans="2:6" x14ac:dyDescent="0.3">
      <c r="B15" s="7">
        <v>9</v>
      </c>
      <c r="C15" s="8">
        <f t="shared" si="0"/>
        <v>51.660000000000004</v>
      </c>
    </row>
    <row r="16" spans="2:6" x14ac:dyDescent="0.3">
      <c r="B16" s="7">
        <v>10</v>
      </c>
      <c r="C16" s="8">
        <f t="shared" si="0"/>
        <v>57.400000000000006</v>
      </c>
    </row>
    <row r="17" spans="2:3" x14ac:dyDescent="0.3">
      <c r="B17" s="7">
        <v>11</v>
      </c>
      <c r="C17" s="8">
        <f t="shared" si="0"/>
        <v>63.14</v>
      </c>
    </row>
    <row r="18" spans="2:3" x14ac:dyDescent="0.3">
      <c r="B18" s="7">
        <v>12</v>
      </c>
      <c r="C18" s="8">
        <f t="shared" si="0"/>
        <v>68.88</v>
      </c>
    </row>
    <row r="19" spans="2:3" x14ac:dyDescent="0.3">
      <c r="B19" s="7">
        <v>13</v>
      </c>
      <c r="C19" s="8">
        <f t="shared" si="0"/>
        <v>74.62</v>
      </c>
    </row>
    <row r="20" spans="2:3" x14ac:dyDescent="0.3">
      <c r="B20" s="7">
        <v>14</v>
      </c>
      <c r="C20" s="8">
        <f t="shared" si="0"/>
        <v>80.36</v>
      </c>
    </row>
    <row r="21" spans="2:3" x14ac:dyDescent="0.3">
      <c r="B21" s="7">
        <v>15</v>
      </c>
      <c r="C21" s="8">
        <f t="shared" si="0"/>
        <v>86.100000000000009</v>
      </c>
    </row>
    <row r="22" spans="2:3" x14ac:dyDescent="0.3">
      <c r="B22" s="7">
        <v>16</v>
      </c>
      <c r="C22" s="8">
        <f t="shared" si="0"/>
        <v>91.84</v>
      </c>
    </row>
    <row r="23" spans="2:3" x14ac:dyDescent="0.3">
      <c r="B23" s="7">
        <v>17</v>
      </c>
      <c r="C23" s="8">
        <f t="shared" si="0"/>
        <v>97.58</v>
      </c>
    </row>
    <row r="24" spans="2:3" x14ac:dyDescent="0.3">
      <c r="B24" s="7">
        <v>18</v>
      </c>
      <c r="C24" s="8">
        <f t="shared" si="0"/>
        <v>103.32000000000001</v>
      </c>
    </row>
    <row r="25" spans="2:3" x14ac:dyDescent="0.3">
      <c r="B25" s="7">
        <v>19</v>
      </c>
      <c r="C25" s="8">
        <f t="shared" si="0"/>
        <v>109.06</v>
      </c>
    </row>
    <row r="26" spans="2:3" x14ac:dyDescent="0.3">
      <c r="B26" s="7">
        <v>20</v>
      </c>
      <c r="C26" s="8">
        <f t="shared" si="0"/>
        <v>114.80000000000001</v>
      </c>
    </row>
    <row r="27" spans="2:3" x14ac:dyDescent="0.3">
      <c r="B27" s="7">
        <v>21</v>
      </c>
      <c r="C27" s="8">
        <f t="shared" si="0"/>
        <v>120.54</v>
      </c>
    </row>
    <row r="28" spans="2:3" x14ac:dyDescent="0.3">
      <c r="B28" s="7">
        <v>22</v>
      </c>
      <c r="C28" s="8">
        <f t="shared" si="0"/>
        <v>126.28</v>
      </c>
    </row>
    <row r="29" spans="2:3" x14ac:dyDescent="0.3">
      <c r="B29" s="7">
        <v>23</v>
      </c>
      <c r="C29" s="8">
        <f t="shared" si="0"/>
        <v>132.02000000000001</v>
      </c>
    </row>
    <row r="30" spans="2:3" x14ac:dyDescent="0.3">
      <c r="B30" s="7">
        <v>24</v>
      </c>
      <c r="C30" s="8">
        <f t="shared" si="0"/>
        <v>137.76</v>
      </c>
    </row>
    <row r="31" spans="2:3" x14ac:dyDescent="0.3">
      <c r="B31" s="7">
        <v>25</v>
      </c>
      <c r="C31" s="8">
        <f t="shared" si="0"/>
        <v>143.5</v>
      </c>
    </row>
    <row r="32" spans="2:3" x14ac:dyDescent="0.3">
      <c r="B32" s="7">
        <v>26</v>
      </c>
      <c r="C32" s="8">
        <f t="shared" si="0"/>
        <v>149.24</v>
      </c>
    </row>
    <row r="33" spans="2:3" x14ac:dyDescent="0.3">
      <c r="B33" s="7">
        <v>27</v>
      </c>
      <c r="C33" s="8">
        <f t="shared" si="0"/>
        <v>154.98000000000002</v>
      </c>
    </row>
    <row r="34" spans="2:3" x14ac:dyDescent="0.3">
      <c r="B34" s="7">
        <v>28</v>
      </c>
      <c r="C34" s="8">
        <f t="shared" si="0"/>
        <v>160.72</v>
      </c>
    </row>
    <row r="35" spans="2:3" x14ac:dyDescent="0.3">
      <c r="B35" s="7">
        <v>29</v>
      </c>
      <c r="C35" s="8">
        <f t="shared" si="0"/>
        <v>166.46</v>
      </c>
    </row>
    <row r="36" spans="2:3" x14ac:dyDescent="0.3">
      <c r="B36" s="7">
        <v>30</v>
      </c>
      <c r="C36" s="8">
        <f t="shared" si="0"/>
        <v>172.20000000000002</v>
      </c>
    </row>
    <row r="37" spans="2:3" x14ac:dyDescent="0.3">
      <c r="B37" s="7">
        <v>31</v>
      </c>
      <c r="C37" s="8">
        <f t="shared" si="0"/>
        <v>177.94</v>
      </c>
    </row>
    <row r="38" spans="2:3" x14ac:dyDescent="0.3">
      <c r="B38" s="7">
        <v>32</v>
      </c>
      <c r="C38" s="8">
        <f t="shared" si="0"/>
        <v>183.68</v>
      </c>
    </row>
    <row r="39" spans="2:3" x14ac:dyDescent="0.3">
      <c r="B39" s="7">
        <v>33</v>
      </c>
      <c r="C39" s="8">
        <f t="shared" ref="C39:C66" si="1">$C$4*B39</f>
        <v>189.42000000000002</v>
      </c>
    </row>
    <row r="40" spans="2:3" x14ac:dyDescent="0.3">
      <c r="B40" s="7">
        <v>34</v>
      </c>
      <c r="C40" s="8">
        <f t="shared" si="1"/>
        <v>195.16</v>
      </c>
    </row>
    <row r="41" spans="2:3" x14ac:dyDescent="0.3">
      <c r="B41" s="7">
        <v>35</v>
      </c>
      <c r="C41" s="8">
        <f t="shared" si="1"/>
        <v>200.9</v>
      </c>
    </row>
    <row r="42" spans="2:3" x14ac:dyDescent="0.3">
      <c r="B42" s="7">
        <v>36</v>
      </c>
      <c r="C42" s="8">
        <f t="shared" si="1"/>
        <v>206.64000000000001</v>
      </c>
    </row>
    <row r="43" spans="2:3" x14ac:dyDescent="0.3">
      <c r="B43" s="7">
        <v>37</v>
      </c>
      <c r="C43" s="8">
        <f t="shared" si="1"/>
        <v>212.38</v>
      </c>
    </row>
    <row r="44" spans="2:3" x14ac:dyDescent="0.3">
      <c r="B44" s="7">
        <v>38</v>
      </c>
      <c r="C44" s="8">
        <f t="shared" si="1"/>
        <v>218.12</v>
      </c>
    </row>
    <row r="45" spans="2:3" x14ac:dyDescent="0.3">
      <c r="B45" s="7">
        <v>39</v>
      </c>
      <c r="C45" s="8">
        <f t="shared" si="1"/>
        <v>223.86</v>
      </c>
    </row>
    <row r="46" spans="2:3" x14ac:dyDescent="0.3">
      <c r="B46" s="7">
        <v>40</v>
      </c>
      <c r="C46" s="8">
        <f t="shared" si="1"/>
        <v>229.60000000000002</v>
      </c>
    </row>
    <row r="47" spans="2:3" x14ac:dyDescent="0.3">
      <c r="B47" s="7">
        <v>41</v>
      </c>
      <c r="C47" s="8">
        <f t="shared" si="1"/>
        <v>235.34</v>
      </c>
    </row>
    <row r="48" spans="2:3" x14ac:dyDescent="0.3">
      <c r="B48" s="7">
        <v>42</v>
      </c>
      <c r="C48" s="8">
        <f t="shared" si="1"/>
        <v>241.08</v>
      </c>
    </row>
    <row r="49" spans="2:3" x14ac:dyDescent="0.3">
      <c r="B49" s="7">
        <v>43</v>
      </c>
      <c r="C49" s="8">
        <f t="shared" si="1"/>
        <v>246.82000000000002</v>
      </c>
    </row>
    <row r="50" spans="2:3" x14ac:dyDescent="0.3">
      <c r="B50" s="7">
        <v>44</v>
      </c>
      <c r="C50" s="8">
        <f t="shared" si="1"/>
        <v>252.56</v>
      </c>
    </row>
    <row r="51" spans="2:3" x14ac:dyDescent="0.3">
      <c r="B51" s="7">
        <v>45</v>
      </c>
      <c r="C51" s="8">
        <f t="shared" si="1"/>
        <v>258.3</v>
      </c>
    </row>
    <row r="52" spans="2:3" x14ac:dyDescent="0.3">
      <c r="B52" s="7">
        <v>46</v>
      </c>
      <c r="C52" s="8">
        <f t="shared" si="1"/>
        <v>264.04000000000002</v>
      </c>
    </row>
    <row r="53" spans="2:3" x14ac:dyDescent="0.3">
      <c r="B53" s="7">
        <v>47</v>
      </c>
      <c r="C53" s="8">
        <f t="shared" si="1"/>
        <v>269.78000000000003</v>
      </c>
    </row>
    <row r="54" spans="2:3" x14ac:dyDescent="0.3">
      <c r="B54" s="7">
        <v>48</v>
      </c>
      <c r="C54" s="8">
        <f t="shared" si="1"/>
        <v>275.52</v>
      </c>
    </row>
    <row r="55" spans="2:3" x14ac:dyDescent="0.3">
      <c r="B55" s="7">
        <v>49</v>
      </c>
      <c r="C55" s="8">
        <f t="shared" si="1"/>
        <v>281.26</v>
      </c>
    </row>
    <row r="56" spans="2:3" x14ac:dyDescent="0.3">
      <c r="B56" s="7">
        <v>50</v>
      </c>
      <c r="C56" s="8">
        <f t="shared" si="1"/>
        <v>287</v>
      </c>
    </row>
    <row r="57" spans="2:3" x14ac:dyDescent="0.3">
      <c r="B57" s="7">
        <v>51</v>
      </c>
      <c r="C57" s="8">
        <f t="shared" si="1"/>
        <v>292.74</v>
      </c>
    </row>
    <row r="58" spans="2:3" x14ac:dyDescent="0.3">
      <c r="B58" s="7">
        <v>52</v>
      </c>
      <c r="C58" s="8">
        <f t="shared" si="1"/>
        <v>298.48</v>
      </c>
    </row>
    <row r="59" spans="2:3" x14ac:dyDescent="0.3">
      <c r="B59" s="7">
        <v>53</v>
      </c>
      <c r="C59" s="8">
        <f t="shared" si="1"/>
        <v>304.22000000000003</v>
      </c>
    </row>
    <row r="60" spans="2:3" x14ac:dyDescent="0.3">
      <c r="B60" s="7">
        <v>54</v>
      </c>
      <c r="C60" s="8">
        <f t="shared" si="1"/>
        <v>309.96000000000004</v>
      </c>
    </row>
    <row r="61" spans="2:3" x14ac:dyDescent="0.3">
      <c r="B61" s="7">
        <v>55</v>
      </c>
      <c r="C61" s="8">
        <f t="shared" si="1"/>
        <v>315.7</v>
      </c>
    </row>
    <row r="62" spans="2:3" x14ac:dyDescent="0.3">
      <c r="B62" s="7">
        <v>56</v>
      </c>
      <c r="C62" s="8">
        <f t="shared" si="1"/>
        <v>321.44</v>
      </c>
    </row>
    <row r="63" spans="2:3" x14ac:dyDescent="0.3">
      <c r="B63" s="7">
        <v>57</v>
      </c>
      <c r="C63" s="8">
        <f t="shared" si="1"/>
        <v>327.18</v>
      </c>
    </row>
    <row r="64" spans="2:3" x14ac:dyDescent="0.3">
      <c r="B64" s="7">
        <v>58</v>
      </c>
      <c r="C64" s="8">
        <f t="shared" si="1"/>
        <v>332.92</v>
      </c>
    </row>
    <row r="65" spans="2:3" x14ac:dyDescent="0.3">
      <c r="B65" s="7">
        <v>59</v>
      </c>
      <c r="C65" s="8">
        <f t="shared" si="1"/>
        <v>338.66</v>
      </c>
    </row>
    <row r="66" spans="2:3" x14ac:dyDescent="0.3">
      <c r="B66" s="7">
        <v>60</v>
      </c>
      <c r="C66" s="8">
        <f t="shared" si="1"/>
        <v>344.40000000000003</v>
      </c>
    </row>
    <row r="67" spans="2:3" x14ac:dyDescent="0.3">
      <c r="B67" s="7">
        <v>61</v>
      </c>
      <c r="C67" s="8">
        <f t="shared" ref="C67:C96" si="2">$C$4*B67</f>
        <v>350.14</v>
      </c>
    </row>
    <row r="68" spans="2:3" x14ac:dyDescent="0.3">
      <c r="B68" s="7">
        <v>62</v>
      </c>
      <c r="C68" s="8">
        <f t="shared" si="2"/>
        <v>355.88</v>
      </c>
    </row>
    <row r="69" spans="2:3" x14ac:dyDescent="0.3">
      <c r="B69" s="7">
        <v>63</v>
      </c>
      <c r="C69" s="8">
        <f t="shared" si="2"/>
        <v>361.62</v>
      </c>
    </row>
    <row r="70" spans="2:3" x14ac:dyDescent="0.3">
      <c r="B70" s="7">
        <v>64</v>
      </c>
      <c r="C70" s="8">
        <f t="shared" si="2"/>
        <v>367.36</v>
      </c>
    </row>
    <row r="71" spans="2:3" x14ac:dyDescent="0.3">
      <c r="B71" s="7">
        <v>65</v>
      </c>
      <c r="C71" s="8">
        <f t="shared" si="2"/>
        <v>373.1</v>
      </c>
    </row>
    <row r="72" spans="2:3" x14ac:dyDescent="0.3">
      <c r="B72" s="7">
        <v>66</v>
      </c>
      <c r="C72" s="8">
        <f t="shared" si="2"/>
        <v>378.84000000000003</v>
      </c>
    </row>
    <row r="73" spans="2:3" x14ac:dyDescent="0.3">
      <c r="B73" s="7">
        <v>67</v>
      </c>
      <c r="C73" s="8">
        <f t="shared" si="2"/>
        <v>384.58000000000004</v>
      </c>
    </row>
    <row r="74" spans="2:3" x14ac:dyDescent="0.3">
      <c r="B74" s="7">
        <v>68</v>
      </c>
      <c r="C74" s="8">
        <f t="shared" si="2"/>
        <v>390.32</v>
      </c>
    </row>
    <row r="75" spans="2:3" x14ac:dyDescent="0.3">
      <c r="B75" s="7">
        <v>69</v>
      </c>
      <c r="C75" s="8">
        <f t="shared" si="2"/>
        <v>396.06</v>
      </c>
    </row>
    <row r="76" spans="2:3" x14ac:dyDescent="0.3">
      <c r="B76" s="7">
        <v>70</v>
      </c>
      <c r="C76" s="8">
        <f t="shared" si="2"/>
        <v>401.8</v>
      </c>
    </row>
    <row r="77" spans="2:3" x14ac:dyDescent="0.3">
      <c r="B77" s="7">
        <v>71</v>
      </c>
      <c r="C77" s="8">
        <f t="shared" si="2"/>
        <v>407.54</v>
      </c>
    </row>
    <row r="78" spans="2:3" x14ac:dyDescent="0.3">
      <c r="B78" s="7">
        <v>72</v>
      </c>
      <c r="C78" s="8">
        <f t="shared" si="2"/>
        <v>413.28000000000003</v>
      </c>
    </row>
    <row r="79" spans="2:3" x14ac:dyDescent="0.3">
      <c r="B79" s="7">
        <v>73</v>
      </c>
      <c r="C79" s="8">
        <f t="shared" si="2"/>
        <v>419.02000000000004</v>
      </c>
    </row>
    <row r="80" spans="2:3" x14ac:dyDescent="0.3">
      <c r="B80" s="7">
        <v>74</v>
      </c>
      <c r="C80" s="8">
        <f t="shared" si="2"/>
        <v>424.76</v>
      </c>
    </row>
    <row r="81" spans="2:3" x14ac:dyDescent="0.3">
      <c r="B81" s="7">
        <v>75</v>
      </c>
      <c r="C81" s="8">
        <f t="shared" si="2"/>
        <v>430.5</v>
      </c>
    </row>
    <row r="82" spans="2:3" x14ac:dyDescent="0.3">
      <c r="B82" s="7">
        <v>76</v>
      </c>
      <c r="C82" s="8">
        <f t="shared" si="2"/>
        <v>436.24</v>
      </c>
    </row>
    <row r="83" spans="2:3" x14ac:dyDescent="0.3">
      <c r="B83" s="7">
        <v>77</v>
      </c>
      <c r="C83" s="8">
        <f t="shared" si="2"/>
        <v>441.98</v>
      </c>
    </row>
    <row r="84" spans="2:3" x14ac:dyDescent="0.3">
      <c r="B84" s="7">
        <v>78</v>
      </c>
      <c r="C84" s="8">
        <f t="shared" si="2"/>
        <v>447.72</v>
      </c>
    </row>
    <row r="85" spans="2:3" x14ac:dyDescent="0.3">
      <c r="B85" s="7">
        <v>79</v>
      </c>
      <c r="C85" s="8">
        <f t="shared" si="2"/>
        <v>453.46000000000004</v>
      </c>
    </row>
    <row r="86" spans="2:3" x14ac:dyDescent="0.3">
      <c r="B86" s="7">
        <v>80</v>
      </c>
      <c r="C86" s="8">
        <f t="shared" si="2"/>
        <v>459.20000000000005</v>
      </c>
    </row>
    <row r="87" spans="2:3" x14ac:dyDescent="0.3">
      <c r="B87" s="7">
        <v>81</v>
      </c>
      <c r="C87" s="8">
        <f t="shared" si="2"/>
        <v>464.94</v>
      </c>
    </row>
    <row r="88" spans="2:3" x14ac:dyDescent="0.3">
      <c r="B88" s="7">
        <v>82</v>
      </c>
      <c r="C88" s="8">
        <f t="shared" si="2"/>
        <v>470.68</v>
      </c>
    </row>
    <row r="89" spans="2:3" x14ac:dyDescent="0.3">
      <c r="B89" s="7">
        <v>83</v>
      </c>
      <c r="C89" s="8">
        <f t="shared" si="2"/>
        <v>476.42</v>
      </c>
    </row>
    <row r="90" spans="2:3" x14ac:dyDescent="0.3">
      <c r="B90" s="7">
        <v>84</v>
      </c>
      <c r="C90" s="8">
        <f t="shared" si="2"/>
        <v>482.16</v>
      </c>
    </row>
    <row r="91" spans="2:3" x14ac:dyDescent="0.3">
      <c r="B91" s="7">
        <v>85</v>
      </c>
      <c r="C91" s="8">
        <f t="shared" si="2"/>
        <v>487.90000000000003</v>
      </c>
    </row>
    <row r="92" spans="2:3" x14ac:dyDescent="0.3">
      <c r="B92" s="7">
        <v>86</v>
      </c>
      <c r="C92" s="8">
        <f t="shared" si="2"/>
        <v>493.64000000000004</v>
      </c>
    </row>
    <row r="93" spans="2:3" x14ac:dyDescent="0.3">
      <c r="B93" s="7">
        <v>87</v>
      </c>
      <c r="C93" s="8">
        <f t="shared" si="2"/>
        <v>499.38</v>
      </c>
    </row>
    <row r="94" spans="2:3" x14ac:dyDescent="0.3">
      <c r="B94" s="7">
        <v>88</v>
      </c>
      <c r="C94" s="8">
        <f t="shared" si="2"/>
        <v>505.12</v>
      </c>
    </row>
    <row r="95" spans="2:3" x14ac:dyDescent="0.3">
      <c r="B95" s="7">
        <v>89</v>
      </c>
      <c r="C95" s="8">
        <f t="shared" si="2"/>
        <v>510.86</v>
      </c>
    </row>
    <row r="96" spans="2:3" x14ac:dyDescent="0.3">
      <c r="B96" s="7">
        <v>90</v>
      </c>
      <c r="C96" s="8">
        <f t="shared" si="2"/>
        <v>516.6</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93C9-6C0E-4002-80B0-4DF6B6250E85}">
  <dimension ref="B2:F116"/>
  <sheetViews>
    <sheetView workbookViewId="0">
      <selection activeCell="E37" sqref="E37"/>
    </sheetView>
  </sheetViews>
  <sheetFormatPr defaultRowHeight="14.4" x14ac:dyDescent="0.3"/>
  <cols>
    <col min="1" max="1" width="6.88671875" customWidth="1"/>
    <col min="2" max="2" width="19.33203125" customWidth="1"/>
    <col min="3" max="3" width="23.21875" bestFit="1" customWidth="1"/>
    <col min="4" max="4" width="14.33203125" customWidth="1"/>
    <col min="5" max="5" width="19.21875" customWidth="1"/>
    <col min="6" max="6" width="31.5546875" bestFit="1" customWidth="1"/>
  </cols>
  <sheetData>
    <row r="2" spans="2:6" x14ac:dyDescent="0.3">
      <c r="B2" s="39" t="s">
        <v>20</v>
      </c>
      <c r="C2" s="39"/>
      <c r="D2" s="39"/>
    </row>
    <row r="4" spans="2:6" x14ac:dyDescent="0.3">
      <c r="B4" s="23" t="s">
        <v>15</v>
      </c>
      <c r="C4" s="24">
        <v>45</v>
      </c>
      <c r="D4" s="4" t="s">
        <v>5</v>
      </c>
      <c r="F4" s="13" t="s">
        <v>29</v>
      </c>
    </row>
    <row r="5" spans="2:6" x14ac:dyDescent="0.3">
      <c r="B5" s="23" t="s">
        <v>19</v>
      </c>
      <c r="C5" s="25">
        <v>83</v>
      </c>
      <c r="D5" s="4" t="s">
        <v>14</v>
      </c>
      <c r="F5" s="13" t="s">
        <v>28</v>
      </c>
    </row>
    <row r="7" spans="2:6" x14ac:dyDescent="0.3">
      <c r="B7" s="6" t="s">
        <v>11</v>
      </c>
      <c r="C7" s="6" t="s">
        <v>16</v>
      </c>
      <c r="D7" s="6" t="s">
        <v>24</v>
      </c>
    </row>
    <row r="8" spans="2:6" hidden="1" x14ac:dyDescent="0.3">
      <c r="B8" s="4">
        <v>90</v>
      </c>
      <c r="C8" s="4">
        <f t="shared" ref="C8:C39" si="0">B8-$C$5</f>
        <v>7</v>
      </c>
      <c r="D8" s="5">
        <f t="shared" ref="D8:D39" si="1">C8/$C$4</f>
        <v>0.15555555555555556</v>
      </c>
    </row>
    <row r="9" spans="2:6" hidden="1" x14ac:dyDescent="0.3">
      <c r="B9" s="4">
        <v>92</v>
      </c>
      <c r="C9" s="4">
        <f t="shared" si="0"/>
        <v>9</v>
      </c>
      <c r="D9" s="5">
        <f t="shared" si="1"/>
        <v>0.2</v>
      </c>
    </row>
    <row r="10" spans="2:6" hidden="1" x14ac:dyDescent="0.3">
      <c r="B10" s="4">
        <v>94</v>
      </c>
      <c r="C10" s="4">
        <f t="shared" si="0"/>
        <v>11</v>
      </c>
      <c r="D10" s="5">
        <f t="shared" si="1"/>
        <v>0.24444444444444444</v>
      </c>
    </row>
    <row r="11" spans="2:6" hidden="1" x14ac:dyDescent="0.3">
      <c r="B11" s="4">
        <v>96</v>
      </c>
      <c r="C11" s="4">
        <f t="shared" si="0"/>
        <v>13</v>
      </c>
      <c r="D11" s="5">
        <f t="shared" si="1"/>
        <v>0.28888888888888886</v>
      </c>
    </row>
    <row r="12" spans="2:6" hidden="1" x14ac:dyDescent="0.3">
      <c r="B12" s="4">
        <v>98</v>
      </c>
      <c r="C12" s="4">
        <f t="shared" si="0"/>
        <v>15</v>
      </c>
      <c r="D12" s="5">
        <f t="shared" si="1"/>
        <v>0.33333333333333331</v>
      </c>
    </row>
    <row r="13" spans="2:6" hidden="1" x14ac:dyDescent="0.3">
      <c r="B13" s="4">
        <v>100</v>
      </c>
      <c r="C13" s="4">
        <f t="shared" si="0"/>
        <v>17</v>
      </c>
      <c r="D13" s="5">
        <f t="shared" si="1"/>
        <v>0.37777777777777777</v>
      </c>
    </row>
    <row r="14" spans="2:6" hidden="1" x14ac:dyDescent="0.3">
      <c r="B14" s="4">
        <v>102</v>
      </c>
      <c r="C14" s="4">
        <f t="shared" si="0"/>
        <v>19</v>
      </c>
      <c r="D14" s="5">
        <f t="shared" si="1"/>
        <v>0.42222222222222222</v>
      </c>
    </row>
    <row r="15" spans="2:6" hidden="1" x14ac:dyDescent="0.3">
      <c r="B15" s="4">
        <v>104</v>
      </c>
      <c r="C15" s="4">
        <f t="shared" si="0"/>
        <v>21</v>
      </c>
      <c r="D15" s="5">
        <f t="shared" si="1"/>
        <v>0.46666666666666667</v>
      </c>
    </row>
    <row r="16" spans="2:6" hidden="1" x14ac:dyDescent="0.3">
      <c r="B16" s="4">
        <v>106</v>
      </c>
      <c r="C16" s="4">
        <f t="shared" si="0"/>
        <v>23</v>
      </c>
      <c r="D16" s="5">
        <f t="shared" si="1"/>
        <v>0.51111111111111107</v>
      </c>
    </row>
    <row r="17" spans="2:4" hidden="1" x14ac:dyDescent="0.3">
      <c r="B17" s="4">
        <v>108</v>
      </c>
      <c r="C17" s="4">
        <f t="shared" si="0"/>
        <v>25</v>
      </c>
      <c r="D17" s="5">
        <f t="shared" si="1"/>
        <v>0.55555555555555558</v>
      </c>
    </row>
    <row r="18" spans="2:4" hidden="1" x14ac:dyDescent="0.3">
      <c r="B18" s="4">
        <v>110</v>
      </c>
      <c r="C18" s="4">
        <f t="shared" si="0"/>
        <v>27</v>
      </c>
      <c r="D18" s="5">
        <f t="shared" si="1"/>
        <v>0.6</v>
      </c>
    </row>
    <row r="19" spans="2:4" hidden="1" x14ac:dyDescent="0.3">
      <c r="B19" s="4">
        <v>112</v>
      </c>
      <c r="C19" s="4">
        <f t="shared" si="0"/>
        <v>29</v>
      </c>
      <c r="D19" s="5">
        <f t="shared" si="1"/>
        <v>0.64444444444444449</v>
      </c>
    </row>
    <row r="20" spans="2:4" hidden="1" x14ac:dyDescent="0.3">
      <c r="B20" s="6">
        <v>114</v>
      </c>
      <c r="C20" s="6">
        <f t="shared" si="0"/>
        <v>31</v>
      </c>
      <c r="D20" s="6">
        <f t="shared" si="1"/>
        <v>0.68888888888888888</v>
      </c>
    </row>
    <row r="21" spans="2:4" hidden="1" x14ac:dyDescent="0.3">
      <c r="B21" s="4">
        <v>116</v>
      </c>
      <c r="C21" s="4">
        <f t="shared" si="0"/>
        <v>33</v>
      </c>
      <c r="D21" s="5">
        <f t="shared" si="1"/>
        <v>0.73333333333333328</v>
      </c>
    </row>
    <row r="22" spans="2:4" hidden="1" x14ac:dyDescent="0.3">
      <c r="B22" s="4">
        <v>118</v>
      </c>
      <c r="C22" s="4">
        <f t="shared" si="0"/>
        <v>35</v>
      </c>
      <c r="D22" s="5">
        <f t="shared" si="1"/>
        <v>0.77777777777777779</v>
      </c>
    </row>
    <row r="23" spans="2:4" x14ac:dyDescent="0.3">
      <c r="B23" s="11">
        <v>120</v>
      </c>
      <c r="C23" s="11">
        <f t="shared" si="0"/>
        <v>37</v>
      </c>
      <c r="D23" s="12">
        <f t="shared" si="1"/>
        <v>0.82222222222222219</v>
      </c>
    </row>
    <row r="24" spans="2:4" x14ac:dyDescent="0.3">
      <c r="B24" s="11">
        <v>125</v>
      </c>
      <c r="C24" s="11">
        <f t="shared" si="0"/>
        <v>42</v>
      </c>
      <c r="D24" s="12">
        <f t="shared" si="1"/>
        <v>0.93333333333333335</v>
      </c>
    </row>
    <row r="25" spans="2:4" x14ac:dyDescent="0.3">
      <c r="B25" s="11">
        <v>130</v>
      </c>
      <c r="C25" s="11">
        <f t="shared" si="0"/>
        <v>47</v>
      </c>
      <c r="D25" s="12">
        <f t="shared" si="1"/>
        <v>1.0444444444444445</v>
      </c>
    </row>
    <row r="26" spans="2:4" x14ac:dyDescent="0.3">
      <c r="B26" s="11">
        <v>135</v>
      </c>
      <c r="C26" s="11">
        <f t="shared" si="0"/>
        <v>52</v>
      </c>
      <c r="D26" s="12">
        <f t="shared" si="1"/>
        <v>1.1555555555555554</v>
      </c>
    </row>
    <row r="27" spans="2:4" x14ac:dyDescent="0.3">
      <c r="B27" s="11">
        <v>140</v>
      </c>
      <c r="C27" s="11">
        <f t="shared" si="0"/>
        <v>57</v>
      </c>
      <c r="D27" s="12">
        <f t="shared" si="1"/>
        <v>1.2666666666666666</v>
      </c>
    </row>
    <row r="28" spans="2:4" x14ac:dyDescent="0.3">
      <c r="B28" s="11">
        <v>145</v>
      </c>
      <c r="C28" s="11">
        <f t="shared" si="0"/>
        <v>62</v>
      </c>
      <c r="D28" s="12">
        <f t="shared" si="1"/>
        <v>1.3777777777777778</v>
      </c>
    </row>
    <row r="29" spans="2:4" x14ac:dyDescent="0.3">
      <c r="B29" s="11">
        <v>150</v>
      </c>
      <c r="C29" s="11">
        <f t="shared" si="0"/>
        <v>67</v>
      </c>
      <c r="D29" s="12">
        <f t="shared" si="1"/>
        <v>1.4888888888888889</v>
      </c>
    </row>
    <row r="30" spans="2:4" x14ac:dyDescent="0.3">
      <c r="B30" s="11">
        <v>155</v>
      </c>
      <c r="C30" s="11">
        <f t="shared" si="0"/>
        <v>72</v>
      </c>
      <c r="D30" s="12">
        <f t="shared" si="1"/>
        <v>1.6</v>
      </c>
    </row>
    <row r="31" spans="2:4" x14ac:dyDescent="0.3">
      <c r="B31" s="11">
        <v>160</v>
      </c>
      <c r="C31" s="11">
        <f t="shared" si="0"/>
        <v>77</v>
      </c>
      <c r="D31" s="12">
        <f t="shared" si="1"/>
        <v>1.711111111111111</v>
      </c>
    </row>
    <row r="32" spans="2:4" x14ac:dyDescent="0.3">
      <c r="B32" s="11">
        <v>165</v>
      </c>
      <c r="C32" s="11">
        <f t="shared" si="0"/>
        <v>82</v>
      </c>
      <c r="D32" s="12">
        <f t="shared" si="1"/>
        <v>1.8222222222222222</v>
      </c>
    </row>
    <row r="33" spans="2:4" x14ac:dyDescent="0.3">
      <c r="B33" s="11">
        <v>170</v>
      </c>
      <c r="C33" s="11">
        <f t="shared" si="0"/>
        <v>87</v>
      </c>
      <c r="D33" s="12">
        <f t="shared" si="1"/>
        <v>1.9333333333333333</v>
      </c>
    </row>
    <row r="34" spans="2:4" x14ac:dyDescent="0.3">
      <c r="B34" s="11">
        <v>175</v>
      </c>
      <c r="C34" s="11">
        <f t="shared" si="0"/>
        <v>92</v>
      </c>
      <c r="D34" s="12">
        <f t="shared" si="1"/>
        <v>2.0444444444444443</v>
      </c>
    </row>
    <row r="35" spans="2:4" x14ac:dyDescent="0.3">
      <c r="B35" s="11">
        <v>180</v>
      </c>
      <c r="C35" s="11">
        <f t="shared" si="0"/>
        <v>97</v>
      </c>
      <c r="D35" s="12">
        <f t="shared" si="1"/>
        <v>2.1555555555555554</v>
      </c>
    </row>
    <row r="36" spans="2:4" x14ac:dyDescent="0.3">
      <c r="B36" s="11">
        <v>185</v>
      </c>
      <c r="C36" s="11">
        <f t="shared" si="0"/>
        <v>102</v>
      </c>
      <c r="D36" s="12">
        <f t="shared" si="1"/>
        <v>2.2666666666666666</v>
      </c>
    </row>
    <row r="37" spans="2:4" x14ac:dyDescent="0.3">
      <c r="B37" s="11">
        <v>190</v>
      </c>
      <c r="C37" s="11">
        <f t="shared" si="0"/>
        <v>107</v>
      </c>
      <c r="D37" s="12">
        <f t="shared" si="1"/>
        <v>2.3777777777777778</v>
      </c>
    </row>
    <row r="38" spans="2:4" x14ac:dyDescent="0.3">
      <c r="B38" s="11">
        <v>195</v>
      </c>
      <c r="C38" s="11">
        <f t="shared" si="0"/>
        <v>112</v>
      </c>
      <c r="D38" s="12">
        <f t="shared" si="1"/>
        <v>2.4888888888888889</v>
      </c>
    </row>
    <row r="39" spans="2:4" x14ac:dyDescent="0.3">
      <c r="B39" s="11">
        <v>200</v>
      </c>
      <c r="C39" s="11">
        <f t="shared" si="0"/>
        <v>117</v>
      </c>
      <c r="D39" s="12">
        <f t="shared" si="1"/>
        <v>2.6</v>
      </c>
    </row>
    <row r="40" spans="2:4" x14ac:dyDescent="0.3">
      <c r="B40" s="11">
        <v>205</v>
      </c>
      <c r="C40" s="11">
        <f t="shared" ref="C40:C71" si="2">B40-$C$5</f>
        <v>122</v>
      </c>
      <c r="D40" s="12">
        <f t="shared" ref="D40:D71" si="3">C40/$C$4</f>
        <v>2.7111111111111112</v>
      </c>
    </row>
    <row r="41" spans="2:4" x14ac:dyDescent="0.3">
      <c r="B41" s="11">
        <v>210</v>
      </c>
      <c r="C41" s="11">
        <f t="shared" si="2"/>
        <v>127</v>
      </c>
      <c r="D41" s="12">
        <f t="shared" si="3"/>
        <v>2.8222222222222224</v>
      </c>
    </row>
    <row r="42" spans="2:4" x14ac:dyDescent="0.3">
      <c r="B42" s="11">
        <v>215</v>
      </c>
      <c r="C42" s="11">
        <f t="shared" si="2"/>
        <v>132</v>
      </c>
      <c r="D42" s="12">
        <f t="shared" si="3"/>
        <v>2.9333333333333331</v>
      </c>
    </row>
    <row r="43" spans="2:4" x14ac:dyDescent="0.3">
      <c r="B43" s="11">
        <v>220</v>
      </c>
      <c r="C43" s="11">
        <f t="shared" si="2"/>
        <v>137</v>
      </c>
      <c r="D43" s="12">
        <f t="shared" si="3"/>
        <v>3.0444444444444443</v>
      </c>
    </row>
    <row r="44" spans="2:4" x14ac:dyDescent="0.3">
      <c r="B44" s="11">
        <v>225</v>
      </c>
      <c r="C44" s="11">
        <f t="shared" si="2"/>
        <v>142</v>
      </c>
      <c r="D44" s="12">
        <f t="shared" si="3"/>
        <v>3.1555555555555554</v>
      </c>
    </row>
    <row r="45" spans="2:4" x14ac:dyDescent="0.3">
      <c r="B45" s="11">
        <v>230</v>
      </c>
      <c r="C45" s="11">
        <f t="shared" si="2"/>
        <v>147</v>
      </c>
      <c r="D45" s="12">
        <f t="shared" si="3"/>
        <v>3.2666666666666666</v>
      </c>
    </row>
    <row r="46" spans="2:4" x14ac:dyDescent="0.3">
      <c r="B46" s="11">
        <v>235</v>
      </c>
      <c r="C46" s="11">
        <f t="shared" si="2"/>
        <v>152</v>
      </c>
      <c r="D46" s="12">
        <f t="shared" si="3"/>
        <v>3.3777777777777778</v>
      </c>
    </row>
    <row r="47" spans="2:4" x14ac:dyDescent="0.3">
      <c r="B47" s="11">
        <v>240</v>
      </c>
      <c r="C47" s="11">
        <f t="shared" si="2"/>
        <v>157</v>
      </c>
      <c r="D47" s="12">
        <f t="shared" si="3"/>
        <v>3.4888888888888889</v>
      </c>
    </row>
    <row r="48" spans="2:4" x14ac:dyDescent="0.3">
      <c r="B48" s="11">
        <v>245</v>
      </c>
      <c r="C48" s="11">
        <f t="shared" si="2"/>
        <v>162</v>
      </c>
      <c r="D48" s="12">
        <f t="shared" si="3"/>
        <v>3.6</v>
      </c>
    </row>
    <row r="49" spans="2:4" x14ac:dyDescent="0.3">
      <c r="B49" s="11">
        <v>250</v>
      </c>
      <c r="C49" s="11">
        <f t="shared" si="2"/>
        <v>167</v>
      </c>
      <c r="D49" s="12">
        <f t="shared" si="3"/>
        <v>3.7111111111111112</v>
      </c>
    </row>
    <row r="50" spans="2:4" x14ac:dyDescent="0.3">
      <c r="B50" s="11">
        <v>255</v>
      </c>
      <c r="C50" s="11">
        <f t="shared" si="2"/>
        <v>172</v>
      </c>
      <c r="D50" s="12">
        <f t="shared" si="3"/>
        <v>3.8222222222222224</v>
      </c>
    </row>
    <row r="51" spans="2:4" x14ac:dyDescent="0.3">
      <c r="B51" s="11">
        <v>260</v>
      </c>
      <c r="C51" s="11">
        <f t="shared" si="2"/>
        <v>177</v>
      </c>
      <c r="D51" s="12">
        <f t="shared" si="3"/>
        <v>3.9333333333333331</v>
      </c>
    </row>
    <row r="52" spans="2:4" x14ac:dyDescent="0.3">
      <c r="B52" s="11">
        <v>265</v>
      </c>
      <c r="C52" s="11">
        <f t="shared" si="2"/>
        <v>182</v>
      </c>
      <c r="D52" s="12">
        <f t="shared" si="3"/>
        <v>4.0444444444444443</v>
      </c>
    </row>
    <row r="53" spans="2:4" x14ac:dyDescent="0.3">
      <c r="B53" s="11">
        <v>270</v>
      </c>
      <c r="C53" s="11">
        <f t="shared" si="2"/>
        <v>187</v>
      </c>
      <c r="D53" s="12">
        <f t="shared" si="3"/>
        <v>4.1555555555555559</v>
      </c>
    </row>
    <row r="54" spans="2:4" x14ac:dyDescent="0.3">
      <c r="B54" s="11">
        <v>275</v>
      </c>
      <c r="C54" s="11">
        <f t="shared" si="2"/>
        <v>192</v>
      </c>
      <c r="D54" s="12">
        <f t="shared" si="3"/>
        <v>4.2666666666666666</v>
      </c>
    </row>
    <row r="55" spans="2:4" x14ac:dyDescent="0.3">
      <c r="B55" s="11">
        <v>280</v>
      </c>
      <c r="C55" s="11">
        <f t="shared" si="2"/>
        <v>197</v>
      </c>
      <c r="D55" s="12">
        <f t="shared" si="3"/>
        <v>4.3777777777777782</v>
      </c>
    </row>
    <row r="56" spans="2:4" x14ac:dyDescent="0.3">
      <c r="B56" s="11">
        <v>285</v>
      </c>
      <c r="C56" s="11">
        <f t="shared" si="2"/>
        <v>202</v>
      </c>
      <c r="D56" s="12">
        <f t="shared" si="3"/>
        <v>4.4888888888888889</v>
      </c>
    </row>
    <row r="57" spans="2:4" x14ac:dyDescent="0.3">
      <c r="B57" s="11">
        <v>290</v>
      </c>
      <c r="C57" s="11">
        <f t="shared" si="2"/>
        <v>207</v>
      </c>
      <c r="D57" s="12">
        <f t="shared" si="3"/>
        <v>4.5999999999999996</v>
      </c>
    </row>
    <row r="58" spans="2:4" x14ac:dyDescent="0.3">
      <c r="B58" s="11">
        <v>295</v>
      </c>
      <c r="C58" s="11">
        <f t="shared" si="2"/>
        <v>212</v>
      </c>
      <c r="D58" s="12">
        <f t="shared" si="3"/>
        <v>4.7111111111111112</v>
      </c>
    </row>
    <row r="59" spans="2:4" x14ac:dyDescent="0.3">
      <c r="B59" s="11">
        <v>300</v>
      </c>
      <c r="C59" s="11">
        <f t="shared" si="2"/>
        <v>217</v>
      </c>
      <c r="D59" s="12">
        <f t="shared" si="3"/>
        <v>4.822222222222222</v>
      </c>
    </row>
    <row r="60" spans="2:4" x14ac:dyDescent="0.3">
      <c r="B60" s="11">
        <v>305</v>
      </c>
      <c r="C60" s="11">
        <f t="shared" si="2"/>
        <v>222</v>
      </c>
      <c r="D60" s="12">
        <f t="shared" si="3"/>
        <v>4.9333333333333336</v>
      </c>
    </row>
    <row r="61" spans="2:4" x14ac:dyDescent="0.3">
      <c r="B61" s="11">
        <v>310</v>
      </c>
      <c r="C61" s="11">
        <f t="shared" si="2"/>
        <v>227</v>
      </c>
      <c r="D61" s="12">
        <f t="shared" si="3"/>
        <v>5.0444444444444443</v>
      </c>
    </row>
    <row r="62" spans="2:4" x14ac:dyDescent="0.3">
      <c r="B62" s="11">
        <v>315</v>
      </c>
      <c r="C62" s="11">
        <f t="shared" si="2"/>
        <v>232</v>
      </c>
      <c r="D62" s="12">
        <f t="shared" si="3"/>
        <v>5.1555555555555559</v>
      </c>
    </row>
    <row r="63" spans="2:4" x14ac:dyDescent="0.3">
      <c r="B63" s="11">
        <v>320</v>
      </c>
      <c r="C63" s="11">
        <f t="shared" si="2"/>
        <v>237</v>
      </c>
      <c r="D63" s="12">
        <f t="shared" si="3"/>
        <v>5.2666666666666666</v>
      </c>
    </row>
    <row r="64" spans="2:4" x14ac:dyDescent="0.3">
      <c r="B64" s="11">
        <v>325</v>
      </c>
      <c r="C64" s="11">
        <f t="shared" si="2"/>
        <v>242</v>
      </c>
      <c r="D64" s="12">
        <f t="shared" si="3"/>
        <v>5.3777777777777782</v>
      </c>
    </row>
    <row r="65" spans="2:4" x14ac:dyDescent="0.3">
      <c r="B65" s="11">
        <v>330</v>
      </c>
      <c r="C65" s="11">
        <f t="shared" si="2"/>
        <v>247</v>
      </c>
      <c r="D65" s="12">
        <f t="shared" si="3"/>
        <v>5.4888888888888889</v>
      </c>
    </row>
    <row r="66" spans="2:4" x14ac:dyDescent="0.3">
      <c r="B66" s="11">
        <v>335</v>
      </c>
      <c r="C66" s="11">
        <f t="shared" si="2"/>
        <v>252</v>
      </c>
      <c r="D66" s="12">
        <f t="shared" si="3"/>
        <v>5.6</v>
      </c>
    </row>
    <row r="67" spans="2:4" x14ac:dyDescent="0.3">
      <c r="B67" s="11">
        <v>340</v>
      </c>
      <c r="C67" s="11">
        <f t="shared" si="2"/>
        <v>257</v>
      </c>
      <c r="D67" s="12">
        <f t="shared" si="3"/>
        <v>5.7111111111111112</v>
      </c>
    </row>
    <row r="68" spans="2:4" x14ac:dyDescent="0.3">
      <c r="B68" s="11">
        <v>345</v>
      </c>
      <c r="C68" s="11">
        <f t="shared" si="2"/>
        <v>262</v>
      </c>
      <c r="D68" s="12">
        <f t="shared" si="3"/>
        <v>5.822222222222222</v>
      </c>
    </row>
    <row r="69" spans="2:4" x14ac:dyDescent="0.3">
      <c r="B69" s="11">
        <v>350</v>
      </c>
      <c r="C69" s="11">
        <f t="shared" si="2"/>
        <v>267</v>
      </c>
      <c r="D69" s="12">
        <f t="shared" si="3"/>
        <v>5.9333333333333336</v>
      </c>
    </row>
    <row r="70" spans="2:4" x14ac:dyDescent="0.3">
      <c r="B70" s="11">
        <v>355</v>
      </c>
      <c r="C70" s="11">
        <f t="shared" si="2"/>
        <v>272</v>
      </c>
      <c r="D70" s="12">
        <f t="shared" si="3"/>
        <v>6.0444444444444443</v>
      </c>
    </row>
    <row r="71" spans="2:4" x14ac:dyDescent="0.3">
      <c r="B71" s="11">
        <v>360</v>
      </c>
      <c r="C71" s="11">
        <f t="shared" si="2"/>
        <v>277</v>
      </c>
      <c r="D71" s="12">
        <f t="shared" si="3"/>
        <v>6.1555555555555559</v>
      </c>
    </row>
    <row r="72" spans="2:4" x14ac:dyDescent="0.3">
      <c r="B72" s="11">
        <v>365</v>
      </c>
      <c r="C72" s="11">
        <f t="shared" ref="C72:C103" si="4">B72-$C$5</f>
        <v>282</v>
      </c>
      <c r="D72" s="12">
        <f t="shared" ref="D72:D103" si="5">C72/$C$4</f>
        <v>6.2666666666666666</v>
      </c>
    </row>
    <row r="73" spans="2:4" x14ac:dyDescent="0.3">
      <c r="B73" s="11">
        <v>370</v>
      </c>
      <c r="C73" s="11">
        <f t="shared" si="4"/>
        <v>287</v>
      </c>
      <c r="D73" s="12">
        <f t="shared" si="5"/>
        <v>6.3777777777777782</v>
      </c>
    </row>
    <row r="74" spans="2:4" x14ac:dyDescent="0.3">
      <c r="B74" s="11">
        <v>375</v>
      </c>
      <c r="C74" s="11">
        <f t="shared" si="4"/>
        <v>292</v>
      </c>
      <c r="D74" s="12">
        <f t="shared" si="5"/>
        <v>6.4888888888888889</v>
      </c>
    </row>
    <row r="75" spans="2:4" x14ac:dyDescent="0.3">
      <c r="B75" s="11">
        <v>380</v>
      </c>
      <c r="C75" s="11">
        <f t="shared" si="4"/>
        <v>297</v>
      </c>
      <c r="D75" s="12">
        <f t="shared" si="5"/>
        <v>6.6</v>
      </c>
    </row>
    <row r="76" spans="2:4" x14ac:dyDescent="0.3">
      <c r="B76" s="11">
        <v>385</v>
      </c>
      <c r="C76" s="11">
        <f t="shared" si="4"/>
        <v>302</v>
      </c>
      <c r="D76" s="12">
        <f t="shared" si="5"/>
        <v>6.7111111111111112</v>
      </c>
    </row>
    <row r="77" spans="2:4" x14ac:dyDescent="0.3">
      <c r="B77" s="11">
        <v>390</v>
      </c>
      <c r="C77" s="11">
        <f t="shared" si="4"/>
        <v>307</v>
      </c>
      <c r="D77" s="12">
        <f t="shared" si="5"/>
        <v>6.822222222222222</v>
      </c>
    </row>
    <row r="78" spans="2:4" x14ac:dyDescent="0.3">
      <c r="B78" s="11">
        <v>395</v>
      </c>
      <c r="C78" s="11">
        <f t="shared" si="4"/>
        <v>312</v>
      </c>
      <c r="D78" s="12">
        <f t="shared" si="5"/>
        <v>6.9333333333333336</v>
      </c>
    </row>
    <row r="79" spans="2:4" x14ac:dyDescent="0.3">
      <c r="B79" s="11">
        <v>400</v>
      </c>
      <c r="C79" s="11">
        <f t="shared" si="4"/>
        <v>317</v>
      </c>
      <c r="D79" s="12">
        <f t="shared" si="5"/>
        <v>7.0444444444444443</v>
      </c>
    </row>
    <row r="80" spans="2:4" x14ac:dyDescent="0.3">
      <c r="B80" s="11">
        <v>405</v>
      </c>
      <c r="C80" s="11">
        <f t="shared" si="4"/>
        <v>322</v>
      </c>
      <c r="D80" s="12">
        <f t="shared" si="5"/>
        <v>7.1555555555555559</v>
      </c>
    </row>
    <row r="81" spans="2:4" x14ac:dyDescent="0.3">
      <c r="B81" s="11">
        <v>410</v>
      </c>
      <c r="C81" s="11">
        <f t="shared" si="4"/>
        <v>327</v>
      </c>
      <c r="D81" s="12">
        <f t="shared" si="5"/>
        <v>7.2666666666666666</v>
      </c>
    </row>
    <row r="82" spans="2:4" x14ac:dyDescent="0.3">
      <c r="B82" s="11">
        <v>415</v>
      </c>
      <c r="C82" s="11">
        <f t="shared" si="4"/>
        <v>332</v>
      </c>
      <c r="D82" s="12">
        <f t="shared" si="5"/>
        <v>7.3777777777777782</v>
      </c>
    </row>
    <row r="83" spans="2:4" x14ac:dyDescent="0.3">
      <c r="B83" s="11">
        <v>420</v>
      </c>
      <c r="C83" s="11">
        <f t="shared" si="4"/>
        <v>337</v>
      </c>
      <c r="D83" s="12">
        <f t="shared" si="5"/>
        <v>7.4888888888888889</v>
      </c>
    </row>
    <row r="84" spans="2:4" x14ac:dyDescent="0.3">
      <c r="B84" s="11">
        <v>425</v>
      </c>
      <c r="C84" s="11">
        <f t="shared" si="4"/>
        <v>342</v>
      </c>
      <c r="D84" s="12">
        <f t="shared" si="5"/>
        <v>7.6</v>
      </c>
    </row>
    <row r="85" spans="2:4" x14ac:dyDescent="0.3">
      <c r="B85" s="11">
        <v>430</v>
      </c>
      <c r="C85" s="11">
        <f t="shared" si="4"/>
        <v>347</v>
      </c>
      <c r="D85" s="12">
        <f t="shared" si="5"/>
        <v>7.7111111111111112</v>
      </c>
    </row>
    <row r="86" spans="2:4" x14ac:dyDescent="0.3">
      <c r="B86" s="11">
        <v>435</v>
      </c>
      <c r="C86" s="11">
        <f t="shared" si="4"/>
        <v>352</v>
      </c>
      <c r="D86" s="12">
        <f t="shared" si="5"/>
        <v>7.822222222222222</v>
      </c>
    </row>
    <row r="87" spans="2:4" x14ac:dyDescent="0.3">
      <c r="B87" s="11">
        <v>440</v>
      </c>
      <c r="C87" s="11">
        <f t="shared" si="4"/>
        <v>357</v>
      </c>
      <c r="D87" s="12">
        <f t="shared" si="5"/>
        <v>7.9333333333333336</v>
      </c>
    </row>
    <row r="88" spans="2:4" x14ac:dyDescent="0.3">
      <c r="B88" s="11">
        <v>445</v>
      </c>
      <c r="C88" s="11">
        <f t="shared" si="4"/>
        <v>362</v>
      </c>
      <c r="D88" s="12">
        <f t="shared" si="5"/>
        <v>8.0444444444444443</v>
      </c>
    </row>
    <row r="89" spans="2:4" x14ac:dyDescent="0.3">
      <c r="B89" s="11">
        <v>450</v>
      </c>
      <c r="C89" s="11">
        <f t="shared" si="4"/>
        <v>367</v>
      </c>
      <c r="D89" s="12">
        <f t="shared" si="5"/>
        <v>8.155555555555555</v>
      </c>
    </row>
    <row r="90" spans="2:4" x14ac:dyDescent="0.3">
      <c r="B90" s="11">
        <v>455</v>
      </c>
      <c r="C90" s="11">
        <f t="shared" si="4"/>
        <v>372</v>
      </c>
      <c r="D90" s="12">
        <f t="shared" si="5"/>
        <v>8.2666666666666675</v>
      </c>
    </row>
    <row r="91" spans="2:4" x14ac:dyDescent="0.3">
      <c r="B91" s="11">
        <v>460</v>
      </c>
      <c r="C91" s="11">
        <f t="shared" si="4"/>
        <v>377</v>
      </c>
      <c r="D91" s="12">
        <f t="shared" si="5"/>
        <v>8.3777777777777782</v>
      </c>
    </row>
    <row r="92" spans="2:4" x14ac:dyDescent="0.3">
      <c r="B92" s="11">
        <v>465</v>
      </c>
      <c r="C92" s="11">
        <f t="shared" si="4"/>
        <v>382</v>
      </c>
      <c r="D92" s="12">
        <f t="shared" si="5"/>
        <v>8.4888888888888889</v>
      </c>
    </row>
    <row r="93" spans="2:4" x14ac:dyDescent="0.3">
      <c r="B93" s="11">
        <v>470</v>
      </c>
      <c r="C93" s="11">
        <f t="shared" si="4"/>
        <v>387</v>
      </c>
      <c r="D93" s="12">
        <f t="shared" si="5"/>
        <v>8.6</v>
      </c>
    </row>
    <row r="94" spans="2:4" x14ac:dyDescent="0.3">
      <c r="B94" s="11">
        <v>475</v>
      </c>
      <c r="C94" s="11">
        <f t="shared" si="4"/>
        <v>392</v>
      </c>
      <c r="D94" s="12">
        <f t="shared" si="5"/>
        <v>8.7111111111111104</v>
      </c>
    </row>
    <row r="95" spans="2:4" x14ac:dyDescent="0.3">
      <c r="B95" s="11">
        <v>480</v>
      </c>
      <c r="C95" s="11">
        <f t="shared" si="4"/>
        <v>397</v>
      </c>
      <c r="D95" s="12">
        <f t="shared" si="5"/>
        <v>8.8222222222222229</v>
      </c>
    </row>
    <row r="96" spans="2:4" x14ac:dyDescent="0.3">
      <c r="B96" s="11">
        <v>485</v>
      </c>
      <c r="C96" s="11">
        <f t="shared" si="4"/>
        <v>402</v>
      </c>
      <c r="D96" s="12">
        <f t="shared" si="5"/>
        <v>8.9333333333333336</v>
      </c>
    </row>
    <row r="97" spans="2:4" x14ac:dyDescent="0.3">
      <c r="B97" s="11">
        <v>490</v>
      </c>
      <c r="C97" s="11">
        <f t="shared" si="4"/>
        <v>407</v>
      </c>
      <c r="D97" s="12">
        <f t="shared" si="5"/>
        <v>9.0444444444444443</v>
      </c>
    </row>
    <row r="98" spans="2:4" x14ac:dyDescent="0.3">
      <c r="B98" s="11">
        <v>495</v>
      </c>
      <c r="C98" s="11">
        <f t="shared" si="4"/>
        <v>412</v>
      </c>
      <c r="D98" s="12">
        <f t="shared" si="5"/>
        <v>9.155555555555555</v>
      </c>
    </row>
    <row r="99" spans="2:4" x14ac:dyDescent="0.3">
      <c r="B99" s="11">
        <v>500</v>
      </c>
      <c r="C99" s="11">
        <f t="shared" si="4"/>
        <v>417</v>
      </c>
      <c r="D99" s="12">
        <f t="shared" si="5"/>
        <v>9.2666666666666675</v>
      </c>
    </row>
    <row r="100" spans="2:4" x14ac:dyDescent="0.3">
      <c r="B100" s="11">
        <v>505</v>
      </c>
      <c r="C100" s="11">
        <f t="shared" si="4"/>
        <v>422</v>
      </c>
      <c r="D100" s="12">
        <f t="shared" si="5"/>
        <v>9.3777777777777782</v>
      </c>
    </row>
    <row r="101" spans="2:4" x14ac:dyDescent="0.3">
      <c r="B101" s="11">
        <v>510</v>
      </c>
      <c r="C101" s="11">
        <f t="shared" si="4"/>
        <v>427</v>
      </c>
      <c r="D101" s="12">
        <f t="shared" si="5"/>
        <v>9.4888888888888889</v>
      </c>
    </row>
    <row r="102" spans="2:4" x14ac:dyDescent="0.3">
      <c r="B102" s="11">
        <v>515</v>
      </c>
      <c r="C102" s="11">
        <f t="shared" si="4"/>
        <v>432</v>
      </c>
      <c r="D102" s="12">
        <f t="shared" si="5"/>
        <v>9.6</v>
      </c>
    </row>
    <row r="103" spans="2:4" x14ac:dyDescent="0.3">
      <c r="B103" s="11">
        <v>520</v>
      </c>
      <c r="C103" s="11">
        <f t="shared" si="4"/>
        <v>437</v>
      </c>
      <c r="D103" s="12">
        <f t="shared" si="5"/>
        <v>9.7111111111111104</v>
      </c>
    </row>
    <row r="104" spans="2:4" x14ac:dyDescent="0.3">
      <c r="B104" s="11">
        <v>525</v>
      </c>
      <c r="C104" s="11">
        <f t="shared" ref="C104:C115" si="6">B104-$C$5</f>
        <v>442</v>
      </c>
      <c r="D104" s="12">
        <f t="shared" ref="D104:D115" si="7">C104/$C$4</f>
        <v>9.8222222222222229</v>
      </c>
    </row>
    <row r="105" spans="2:4" x14ac:dyDescent="0.3">
      <c r="B105" s="11">
        <v>530</v>
      </c>
      <c r="C105" s="11">
        <f t="shared" si="6"/>
        <v>447</v>
      </c>
      <c r="D105" s="12">
        <f t="shared" si="7"/>
        <v>9.9333333333333336</v>
      </c>
    </row>
    <row r="106" spans="2:4" x14ac:dyDescent="0.3">
      <c r="B106" s="11">
        <v>535</v>
      </c>
      <c r="C106" s="11">
        <f t="shared" si="6"/>
        <v>452</v>
      </c>
      <c r="D106" s="12">
        <f t="shared" si="7"/>
        <v>10.044444444444444</v>
      </c>
    </row>
    <row r="107" spans="2:4" x14ac:dyDescent="0.3">
      <c r="B107" s="11">
        <v>540</v>
      </c>
      <c r="C107" s="11">
        <f t="shared" si="6"/>
        <v>457</v>
      </c>
      <c r="D107" s="12">
        <f t="shared" si="7"/>
        <v>10.155555555555555</v>
      </c>
    </row>
    <row r="108" spans="2:4" x14ac:dyDescent="0.3">
      <c r="B108" s="11">
        <v>545</v>
      </c>
      <c r="C108" s="11">
        <f t="shared" si="6"/>
        <v>462</v>
      </c>
      <c r="D108" s="12">
        <f t="shared" si="7"/>
        <v>10.266666666666667</v>
      </c>
    </row>
    <row r="109" spans="2:4" x14ac:dyDescent="0.3">
      <c r="B109" s="11">
        <v>550</v>
      </c>
      <c r="C109" s="11">
        <f t="shared" si="6"/>
        <v>467</v>
      </c>
      <c r="D109" s="12">
        <f t="shared" si="7"/>
        <v>10.377777777777778</v>
      </c>
    </row>
    <row r="110" spans="2:4" x14ac:dyDescent="0.3">
      <c r="B110" s="11">
        <v>555</v>
      </c>
      <c r="C110" s="11">
        <f t="shared" si="6"/>
        <v>472</v>
      </c>
      <c r="D110" s="12">
        <f t="shared" si="7"/>
        <v>10.488888888888889</v>
      </c>
    </row>
    <row r="111" spans="2:4" x14ac:dyDescent="0.3">
      <c r="B111" s="11">
        <v>560</v>
      </c>
      <c r="C111" s="11">
        <f t="shared" si="6"/>
        <v>477</v>
      </c>
      <c r="D111" s="12">
        <f t="shared" si="7"/>
        <v>10.6</v>
      </c>
    </row>
    <row r="112" spans="2:4" x14ac:dyDescent="0.3">
      <c r="B112" s="11">
        <v>565</v>
      </c>
      <c r="C112" s="11">
        <f t="shared" si="6"/>
        <v>482</v>
      </c>
      <c r="D112" s="12">
        <f t="shared" si="7"/>
        <v>10.71111111111111</v>
      </c>
    </row>
    <row r="113" spans="2:4" x14ac:dyDescent="0.3">
      <c r="B113" s="11">
        <v>570</v>
      </c>
      <c r="C113" s="11">
        <f t="shared" si="6"/>
        <v>487</v>
      </c>
      <c r="D113" s="12">
        <f t="shared" si="7"/>
        <v>10.822222222222223</v>
      </c>
    </row>
    <row r="114" spans="2:4" x14ac:dyDescent="0.3">
      <c r="B114" s="11">
        <v>575</v>
      </c>
      <c r="C114" s="11">
        <f t="shared" si="6"/>
        <v>492</v>
      </c>
      <c r="D114" s="12">
        <f t="shared" si="7"/>
        <v>10.933333333333334</v>
      </c>
    </row>
    <row r="115" spans="2:4" x14ac:dyDescent="0.3">
      <c r="B115" s="11">
        <v>580</v>
      </c>
      <c r="C115" s="11">
        <f t="shared" si="6"/>
        <v>497</v>
      </c>
      <c r="D115" s="12">
        <f t="shared" si="7"/>
        <v>11.044444444444444</v>
      </c>
    </row>
    <row r="116" spans="2:4" x14ac:dyDescent="0.3">
      <c r="B116" t="s">
        <v>21</v>
      </c>
    </row>
  </sheetData>
  <mergeCells count="1">
    <mergeCell ref="B2: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Weight-Carb-Unit Calculator</vt:lpstr>
      <vt:lpstr>Treat Low Blood Sugar</vt:lpstr>
      <vt:lpstr>Carb --&gt;mgdl</vt:lpstr>
      <vt:lpstr>mgdl--&gt;Units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Perez</dc:creator>
  <cp:lastModifiedBy>John Perez</cp:lastModifiedBy>
  <cp:lastPrinted>2020-06-10T17:29:06Z</cp:lastPrinted>
  <dcterms:created xsi:type="dcterms:W3CDTF">2019-05-01T16:51:37Z</dcterms:created>
  <dcterms:modified xsi:type="dcterms:W3CDTF">2020-07-11T12:55:48Z</dcterms:modified>
</cp:coreProperties>
</file>