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 HP\Dropbox\2019 Projeto MSaúde\Projeto Desenvolvimento\Dados Preços\Relatório\"/>
    </mc:Choice>
  </mc:AlternateContent>
  <xr:revisionPtr revIDLastSave="0" documentId="8_{CAFB50F5-F46E-49A2-BFF0-8D318FCF55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 mãe" sheetId="1" r:id="rId1"/>
    <sheet name="contas itens" sheetId="4" r:id="rId2"/>
    <sheet name="contas cadeias" sheetId="5" r:id="rId3"/>
    <sheet name="contas processament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F155" i="6"/>
  <c r="E155" i="6"/>
  <c r="F125" i="6"/>
  <c r="E125" i="6"/>
  <c r="F104" i="6"/>
  <c r="E104" i="6"/>
  <c r="F94" i="6"/>
  <c r="E94" i="6"/>
  <c r="C169" i="5"/>
  <c r="E169" i="5"/>
  <c r="D169" i="5"/>
  <c r="C158" i="5"/>
  <c r="E158" i="5"/>
  <c r="D158" i="5"/>
  <c r="C151" i="5"/>
  <c r="E151" i="5"/>
  <c r="D151" i="5"/>
  <c r="C128" i="5"/>
  <c r="E128" i="5"/>
  <c r="D128" i="5"/>
  <c r="C125" i="5"/>
  <c r="E125" i="5"/>
  <c r="D125" i="5"/>
  <c r="C122" i="5"/>
  <c r="E122" i="5"/>
  <c r="D122" i="5"/>
  <c r="C111" i="5"/>
  <c r="E111" i="5"/>
  <c r="D111" i="5"/>
  <c r="C95" i="5"/>
  <c r="E95" i="5"/>
  <c r="D95" i="5"/>
  <c r="C68" i="5"/>
  <c r="E68" i="5"/>
  <c r="D68" i="5"/>
  <c r="C48" i="5"/>
  <c r="E48" i="5"/>
  <c r="D48" i="5"/>
  <c r="C42" i="5"/>
  <c r="E42" i="5"/>
  <c r="D42" i="5"/>
  <c r="C39" i="5"/>
  <c r="E39" i="5"/>
  <c r="D39" i="5"/>
  <c r="E34" i="5"/>
  <c r="D34" i="5"/>
  <c r="C34" i="5"/>
  <c r="C31" i="5"/>
  <c r="E31" i="5"/>
  <c r="D31" i="5"/>
  <c r="C28" i="5"/>
  <c r="E28" i="5"/>
  <c r="D28" i="5"/>
  <c r="C7" i="5"/>
  <c r="E7" i="5"/>
  <c r="D7" i="5"/>
  <c r="C4" i="5"/>
  <c r="E4" i="5"/>
  <c r="D4" i="5"/>
  <c r="L19" i="4"/>
  <c r="K189" i="1" l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88" i="1"/>
  <c r="K204" i="1" l="1"/>
  <c r="L197" i="1" s="1"/>
  <c r="L191" i="1" l="1"/>
  <c r="L201" i="1"/>
  <c r="L202" i="1"/>
  <c r="L198" i="1"/>
  <c r="L189" i="1"/>
  <c r="L195" i="1"/>
  <c r="L203" i="1"/>
  <c r="L199" i="1"/>
  <c r="L200" i="1"/>
  <c r="L192" i="1"/>
  <c r="L193" i="1"/>
  <c r="L194" i="1"/>
  <c r="L188" i="1"/>
  <c r="L190" i="1"/>
  <c r="L196" i="1"/>
  <c r="L204" i="1" l="1"/>
  <c r="L209" i="1" l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208" i="1"/>
  <c r="C35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L358" i="1" l="1"/>
  <c r="M297" i="1" s="1"/>
  <c r="M269" i="1" l="1"/>
  <c r="M323" i="1"/>
  <c r="M251" i="1"/>
  <c r="M252" i="1"/>
  <c r="M311" i="1"/>
  <c r="M329" i="1"/>
  <c r="M259" i="1"/>
  <c r="M276" i="1"/>
  <c r="M301" i="1"/>
  <c r="M319" i="1"/>
  <c r="M353" i="1"/>
  <c r="M291" i="1"/>
  <c r="M284" i="1"/>
  <c r="M325" i="1"/>
  <c r="M351" i="1"/>
  <c r="M315" i="1"/>
  <c r="M316" i="1"/>
  <c r="M333" i="1"/>
  <c r="M225" i="1"/>
  <c r="M212" i="1"/>
  <c r="M229" i="1"/>
  <c r="M255" i="1"/>
  <c r="M289" i="1"/>
  <c r="M340" i="1"/>
  <c r="M223" i="1"/>
  <c r="M233" i="1"/>
  <c r="M355" i="1"/>
  <c r="M348" i="1"/>
  <c r="M247" i="1"/>
  <c r="M265" i="1"/>
  <c r="M227" i="1"/>
  <c r="M220" i="1"/>
  <c r="M253" i="1"/>
  <c r="M287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240" i="1"/>
  <c r="M312" i="1"/>
  <c r="M352" i="1"/>
  <c r="M224" i="1"/>
  <c r="M296" i="1"/>
  <c r="M232" i="1"/>
  <c r="M256" i="1"/>
  <c r="M280" i="1"/>
  <c r="M320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208" i="1"/>
  <c r="M264" i="1"/>
  <c r="M304" i="1"/>
  <c r="M336" i="1"/>
  <c r="M216" i="1"/>
  <c r="M248" i="1"/>
  <c r="M272" i="1"/>
  <c r="M288" i="1"/>
  <c r="M328" i="1"/>
  <c r="M344" i="1"/>
  <c r="M267" i="1"/>
  <c r="M331" i="1"/>
  <c r="M228" i="1"/>
  <c r="M292" i="1"/>
  <c r="M356" i="1"/>
  <c r="M277" i="1"/>
  <c r="M349" i="1"/>
  <c r="M263" i="1"/>
  <c r="M327" i="1"/>
  <c r="M241" i="1"/>
  <c r="M305" i="1"/>
  <c r="M211" i="1"/>
  <c r="M275" i="1"/>
  <c r="M339" i="1"/>
  <c r="M236" i="1"/>
  <c r="M300" i="1"/>
  <c r="M213" i="1"/>
  <c r="M285" i="1"/>
  <c r="M357" i="1"/>
  <c r="M271" i="1"/>
  <c r="M335" i="1"/>
  <c r="M249" i="1"/>
  <c r="M313" i="1"/>
  <c r="M219" i="1"/>
  <c r="M283" i="1"/>
  <c r="M347" i="1"/>
  <c r="M244" i="1"/>
  <c r="M308" i="1"/>
  <c r="M221" i="1"/>
  <c r="M293" i="1"/>
  <c r="M215" i="1"/>
  <c r="M279" i="1"/>
  <c r="M343" i="1"/>
  <c r="M257" i="1"/>
  <c r="M321" i="1"/>
  <c r="M235" i="1"/>
  <c r="M299" i="1"/>
  <c r="M261" i="1"/>
  <c r="M260" i="1"/>
  <c r="M324" i="1"/>
  <c r="M237" i="1"/>
  <c r="M309" i="1"/>
  <c r="M231" i="1"/>
  <c r="M295" i="1"/>
  <c r="M209" i="1"/>
  <c r="M273" i="1"/>
  <c r="M337" i="1"/>
  <c r="M243" i="1"/>
  <c r="M307" i="1"/>
  <c r="M341" i="1"/>
  <c r="M268" i="1"/>
  <c r="M332" i="1"/>
  <c r="M245" i="1"/>
  <c r="M317" i="1"/>
  <c r="M239" i="1"/>
  <c r="M303" i="1"/>
  <c r="M217" i="1"/>
  <c r="M281" i="1"/>
  <c r="M345" i="1"/>
  <c r="N358" i="1" l="1"/>
  <c r="M358" i="1"/>
</calcChain>
</file>

<file path=xl/sharedStrings.xml><?xml version="1.0" encoding="utf-8"?>
<sst xmlns="http://schemas.openxmlformats.org/spreadsheetml/2006/main" count="1513" uniqueCount="238">
  <si>
    <t>Índice geral</t>
  </si>
  <si>
    <t>1.Alimentação e bebidas</t>
  </si>
  <si>
    <t>11.Alimentação no domicílio</t>
  </si>
  <si>
    <t>1101.Cereais, leguminosas e oleaginosas</t>
  </si>
  <si>
    <t>1101002.Arroz</t>
  </si>
  <si>
    <t>1101051.Feijão - mulatinho</t>
  </si>
  <si>
    <t>1101052.Feijão - preto</t>
  </si>
  <si>
    <t>1101053.Feijão - macassar (fradinho)</t>
  </si>
  <si>
    <t>1101073.Feijão - carioca (rajado))</t>
  </si>
  <si>
    <t>1101084.Fava</t>
  </si>
  <si>
    <t>1102.Farinhas, féculas e massas</t>
  </si>
  <si>
    <t>1102001.Farinha de arroz</t>
  </si>
  <si>
    <t>1102006.Macarrão</t>
  </si>
  <si>
    <t>1102008.Fubá de milho</t>
  </si>
  <si>
    <t>1102012.Farinha de trigo</t>
  </si>
  <si>
    <t>1102013.Farinha vitaminada</t>
  </si>
  <si>
    <t>1102023.Farinha de mandioca</t>
  </si>
  <si>
    <t>1102029.Massa semipreparada</t>
  </si>
  <si>
    <t>1103.Tubérculos, raízes e legumes</t>
  </si>
  <si>
    <t>1103003.Batata-inglesa</t>
  </si>
  <si>
    <t>1103004.Inhame</t>
  </si>
  <si>
    <t>1103005.Mandioca (aipim)</t>
  </si>
  <si>
    <t>1103017.Abóbora</t>
  </si>
  <si>
    <t>1103021.Chuchu</t>
  </si>
  <si>
    <t>1103026.Pimentão</t>
  </si>
  <si>
    <t>1103027.Quiabo</t>
  </si>
  <si>
    <t>1103028.Tomate</t>
  </si>
  <si>
    <t>1103043.Cebola</t>
  </si>
  <si>
    <t>1103044.Cenoura</t>
  </si>
  <si>
    <t>1104.Açúcares e derivados</t>
  </si>
  <si>
    <t>1104003.Açúcar refinado</t>
  </si>
  <si>
    <t>1104004.Açúcar cristal</t>
  </si>
  <si>
    <t>1104023.Chocolate em barra e bombom</t>
  </si>
  <si>
    <t>1104028.Gelatina</t>
  </si>
  <si>
    <t>1104032.Sorvete</t>
  </si>
  <si>
    <t>1104052.Chocolate e achocolatado em pó</t>
  </si>
  <si>
    <t>1104060.Doce de frutas em pasta</t>
  </si>
  <si>
    <t>1104066.Doce de leite</t>
  </si>
  <si>
    <t>1105.Hortaliças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</si>
  <si>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</si>
  <si>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</si>
  <si>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</si>
  <si>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</si>
  <si>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</si>
  <si>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</si>
  <si>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1105019.Brócolis</t>
  </si>
  <si>
    <t>1106.Frutas</t>
  </si>
  <si>
    <t>1106001.Banana-da-terra</t>
  </si>
  <si>
    <t>1106003.Abacaxi</t>
  </si>
  <si>
    <t>1106005.Banana - d'água</t>
  </si>
  <si>
    <t>1106006.Banana - maçã</t>
  </si>
  <si>
    <t>1106008.Banana - prata</t>
  </si>
  <si>
    <t>1106015.Limão</t>
  </si>
  <si>
    <t>1106017.Maçã</t>
  </si>
  <si>
    <t>1106018.Mamão</t>
  </si>
  <si>
    <t>1106019.Manga</t>
  </si>
  <si>
    <t>1106020.Maracujá</t>
  </si>
  <si>
    <t>1106021.Melancia</t>
  </si>
  <si>
    <t>1106022.Melão</t>
  </si>
  <si>
    <t>1106023.Pera</t>
  </si>
  <si>
    <t>1106027.Tangerina</t>
  </si>
  <si>
    <t>1106028.Uva</t>
  </si>
  <si>
    <t>1106034.Ameixa</t>
  </si>
  <si>
    <t>1106039.Laranja - pera</t>
  </si>
  <si>
    <t>1106084.Goiaba</t>
  </si>
  <si>
    <t>1107.Carnes</t>
  </si>
  <si>
    <t>1107009.Fígado</t>
  </si>
  <si>
    <t>1107010.Outras vísceras</t>
  </si>
  <si>
    <t>1107018.Carne de porco</t>
  </si>
  <si>
    <t>1107084.Contrafilé</t>
  </si>
  <si>
    <t>1107085.Filé-mignon</t>
  </si>
  <si>
    <t>1107087.Chã de dentro</t>
  </si>
  <si>
    <t>1107088.Alcatra</t>
  </si>
  <si>
    <t>1107089.Patinho</t>
  </si>
  <si>
    <t>1107090.Lagarto redondo</t>
  </si>
  <si>
    <t>1107091.Lagarto plano</t>
  </si>
  <si>
    <t>1107093.Músculo</t>
  </si>
  <si>
    <t>1107094.Pá</t>
  </si>
  <si>
    <t>1107095.Acém</t>
  </si>
  <si>
    <t>1107096.Peito</t>
  </si>
  <si>
    <t>1107097.Capa de filé</t>
  </si>
  <si>
    <t>1107099.Costela</t>
  </si>
  <si>
    <t>1108.Pescados</t>
  </si>
  <si>
    <t>1108002.Peixe - anchova</t>
  </si>
  <si>
    <t>1108004.Peixe - corvina</t>
  </si>
  <si>
    <t>1108006.Peixe</t>
  </si>
  <si>
    <t>1108009.Peixe - pescadinha</t>
  </si>
  <si>
    <t>1108011.Peixe - tainha</t>
  </si>
  <si>
    <t>1108012.Peixe - sardinha</t>
  </si>
  <si>
    <t>1108013.Camarão</t>
  </si>
  <si>
    <t>1108015.Peixe - vermelho</t>
  </si>
  <si>
    <t>1108019.Peixe - cavala</t>
  </si>
  <si>
    <t>1108025.Peixe - linguado</t>
  </si>
  <si>
    <t>1108029.Peixe - cação</t>
  </si>
  <si>
    <t>1108031.Peixe - merluza</t>
  </si>
  <si>
    <t>1108032.Peixe - serra</t>
  </si>
  <si>
    <t>1108033.Peixe - pargo</t>
  </si>
  <si>
    <t>1108038.Peixe - pescada</t>
  </si>
  <si>
    <t>1108045.Caranguejo</t>
  </si>
  <si>
    <t>1108053.Peixe - piramutaba</t>
  </si>
  <si>
    <t>1108076.Peixe - acará</t>
  </si>
  <si>
    <t>1108088.Peixe - dourada</t>
  </si>
  <si>
    <t>1109.Carnes e peixes industrializados</t>
  </si>
  <si>
    <t>1109002.Presunto</t>
  </si>
  <si>
    <t>1109007.Salsicha e salsichão</t>
  </si>
  <si>
    <t>1109008.Linguiça</t>
  </si>
  <si>
    <t>1109010.Mortadela</t>
  </si>
  <si>
    <t>1109023.Bacalhau</t>
  </si>
  <si>
    <t>1109056.Carne seca</t>
  </si>
  <si>
    <t>1109088.Carne de hambúrguer</t>
  </si>
  <si>
    <t>1110.Aves e ovos</t>
  </si>
  <si>
    <t>1110009.Frango inteiro</t>
  </si>
  <si>
    <t>1110010.Frango em pedaços</t>
  </si>
  <si>
    <t>1110044.Ovo de galinha</t>
  </si>
  <si>
    <t>1111.Leites e derivados</t>
  </si>
  <si>
    <t>1111004.Leite pasteurizado</t>
  </si>
  <si>
    <t>1111008.Leite condensado</t>
  </si>
  <si>
    <t>1111009.Leite em pó</t>
  </si>
  <si>
    <t>1111011.Queijo</t>
  </si>
  <si>
    <t>1111012.Creme de leite</t>
  </si>
  <si>
    <t>1111019.Iogurte</t>
  </si>
  <si>
    <t>1111031.Manteiga</t>
  </si>
  <si>
    <t>1111038.Leite fermentado</t>
  </si>
  <si>
    <t>1111051.Leite com sabor</t>
  </si>
  <si>
    <t>1112.Panificados</t>
  </si>
  <si>
    <t>1112003.Biscoito</t>
  </si>
  <si>
    <t>1112015.Pão francês</t>
  </si>
  <si>
    <t>1112017.Pão doce</t>
  </si>
  <si>
    <t>1112018.Pão de forma</t>
  </si>
  <si>
    <t>1112019.Bolo</t>
  </si>
  <si>
    <t>1112025.Pão de queijo</t>
  </si>
  <si>
    <t>1113.Óleos e gorduras</t>
  </si>
  <si>
    <t>1113013.Óleo de soja</t>
  </si>
  <si>
    <t>1113014.Azeite de oliva</t>
  </si>
  <si>
    <t>1113040.Margarina vegetal</t>
  </si>
  <si>
    <t>1114.Bebidas e infusões</t>
  </si>
  <si>
    <t>1114001.Suco de frutas</t>
  </si>
  <si>
    <t>1114004.Polpa de açaí</t>
  </si>
  <si>
    <t>1114022.Café moído</t>
  </si>
  <si>
    <t>1114023.Café solúvel</t>
  </si>
  <si>
    <t>1114029.Chá</t>
  </si>
  <si>
    <t>1114083.Refrigerante e água mineral</t>
  </si>
  <si>
    <t>1114084.Cerveja</t>
  </si>
  <si>
    <t>1114085.Outras bebidas alcoólicas</t>
  </si>
  <si>
    <t>1115.Enlatados e conservas</t>
  </si>
  <si>
    <t>1115006.Ervilha em conserva</t>
  </si>
  <si>
    <t>1115008.Feijoada em conserva</t>
  </si>
  <si>
    <t>1115016.Palmito em conserva</t>
  </si>
  <si>
    <t>1115039.Sardinha em conserva</t>
  </si>
  <si>
    <t>1115050.Salsicha em conserva</t>
  </si>
  <si>
    <t>1115051.Carne em conserva</t>
  </si>
  <si>
    <t>1115053.Patê</t>
  </si>
  <si>
    <t>1115056.Sopa desidratada</t>
  </si>
  <si>
    <t>1115057.Azeitona</t>
  </si>
  <si>
    <t>1115058.Milho-verde em conserva</t>
  </si>
  <si>
    <t>1115059.Cogumelo em conserva</t>
  </si>
  <si>
    <t>1115075.Atum em conserva</t>
  </si>
  <si>
    <t>1116.Sal e condimentos</t>
  </si>
  <si>
    <t>1116001.Leite de coco</t>
  </si>
  <si>
    <t>1116005.Atomatado</t>
  </si>
  <si>
    <t>1116010.Alho</t>
  </si>
  <si>
    <t>1116013.Sal refinado</t>
  </si>
  <si>
    <t>1116022.Colorau</t>
  </si>
  <si>
    <t>1116026.Fermento</t>
  </si>
  <si>
    <t>1116033.Maionese</t>
  </si>
  <si>
    <t>1116041.Vinagre</t>
  </si>
  <si>
    <t>1116048.Caldo concentrado</t>
  </si>
  <si>
    <t>1116071.Tempero misto</t>
  </si>
  <si>
    <t>1116095.Molho de soja</t>
  </si>
  <si>
    <t>12.Alimentação fora do domicílio</t>
  </si>
  <si>
    <t>1201.Alimentação fora do domicílio</t>
  </si>
  <si>
    <t>1201001.Refeição</t>
  </si>
  <si>
    <t>1201003.Lanche</t>
  </si>
  <si>
    <t>1201005.Café da manhã</t>
  </si>
  <si>
    <t>1201007.Refrigerante e água mineral</t>
  </si>
  <si>
    <t>1201009.Cafezinho</t>
  </si>
  <si>
    <t>1201048.Cerveja</t>
  </si>
  <si>
    <t>1201049.Chopp</t>
  </si>
  <si>
    <t>1201051.Outras bebidas alcoólicas</t>
  </si>
  <si>
    <t>1201061.Doces</t>
  </si>
  <si>
    <t>POF 2002-2003</t>
  </si>
  <si>
    <t>Componente</t>
  </si>
  <si>
    <t>%Al.Dom.</t>
  </si>
  <si>
    <t>Pond.</t>
  </si>
  <si>
    <t>Part.</t>
  </si>
  <si>
    <t>Alimentação no domicílio</t>
  </si>
  <si>
    <t>Cadeia</t>
  </si>
  <si>
    <t>Arroz</t>
  </si>
  <si>
    <t>Feijão</t>
  </si>
  <si>
    <t>Trigo</t>
  </si>
  <si>
    <t>Milho</t>
  </si>
  <si>
    <t>Indefinido</t>
  </si>
  <si>
    <t>Lácteos</t>
  </si>
  <si>
    <t>Hortícolas</t>
  </si>
  <si>
    <t>Frutas</t>
  </si>
  <si>
    <t>Bovinocultura</t>
  </si>
  <si>
    <t>Suinocultura</t>
  </si>
  <si>
    <t>Pescado</t>
  </si>
  <si>
    <t>Avicultura de Corte</t>
  </si>
  <si>
    <t>Avicultura de Postura</t>
  </si>
  <si>
    <t>Café</t>
  </si>
  <si>
    <t>IPCA</t>
  </si>
  <si>
    <t>2006 (julho-dezembro)</t>
  </si>
  <si>
    <t>2006 (julho-dezembro)-2011</t>
  </si>
  <si>
    <t>G1</t>
  </si>
  <si>
    <t>G4</t>
  </si>
  <si>
    <t>Complexo sucroalc.</t>
  </si>
  <si>
    <t>G2</t>
  </si>
  <si>
    <t>Cacau e produtos</t>
  </si>
  <si>
    <t>G3</t>
  </si>
  <si>
    <t>Laranja e citrus</t>
  </si>
  <si>
    <t>Complexo soja</t>
  </si>
  <si>
    <t>iten</t>
  </si>
  <si>
    <t>Itens do IPAB</t>
  </si>
  <si>
    <t>Var.</t>
  </si>
  <si>
    <t>Contr.</t>
  </si>
  <si>
    <t>Par ID</t>
  </si>
  <si>
    <t>Cont ID</t>
  </si>
  <si>
    <t>Avicultura de corte</t>
  </si>
  <si>
    <t>Avicultura de postura</t>
  </si>
  <si>
    <t>Todos Produtos</t>
  </si>
  <si>
    <t>Grau de processamento</t>
  </si>
  <si>
    <t>item</t>
  </si>
  <si>
    <t>Dados grupo 1</t>
  </si>
  <si>
    <t>Dados grupo 2</t>
  </si>
  <si>
    <t>Dados grupo 3</t>
  </si>
  <si>
    <t>Dados grupo 4</t>
  </si>
  <si>
    <t>Nível de processamento</t>
  </si>
  <si>
    <t>Mandioca</t>
  </si>
  <si>
    <t>Batata</t>
  </si>
  <si>
    <t>Tomate</t>
  </si>
  <si>
    <t>Cebola</t>
  </si>
  <si>
    <t>Complexo sucro</t>
  </si>
  <si>
    <t>Banana</t>
  </si>
  <si>
    <t>Laranja e citros</t>
  </si>
  <si>
    <t>Suinoculltura</t>
  </si>
  <si>
    <t>Avicultura Corte</t>
  </si>
  <si>
    <t>Avicultura Postura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</si>
</sst>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0.000"/>
    <numFmt numFmtId="166" formatCode="0.00000"/>
    <numFmt numFmtId="167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0" fontId="2" fillId="2" borderId="0" xfId="0" applyFont="1" applyFill="1"/>
    <xf numFmtId="0" fontId="3" fillId="2" borderId="0" xfId="0" applyFont="1" applyFill="1"/>
    <xf numFmtId="165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/>
    <xf numFmtId="165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0" fontId="0" fillId="0" borderId="0" xfId="0" applyFont="1" applyFill="1" applyAlignment="1">
      <alignment vertical="center"/>
    </xf>
    <xf numFmtId="2" fontId="0" fillId="0" borderId="0" xfId="0" applyNumberFormat="1" applyFont="1" applyFill="1" applyAlignment="1">
      <alignment vertical="center"/>
    </xf>
    <xf numFmtId="165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/>
    <xf numFmtId="0" fontId="3" fillId="2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ont="1" applyFill="1"/>
    <xf numFmtId="2" fontId="0" fillId="0" borderId="0" xfId="0" applyNumberFormat="1"/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1" xfId="0" applyFill="1" applyBorder="1" applyAlignment="1">
      <alignment vertical="center"/>
    </xf>
    <xf numFmtId="167" fontId="4" fillId="4" borderId="1" xfId="1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9"/>
  <sheetViews>
    <sheetView tabSelected="1" zoomScale="90" zoomScaleNormal="90" workbookViewId="0">
      <selection activeCell="K8" sqref="K8"/>
    </sheetView>
  </sheetViews>
  <sheetFormatPr defaultRowHeight="15" x14ac:dyDescent="0.25"/>
  <cols>
    <col min="1" max="1" width="37.5703125" customWidth="1"/>
    <col min="2" max="2" width="19.7109375" style="13" customWidth="1"/>
    <col min="3" max="3" width="24.7109375" style="13" customWidth="1"/>
    <col min="4" max="4" width="24.5703125" customWidth="1"/>
    <col min="5" max="5" width="21.42578125" customWidth="1"/>
    <col min="6" max="6" width="21.7109375" customWidth="1"/>
    <col min="9" max="9" width="26.85546875" customWidth="1"/>
    <col min="10" max="10" width="25.28515625" style="13" bestFit="1" customWidth="1"/>
    <col min="11" max="11" width="28.7109375" customWidth="1"/>
    <col min="12" max="12" width="13.7109375" customWidth="1"/>
    <col min="13" max="13" width="10.28515625" customWidth="1"/>
  </cols>
  <sheetData>
    <row r="1" spans="1:11" x14ac:dyDescent="0.25">
      <c r="B1" s="14" t="s">
        <v>180</v>
      </c>
      <c r="C1" s="14" t="s">
        <v>202</v>
      </c>
      <c r="D1" s="14">
        <v>2007</v>
      </c>
      <c r="E1" s="14">
        <v>2008</v>
      </c>
      <c r="F1" s="14">
        <v>2009</v>
      </c>
      <c r="G1" s="14">
        <v>2010</v>
      </c>
      <c r="H1" s="14">
        <v>2011</v>
      </c>
      <c r="I1" s="14" t="s">
        <v>203</v>
      </c>
      <c r="J1"/>
    </row>
    <row r="2" spans="1:11" x14ac:dyDescent="0.25">
      <c r="A2" s="1" t="s">
        <v>0</v>
      </c>
      <c r="B2" s="24">
        <v>99.999999995567151</v>
      </c>
      <c r="C2" s="37">
        <v>3.14</v>
      </c>
      <c r="D2" s="26">
        <v>4.46</v>
      </c>
      <c r="E2" s="26">
        <v>5.9</v>
      </c>
      <c r="F2" s="26">
        <v>4.3099999999999996</v>
      </c>
      <c r="G2" s="26">
        <v>5.92</v>
      </c>
      <c r="H2" s="26">
        <v>6.5</v>
      </c>
      <c r="I2" s="25">
        <f>(100*(1+C2/100)*(1+D2/100)*(1+E2/100)*(1+F2/100)*(1+G2/100)*(1+H2/100))-100</f>
        <v>34.253814490707612</v>
      </c>
      <c r="J2"/>
    </row>
    <row r="3" spans="1:11" x14ac:dyDescent="0.25">
      <c r="A3" s="1" t="s">
        <v>1</v>
      </c>
      <c r="B3" s="24">
        <v>22.141749469295004</v>
      </c>
      <c r="C3" s="37">
        <v>1.23</v>
      </c>
      <c r="D3" s="27">
        <v>10.79</v>
      </c>
      <c r="E3" s="27">
        <v>11.11</v>
      </c>
      <c r="F3" s="27">
        <v>3.18</v>
      </c>
      <c r="G3" s="27">
        <v>10.39</v>
      </c>
      <c r="H3" s="27">
        <v>7.18</v>
      </c>
      <c r="I3" s="25">
        <f t="shared" ref="I3:I66" si="0">(100*(1+C3/100)*(1+D3/100)*(1+E3/100)*(1+F3/100)*(1+G3/100)*(1+H3/100))-100</f>
        <v>52.12547819115801</v>
      </c>
      <c r="J3"/>
    </row>
    <row r="4" spans="1:11" x14ac:dyDescent="0.25">
      <c r="A4" s="4" t="s">
        <v>2</v>
      </c>
      <c r="B4" s="28">
        <v>15.518100587975153</v>
      </c>
      <c r="C4" s="39">
        <v>-0.16</v>
      </c>
      <c r="D4" s="29">
        <v>12.39</v>
      </c>
      <c r="E4" s="29">
        <v>10.68</v>
      </c>
      <c r="F4" s="29">
        <v>0.88</v>
      </c>
      <c r="G4" s="28">
        <v>10.7</v>
      </c>
      <c r="H4" s="29">
        <v>5.43</v>
      </c>
      <c r="I4" s="28">
        <f t="shared" si="0"/>
        <v>46.223877107528097</v>
      </c>
      <c r="J4" s="25"/>
      <c r="K4">
        <f>J4*100/B4</f>
        <v>0</v>
      </c>
    </row>
    <row r="5" spans="1:11" x14ac:dyDescent="0.25">
      <c r="A5" s="3" t="s">
        <v>3</v>
      </c>
      <c r="B5" s="30">
        <v>1.2364497435944133</v>
      </c>
      <c r="C5" s="38">
        <v>3.18</v>
      </c>
      <c r="D5" s="31">
        <v>34.44</v>
      </c>
      <c r="E5" s="31">
        <v>11.62</v>
      </c>
      <c r="F5" s="31">
        <v>-23.25</v>
      </c>
      <c r="G5" s="31">
        <v>17.93</v>
      </c>
      <c r="H5" s="31">
        <v>-5.21</v>
      </c>
      <c r="I5" s="30">
        <f t="shared" si="0"/>
        <v>32.840729375807598</v>
      </c>
      <c r="J5" s="1" t="s">
        <v>186</v>
      </c>
      <c r="K5" s="1" t="s">
        <v>227</v>
      </c>
    </row>
    <row r="6" spans="1:11" x14ac:dyDescent="0.25">
      <c r="A6" t="s">
        <v>4</v>
      </c>
      <c r="B6" s="24">
        <v>0.77430953855309248</v>
      </c>
      <c r="C6" s="41">
        <v>13.6</v>
      </c>
      <c r="D6" s="27">
        <v>-1.9</v>
      </c>
      <c r="E6" s="27">
        <v>33.950000000000003</v>
      </c>
      <c r="F6" s="27">
        <v>-13.14</v>
      </c>
      <c r="G6" s="27">
        <v>1.07</v>
      </c>
      <c r="H6" s="27">
        <v>-5.08</v>
      </c>
      <c r="I6" s="25">
        <f t="shared" si="0"/>
        <v>24.391262869350911</v>
      </c>
      <c r="J6" s="67" t="s">
        <v>187</v>
      </c>
      <c r="K6" s="68" t="s">
        <v>204</v>
      </c>
    </row>
    <row r="7" spans="1:11" x14ac:dyDescent="0.25">
      <c r="A7" t="s">
        <v>5</v>
      </c>
      <c r="B7" s="24">
        <v>2.6913418902064931E-2</v>
      </c>
      <c r="C7" s="36">
        <v>-5.72</v>
      </c>
      <c r="D7" s="27">
        <v>136.1</v>
      </c>
      <c r="E7" s="27">
        <v>-12.41</v>
      </c>
      <c r="F7" s="27">
        <v>-31.4</v>
      </c>
      <c r="G7" s="27">
        <v>36.06</v>
      </c>
      <c r="H7" s="27">
        <v>3.75</v>
      </c>
      <c r="I7" s="25">
        <f t="shared" si="0"/>
        <v>88.804688612085386</v>
      </c>
      <c r="J7" s="67" t="s">
        <v>188</v>
      </c>
      <c r="K7" s="68" t="s">
        <v>204</v>
      </c>
    </row>
    <row r="8" spans="1:11" x14ac:dyDescent="0.25">
      <c r="A8" t="s">
        <v>6</v>
      </c>
      <c r="B8" s="24">
        <v>0.13114616029834625</v>
      </c>
      <c r="C8" s="36">
        <v>-34.11</v>
      </c>
      <c r="D8" s="27">
        <v>39.020000000000003</v>
      </c>
      <c r="E8" s="27">
        <v>65.48</v>
      </c>
      <c r="F8" s="27">
        <v>-44.29</v>
      </c>
      <c r="G8" s="27">
        <v>30.08</v>
      </c>
      <c r="H8" s="27">
        <v>-11.05</v>
      </c>
      <c r="I8" s="25">
        <f t="shared" si="0"/>
        <v>-2.2915906825345758</v>
      </c>
      <c r="J8" s="67" t="s">
        <v>188</v>
      </c>
      <c r="K8" s="68" t="s">
        <v>204</v>
      </c>
    </row>
    <row r="9" spans="1:11" x14ac:dyDescent="0.25">
      <c r="A9" t="s">
        <v>7</v>
      </c>
      <c r="B9" s="24">
        <v>2.8950726233825844E-2</v>
      </c>
      <c r="C9" s="36">
        <v>-21.58</v>
      </c>
      <c r="D9" s="27">
        <v>58.47</v>
      </c>
      <c r="E9" s="27">
        <v>-17.809999999999999</v>
      </c>
      <c r="F9" s="27">
        <v>-22.78</v>
      </c>
      <c r="G9" s="27">
        <v>70.2</v>
      </c>
      <c r="H9" s="27">
        <v>-21</v>
      </c>
      <c r="I9" s="25">
        <f t="shared" si="0"/>
        <v>6.049669810715713</v>
      </c>
      <c r="J9" s="67" t="s">
        <v>188</v>
      </c>
      <c r="K9" s="68" t="s">
        <v>204</v>
      </c>
    </row>
    <row r="10" spans="1:11" x14ac:dyDescent="0.25">
      <c r="A10" t="s">
        <v>8</v>
      </c>
      <c r="B10" s="24">
        <v>0.27103201201137622</v>
      </c>
      <c r="C10" s="36">
        <v>0.92</v>
      </c>
      <c r="D10" s="27">
        <v>144.41999999999999</v>
      </c>
      <c r="E10" s="27">
        <v>-29.5</v>
      </c>
      <c r="F10" s="27">
        <v>-35.85</v>
      </c>
      <c r="G10" s="27">
        <v>63.62</v>
      </c>
      <c r="H10" s="27">
        <v>-2.74</v>
      </c>
      <c r="I10" s="25">
        <f t="shared" si="0"/>
        <v>77.529452154735338</v>
      </c>
      <c r="J10" s="67" t="s">
        <v>188</v>
      </c>
      <c r="K10" s="68" t="s">
        <v>204</v>
      </c>
    </row>
    <row r="11" spans="1:11" x14ac:dyDescent="0.25">
      <c r="A11" t="s">
        <v>9</v>
      </c>
      <c r="B11" s="24">
        <v>4.0978875957077008E-3</v>
      </c>
      <c r="C11" s="36">
        <v>3.69</v>
      </c>
      <c r="D11" s="27">
        <v>18.850000000000001</v>
      </c>
      <c r="E11" s="27">
        <v>27.4</v>
      </c>
      <c r="F11" s="27">
        <v>-17.760000000000002</v>
      </c>
      <c r="G11" s="27">
        <v>44.71</v>
      </c>
      <c r="H11" s="27">
        <v>11.42</v>
      </c>
      <c r="I11" s="25">
        <f t="shared" si="0"/>
        <v>108.18540890645068</v>
      </c>
      <c r="J11" s="67" t="s">
        <v>188</v>
      </c>
      <c r="K11" s="68" t="s">
        <v>204</v>
      </c>
    </row>
    <row r="12" spans="1:11" x14ac:dyDescent="0.25">
      <c r="A12" s="4" t="s">
        <v>10</v>
      </c>
      <c r="B12" s="30">
        <v>0.74014772948439411</v>
      </c>
      <c r="C12" s="38">
        <v>1.66</v>
      </c>
      <c r="D12" s="31">
        <v>9.07</v>
      </c>
      <c r="E12" s="31">
        <v>12.52</v>
      </c>
      <c r="F12" s="31">
        <v>-3.15</v>
      </c>
      <c r="G12" s="31">
        <v>9.08</v>
      </c>
      <c r="H12" s="31">
        <v>1.64</v>
      </c>
      <c r="I12" s="30">
        <f t="shared" si="0"/>
        <v>33.965988413358701</v>
      </c>
      <c r="J12"/>
    </row>
    <row r="13" spans="1:11" x14ac:dyDescent="0.25">
      <c r="A13" t="s">
        <v>11</v>
      </c>
      <c r="B13" s="24">
        <v>8.4197601788530523E-3</v>
      </c>
      <c r="C13" s="36">
        <v>4.7</v>
      </c>
      <c r="D13" s="27">
        <v>2.79</v>
      </c>
      <c r="E13" s="27">
        <v>11.9</v>
      </c>
      <c r="F13" s="27">
        <v>8.33</v>
      </c>
      <c r="G13" s="27">
        <v>6.31</v>
      </c>
      <c r="H13" s="27">
        <v>0.96</v>
      </c>
      <c r="I13" s="25">
        <f t="shared" si="0"/>
        <v>40.023148074326201</v>
      </c>
      <c r="J13" s="67" t="s">
        <v>187</v>
      </c>
      <c r="K13" s="68" t="s">
        <v>204</v>
      </c>
    </row>
    <row r="14" spans="1:11" x14ac:dyDescent="0.25">
      <c r="A14" t="s">
        <v>12</v>
      </c>
      <c r="B14" s="24">
        <v>0.37232546588964044</v>
      </c>
      <c r="C14" s="36">
        <v>-3.13</v>
      </c>
      <c r="D14" s="27">
        <v>7.58</v>
      </c>
      <c r="E14" s="27">
        <v>13.75</v>
      </c>
      <c r="F14" s="27">
        <v>-4.5199999999999996</v>
      </c>
      <c r="G14" s="27">
        <v>5.71</v>
      </c>
      <c r="H14" s="27">
        <v>2.2200000000000002</v>
      </c>
      <c r="I14" s="25">
        <f t="shared" si="0"/>
        <v>22.302857704016688</v>
      </c>
      <c r="J14" s="67" t="s">
        <v>189</v>
      </c>
      <c r="K14" s="68" t="s">
        <v>204</v>
      </c>
    </row>
    <row r="15" spans="1:11" x14ac:dyDescent="0.25">
      <c r="A15" t="s">
        <v>13</v>
      </c>
      <c r="B15" s="24">
        <v>2.3398269383291662E-2</v>
      </c>
      <c r="C15" s="36">
        <v>-2.16</v>
      </c>
      <c r="D15" s="27">
        <v>12.48</v>
      </c>
      <c r="E15" s="27">
        <v>14.12</v>
      </c>
      <c r="F15" s="27">
        <v>-7.69</v>
      </c>
      <c r="G15" s="27">
        <v>-3.75</v>
      </c>
      <c r="H15" s="27">
        <v>18.079999999999998</v>
      </c>
      <c r="I15" s="25">
        <f t="shared" si="0"/>
        <v>31.75871429204085</v>
      </c>
      <c r="J15" s="67" t="s">
        <v>190</v>
      </c>
      <c r="K15" s="68" t="s">
        <v>204</v>
      </c>
    </row>
    <row r="16" spans="1:11" x14ac:dyDescent="0.25">
      <c r="A16" t="s">
        <v>14</v>
      </c>
      <c r="B16" s="24">
        <v>0.10226649043964228</v>
      </c>
      <c r="C16" s="36">
        <v>11.32</v>
      </c>
      <c r="D16" s="27">
        <v>11.12</v>
      </c>
      <c r="E16" s="27">
        <v>9.18</v>
      </c>
      <c r="F16" s="27">
        <v>-13.78</v>
      </c>
      <c r="G16" s="27">
        <v>16</v>
      </c>
      <c r="H16" s="27">
        <v>0.97</v>
      </c>
      <c r="I16" s="25">
        <f t="shared" si="0"/>
        <v>36.38508677782869</v>
      </c>
      <c r="J16" s="67" t="s">
        <v>189</v>
      </c>
      <c r="K16" s="68" t="s">
        <v>204</v>
      </c>
    </row>
    <row r="17" spans="1:11" x14ac:dyDescent="0.25">
      <c r="A17" t="s">
        <v>15</v>
      </c>
      <c r="B17" s="24">
        <v>1.0921409711449828E-2</v>
      </c>
      <c r="C17" s="36">
        <v>9.32</v>
      </c>
      <c r="D17" s="27">
        <v>3.16</v>
      </c>
      <c r="E17" s="27">
        <v>8.58</v>
      </c>
      <c r="F17" s="27">
        <v>2.8</v>
      </c>
      <c r="G17" s="27">
        <v>10.28</v>
      </c>
      <c r="H17" s="27">
        <v>5.14</v>
      </c>
      <c r="I17" s="25">
        <f t="shared" si="0"/>
        <v>45.954886178039061</v>
      </c>
      <c r="J17" s="67" t="s">
        <v>189</v>
      </c>
      <c r="K17" s="68" t="s">
        <v>204</v>
      </c>
    </row>
    <row r="18" spans="1:11" x14ac:dyDescent="0.25">
      <c r="A18" t="s">
        <v>16</v>
      </c>
      <c r="B18" s="24">
        <v>0.10208977871330406</v>
      </c>
      <c r="C18" s="36">
        <v>11.99</v>
      </c>
      <c r="D18" s="27">
        <v>19.79</v>
      </c>
      <c r="E18" s="27">
        <v>12.09</v>
      </c>
      <c r="F18" s="27">
        <v>2.77</v>
      </c>
      <c r="G18" s="27">
        <v>17</v>
      </c>
      <c r="H18" s="27">
        <v>-3.67</v>
      </c>
      <c r="I18" s="25">
        <f t="shared" si="0"/>
        <v>74.17284959969038</v>
      </c>
      <c r="J18" s="67" t="s">
        <v>228</v>
      </c>
      <c r="K18" s="68" t="s">
        <v>204</v>
      </c>
    </row>
    <row r="19" spans="1:11" x14ac:dyDescent="0.25">
      <c r="A19" t="s">
        <v>17</v>
      </c>
      <c r="B19" s="24">
        <v>0.12072655516821283</v>
      </c>
      <c r="C19" s="36">
        <v>-1.07</v>
      </c>
      <c r="D19" s="27">
        <v>1.66</v>
      </c>
      <c r="E19" s="27">
        <v>12.12</v>
      </c>
      <c r="F19" s="27">
        <v>1.76</v>
      </c>
      <c r="G19" s="27">
        <v>7.43</v>
      </c>
      <c r="H19" s="27">
        <v>4.08</v>
      </c>
      <c r="I19" s="25">
        <f t="shared" si="0"/>
        <v>28.301330806727179</v>
      </c>
      <c r="J19" s="67" t="s">
        <v>189</v>
      </c>
      <c r="K19" s="68" t="s">
        <v>204</v>
      </c>
    </row>
    <row r="20" spans="1:11" x14ac:dyDescent="0.25">
      <c r="A20" s="4" t="s">
        <v>18</v>
      </c>
      <c r="B20" s="30">
        <v>0.57248782713200252</v>
      </c>
      <c r="C20" s="38">
        <v>-30.51</v>
      </c>
      <c r="D20" s="31">
        <v>25.8</v>
      </c>
      <c r="E20" s="31">
        <v>20.260000000000002</v>
      </c>
      <c r="F20" s="31">
        <v>20.85</v>
      </c>
      <c r="G20" s="31">
        <v>-23.2</v>
      </c>
      <c r="H20" s="31">
        <v>15.02</v>
      </c>
      <c r="I20" s="30">
        <f t="shared" si="0"/>
        <v>12.229076780076468</v>
      </c>
      <c r="J20"/>
    </row>
    <row r="21" spans="1:11" x14ac:dyDescent="0.25">
      <c r="A21" t="s">
        <v>19</v>
      </c>
      <c r="B21" s="24">
        <v>0.20728672476282123</v>
      </c>
      <c r="C21" s="36">
        <v>-40.229999999999997</v>
      </c>
      <c r="D21" s="27">
        <v>68.61</v>
      </c>
      <c r="E21" s="27">
        <v>-18.23</v>
      </c>
      <c r="F21" s="27">
        <v>51.5</v>
      </c>
      <c r="G21" s="27">
        <v>-22.32</v>
      </c>
      <c r="H21" s="27">
        <v>-7.81</v>
      </c>
      <c r="I21" s="25">
        <f t="shared" si="0"/>
        <v>-10.594086135388721</v>
      </c>
      <c r="J21" s="67" t="s">
        <v>229</v>
      </c>
      <c r="K21" s="68" t="s">
        <v>204</v>
      </c>
    </row>
    <row r="22" spans="1:11" x14ac:dyDescent="0.25">
      <c r="A22" t="s">
        <v>20</v>
      </c>
      <c r="B22" s="24">
        <v>5.5950497525517852E-3</v>
      </c>
      <c r="C22" s="36">
        <v>-10.46</v>
      </c>
      <c r="D22" s="27">
        <v>-16.559999999999999</v>
      </c>
      <c r="E22" s="27">
        <v>3.05</v>
      </c>
      <c r="F22" s="27">
        <v>19.649999999999999</v>
      </c>
      <c r="G22" s="27">
        <v>27.66</v>
      </c>
      <c r="H22" s="27">
        <v>7.5</v>
      </c>
      <c r="I22" s="25">
        <f t="shared" si="0"/>
        <v>26.419884402515805</v>
      </c>
      <c r="J22" s="67" t="s">
        <v>193</v>
      </c>
      <c r="K22" s="68" t="s">
        <v>204</v>
      </c>
    </row>
    <row r="23" spans="1:11" x14ac:dyDescent="0.25">
      <c r="A23" t="s">
        <v>21</v>
      </c>
      <c r="B23" s="24">
        <v>4.5348167234330423E-3</v>
      </c>
      <c r="C23" s="36">
        <v>-17.309999999999999</v>
      </c>
      <c r="D23" s="27">
        <v>74.25</v>
      </c>
      <c r="E23" s="27">
        <v>19.649999999999999</v>
      </c>
      <c r="F23" s="27">
        <v>-24.54</v>
      </c>
      <c r="G23" s="27">
        <v>7.46</v>
      </c>
      <c r="H23" s="27">
        <v>47.04</v>
      </c>
      <c r="I23" s="25">
        <f t="shared" si="0"/>
        <v>105.55952846827029</v>
      </c>
      <c r="J23" s="67" t="s">
        <v>228</v>
      </c>
      <c r="K23" s="68" t="s">
        <v>204</v>
      </c>
    </row>
    <row r="24" spans="1:11" x14ac:dyDescent="0.25">
      <c r="A24" t="s">
        <v>22</v>
      </c>
      <c r="B24" s="24">
        <v>9.6862479949521175E-3</v>
      </c>
      <c r="C24" s="36">
        <v>-8.76</v>
      </c>
      <c r="D24" s="27">
        <v>57.96</v>
      </c>
      <c r="E24" s="27">
        <v>4.3499999999999996</v>
      </c>
      <c r="F24" s="27">
        <v>-11.83</v>
      </c>
      <c r="G24" s="27">
        <v>23.07</v>
      </c>
      <c r="H24" s="27">
        <v>16.170000000000002</v>
      </c>
      <c r="I24" s="25">
        <f t="shared" si="0"/>
        <v>89.579723630677989</v>
      </c>
      <c r="J24" s="67" t="s">
        <v>193</v>
      </c>
      <c r="K24" s="68" t="s">
        <v>204</v>
      </c>
    </row>
    <row r="25" spans="1:11" x14ac:dyDescent="0.25">
      <c r="A25" t="s">
        <v>23</v>
      </c>
      <c r="B25" s="24">
        <v>8.7860462719330772E-3</v>
      </c>
      <c r="C25" s="36">
        <v>3.12</v>
      </c>
      <c r="D25" s="27">
        <v>32.79</v>
      </c>
      <c r="E25" s="27">
        <v>-23.48</v>
      </c>
      <c r="F25" s="27">
        <v>8.66</v>
      </c>
      <c r="G25" s="27">
        <v>12.31</v>
      </c>
      <c r="H25" s="27">
        <v>13.53</v>
      </c>
      <c r="I25" s="25">
        <f t="shared" si="0"/>
        <v>45.171713316059169</v>
      </c>
      <c r="J25" s="67" t="s">
        <v>193</v>
      </c>
      <c r="K25" s="68" t="s">
        <v>204</v>
      </c>
    </row>
    <row r="26" spans="1:11" x14ac:dyDescent="0.25">
      <c r="A26" t="s">
        <v>24</v>
      </c>
      <c r="B26" s="24">
        <v>2.0598394623889446E-2</v>
      </c>
      <c r="C26" s="36">
        <v>-8.7200000000000006</v>
      </c>
      <c r="D26" s="27">
        <v>-11.9</v>
      </c>
      <c r="E26" s="27">
        <v>26.35</v>
      </c>
      <c r="F26" s="27">
        <v>8.64</v>
      </c>
      <c r="G26" s="27">
        <v>-8.1</v>
      </c>
      <c r="H26" s="27">
        <v>27.13</v>
      </c>
      <c r="I26" s="25">
        <f t="shared" si="0"/>
        <v>28.967446593058895</v>
      </c>
      <c r="J26" s="67" t="s">
        <v>193</v>
      </c>
      <c r="K26" s="68" t="s">
        <v>204</v>
      </c>
    </row>
    <row r="27" spans="1:11" x14ac:dyDescent="0.25">
      <c r="A27" t="s">
        <v>25</v>
      </c>
      <c r="B27" s="24">
        <v>6.6049931034669815E-3</v>
      </c>
      <c r="C27" s="36">
        <v>-15.67</v>
      </c>
      <c r="D27" s="27">
        <v>18.2</v>
      </c>
      <c r="E27" s="27">
        <v>36.22</v>
      </c>
      <c r="F27" s="27">
        <v>-24.23</v>
      </c>
      <c r="G27" s="27">
        <v>32.01</v>
      </c>
      <c r="H27" s="27">
        <v>47.05</v>
      </c>
      <c r="I27" s="25">
        <f t="shared" si="0"/>
        <v>99.714501191891685</v>
      </c>
      <c r="J27" s="67" t="s">
        <v>193</v>
      </c>
      <c r="K27" s="68" t="s">
        <v>204</v>
      </c>
    </row>
    <row r="28" spans="1:11" x14ac:dyDescent="0.25">
      <c r="A28" t="s">
        <v>26</v>
      </c>
      <c r="B28" s="24">
        <v>0.14197750515559196</v>
      </c>
      <c r="C28" s="36">
        <v>-24.16</v>
      </c>
      <c r="D28" s="27">
        <v>-16.13</v>
      </c>
      <c r="E28" s="27">
        <v>108.32</v>
      </c>
      <c r="F28" s="27">
        <v>-15.99</v>
      </c>
      <c r="G28" s="27">
        <v>-17.57</v>
      </c>
      <c r="H28" s="27">
        <v>39.42</v>
      </c>
      <c r="I28" s="25">
        <f t="shared" si="0"/>
        <v>27.931442604898436</v>
      </c>
      <c r="J28" s="67" t="s">
        <v>230</v>
      </c>
      <c r="K28" s="68" t="s">
        <v>204</v>
      </c>
    </row>
    <row r="29" spans="1:11" x14ac:dyDescent="0.25">
      <c r="A29" t="s">
        <v>27</v>
      </c>
      <c r="B29" s="24">
        <v>0.10024336180715765</v>
      </c>
      <c r="C29" s="36">
        <v>-34.08</v>
      </c>
      <c r="D29" s="27">
        <v>56.7</v>
      </c>
      <c r="E29" s="27">
        <v>14.87</v>
      </c>
      <c r="F29" s="27">
        <v>53.8</v>
      </c>
      <c r="G29" s="27">
        <v>-44.7</v>
      </c>
      <c r="H29" s="27">
        <v>23.33</v>
      </c>
      <c r="I29" s="25">
        <f t="shared" si="0"/>
        <v>24.463788024715484</v>
      </c>
      <c r="J29" s="67" t="s">
        <v>231</v>
      </c>
      <c r="K29" s="68" t="s">
        <v>204</v>
      </c>
    </row>
    <row r="30" spans="1:11" x14ac:dyDescent="0.25">
      <c r="A30" t="s">
        <v>28</v>
      </c>
      <c r="B30" s="24">
        <v>6.7174686936205194E-2</v>
      </c>
      <c r="C30" s="36">
        <v>-15.22</v>
      </c>
      <c r="D30" s="27">
        <v>9.9499999999999993</v>
      </c>
      <c r="E30" s="27">
        <v>4.7300000000000004</v>
      </c>
      <c r="F30" s="27">
        <v>44.67</v>
      </c>
      <c r="G30" s="27">
        <v>-21.49</v>
      </c>
      <c r="H30" s="27">
        <v>2.5299999999999998</v>
      </c>
      <c r="I30" s="25">
        <f t="shared" si="0"/>
        <v>13.68787937868322</v>
      </c>
      <c r="J30" s="67" t="s">
        <v>193</v>
      </c>
      <c r="K30" s="68" t="s">
        <v>204</v>
      </c>
    </row>
    <row r="31" spans="1:11" x14ac:dyDescent="0.25">
      <c r="A31" s="4" t="s">
        <v>29</v>
      </c>
      <c r="B31" s="30">
        <v>0.8736727748945381</v>
      </c>
      <c r="C31" s="38">
        <v>9.83</v>
      </c>
      <c r="D31" s="31">
        <v>-13.61</v>
      </c>
      <c r="E31" s="31">
        <v>8.5299999999999994</v>
      </c>
      <c r="F31" s="31">
        <v>31.43</v>
      </c>
      <c r="G31" s="31">
        <v>15.89</v>
      </c>
      <c r="H31" s="31">
        <v>3.74</v>
      </c>
      <c r="I31" s="30">
        <f t="shared" si="0"/>
        <v>62.712521422632506</v>
      </c>
      <c r="J31"/>
    </row>
    <row r="32" spans="1:11" x14ac:dyDescent="0.25">
      <c r="A32" t="s">
        <v>30</v>
      </c>
      <c r="B32" s="24">
        <v>0.30751414107830144</v>
      </c>
      <c r="C32" s="36">
        <v>15.74</v>
      </c>
      <c r="D32" s="27">
        <v>-22.74</v>
      </c>
      <c r="E32" s="27">
        <v>13.09</v>
      </c>
      <c r="F32" s="27">
        <v>52.99</v>
      </c>
      <c r="G32" s="27">
        <v>22</v>
      </c>
      <c r="H32" s="27">
        <v>2.78</v>
      </c>
      <c r="I32" s="25">
        <f t="shared" si="0"/>
        <v>93.996491025676477</v>
      </c>
      <c r="J32" s="67" t="s">
        <v>232</v>
      </c>
      <c r="K32" s="68" t="s">
        <v>207</v>
      </c>
    </row>
    <row r="33" spans="1:11" x14ac:dyDescent="0.25">
      <c r="A33" t="s">
        <v>31</v>
      </c>
      <c r="B33" s="24">
        <v>0.22999357533723966</v>
      </c>
      <c r="C33" s="36">
        <v>16.489999999999998</v>
      </c>
      <c r="D33" s="27">
        <v>-28.69</v>
      </c>
      <c r="E33" s="27">
        <v>12.72</v>
      </c>
      <c r="F33" s="27">
        <v>63.04</v>
      </c>
      <c r="G33" s="27">
        <v>25.29</v>
      </c>
      <c r="H33" s="27">
        <v>-1.3</v>
      </c>
      <c r="I33" s="25">
        <f t="shared" si="0"/>
        <v>88.785133069037585</v>
      </c>
      <c r="J33" s="67" t="s">
        <v>232</v>
      </c>
      <c r="K33" s="68" t="s">
        <v>207</v>
      </c>
    </row>
    <row r="34" spans="1:11" x14ac:dyDescent="0.25">
      <c r="A34" t="s">
        <v>32</v>
      </c>
      <c r="B34" s="24">
        <v>9.17669330199858E-2</v>
      </c>
      <c r="C34" s="36">
        <v>-7.0000000000000007E-2</v>
      </c>
      <c r="D34" s="27">
        <v>0.91</v>
      </c>
      <c r="E34" s="27">
        <v>5.59</v>
      </c>
      <c r="F34" s="27">
        <v>5.33</v>
      </c>
      <c r="G34" s="27">
        <v>0.25</v>
      </c>
      <c r="H34" s="27">
        <v>0.97</v>
      </c>
      <c r="I34" s="25">
        <f t="shared" si="0"/>
        <v>13.522436895025081</v>
      </c>
      <c r="J34" s="67" t="s">
        <v>208</v>
      </c>
      <c r="K34" s="68" t="s">
        <v>205</v>
      </c>
    </row>
    <row r="35" spans="1:11" x14ac:dyDescent="0.25">
      <c r="A35" t="s">
        <v>33</v>
      </c>
      <c r="B35" s="24">
        <v>4.5160635693172538E-3</v>
      </c>
      <c r="C35" s="36">
        <v>-6.69</v>
      </c>
      <c r="D35" s="27">
        <v>1.2</v>
      </c>
      <c r="E35" s="27">
        <v>-0.2</v>
      </c>
      <c r="F35" s="27">
        <v>15.64</v>
      </c>
      <c r="G35" s="27">
        <v>9.4499999999999993</v>
      </c>
      <c r="H35" s="27">
        <v>6.28</v>
      </c>
      <c r="I35" s="25">
        <f t="shared" si="0"/>
        <v>26.769459268060359</v>
      </c>
      <c r="J35" s="67" t="s">
        <v>191</v>
      </c>
      <c r="K35" s="68" t="s">
        <v>205</v>
      </c>
    </row>
    <row r="36" spans="1:11" x14ac:dyDescent="0.25">
      <c r="A36" t="s">
        <v>34</v>
      </c>
      <c r="B36" s="24">
        <v>7.8834738902606991E-2</v>
      </c>
      <c r="C36" s="36">
        <v>2.36</v>
      </c>
      <c r="D36" s="27">
        <v>7.06</v>
      </c>
      <c r="E36" s="27">
        <v>5.07</v>
      </c>
      <c r="F36" s="27">
        <v>-1.78</v>
      </c>
      <c r="G36" s="27">
        <v>-2.12</v>
      </c>
      <c r="H36" s="27">
        <v>16.41</v>
      </c>
      <c r="I36" s="25">
        <f t="shared" si="0"/>
        <v>28.860682799026904</v>
      </c>
      <c r="J36" s="67" t="s">
        <v>191</v>
      </c>
      <c r="K36" s="68" t="s">
        <v>205</v>
      </c>
    </row>
    <row r="37" spans="1:11" x14ac:dyDescent="0.25">
      <c r="A37" t="s">
        <v>35</v>
      </c>
      <c r="B37" s="24">
        <v>0.14453093395457131</v>
      </c>
      <c r="C37" s="36">
        <v>-0.4</v>
      </c>
      <c r="D37" s="27">
        <v>0.87</v>
      </c>
      <c r="E37" s="27">
        <v>2.9</v>
      </c>
      <c r="F37" s="27">
        <v>3.78</v>
      </c>
      <c r="G37" s="27">
        <v>7.34</v>
      </c>
      <c r="H37" s="27">
        <v>9.74</v>
      </c>
      <c r="I37" s="25">
        <f t="shared" si="0"/>
        <v>26.37959148118253</v>
      </c>
      <c r="J37" s="67" t="s">
        <v>208</v>
      </c>
      <c r="K37" s="68" t="s">
        <v>205</v>
      </c>
    </row>
    <row r="38" spans="1:11" x14ac:dyDescent="0.25">
      <c r="A38" t="s">
        <v>36</v>
      </c>
      <c r="B38" s="24">
        <v>2.6937845628148319E-3</v>
      </c>
      <c r="C38" s="36">
        <v>7.68</v>
      </c>
      <c r="D38" s="27">
        <v>11.1</v>
      </c>
      <c r="E38" s="27">
        <v>0.62</v>
      </c>
      <c r="F38" s="27">
        <v>-0.36</v>
      </c>
      <c r="G38" s="27">
        <v>23.52</v>
      </c>
      <c r="H38" s="27">
        <v>13.64</v>
      </c>
      <c r="I38" s="25">
        <f t="shared" si="0"/>
        <v>68.358731819402266</v>
      </c>
      <c r="J38" s="67" t="s">
        <v>191</v>
      </c>
      <c r="K38" s="68" t="s">
        <v>209</v>
      </c>
    </row>
    <row r="39" spans="1:11" x14ac:dyDescent="0.25">
      <c r="A39" t="s">
        <v>37</v>
      </c>
      <c r="B39" s="24">
        <v>1.3822604469700898E-2</v>
      </c>
      <c r="C39" s="36">
        <v>2.3199999999999998</v>
      </c>
      <c r="D39" s="27">
        <v>10.98</v>
      </c>
      <c r="E39" s="27">
        <v>-0.04</v>
      </c>
      <c r="F39" s="27">
        <v>1.91</v>
      </c>
      <c r="G39" s="27">
        <v>2.84</v>
      </c>
      <c r="H39" s="27">
        <v>11.74</v>
      </c>
      <c r="I39" s="25">
        <f t="shared" si="0"/>
        <v>32.928785235967837</v>
      </c>
      <c r="J39" s="67" t="s">
        <v>192</v>
      </c>
      <c r="K39" s="68" t="s">
        <v>209</v>
      </c>
    </row>
    <row r="40" spans="1:11" x14ac:dyDescent="0.25">
      <c r="A40" s="4" t="s">
        <v>38</v>
      </c>
      <c r="B40" s="30">
        <v>0.16823123441822732</v>
      </c>
      <c r="C40" s="38">
        <v>3.63</v>
      </c>
      <c r="D40" s="31">
        <v>17.03</v>
      </c>
      <c r="E40" s="31">
        <v>3.08</v>
      </c>
      <c r="F40" s="31">
        <v>17.87</v>
      </c>
      <c r="G40" s="31">
        <v>-1.88</v>
      </c>
      <c r="H40" s="31">
        <v>11.66</v>
      </c>
      <c r="I40" s="30">
        <f t="shared" si="0"/>
        <v>61.441639614306894</v>
      </c>
      <c r="J40"/>
    </row>
    <row r="41" spans="1:11" x14ac:dyDescent="0.25">
      <c r="A41" t="s">
        <v>39</v>
      </c>
      <c r="B41" s="24">
        <v>8.4083744088179563E-2</v>
      </c>
      <c r="C41" s="36">
        <v>4.55</v>
      </c>
      <c r="D41" s="27">
        <v>24.66</v>
      </c>
      <c r="E41" s="27">
        <v>-2.1</v>
      </c>
      <c r="F41" s="27">
        <v>24.45</v>
      </c>
      <c r="G41" s="26">
        <v>-4.5599999999999996</v>
      </c>
      <c r="H41" s="27">
        <v>10.220000000000001</v>
      </c>
      <c r="I41" s="25">
        <f t="shared" si="0"/>
        <v>67.039657103217735</v>
      </c>
      <c r="J41" s="67" t="s">
        <v>193</v>
      </c>
      <c r="K41" s="68" t="s">
        <v>204</v>
      </c>
    </row>
    <row r="42" spans="1:11" x14ac:dyDescent="0.25">
      <c r="A42" t="s">
        <v>40</v>
      </c>
      <c r="B42" s="24">
        <v>8.1523770560530708E-3</v>
      </c>
      <c r="C42" s="36">
        <v>-2.2999999999999998</v>
      </c>
      <c r="D42" s="27">
        <v>5.84</v>
      </c>
      <c r="E42" s="27">
        <v>9.92</v>
      </c>
      <c r="F42" s="27">
        <v>6.93</v>
      </c>
      <c r="G42" s="26">
        <v>26.43</v>
      </c>
      <c r="H42" s="27">
        <v>8.2200000000000006</v>
      </c>
      <c r="I42" s="25">
        <f t="shared" si="0"/>
        <v>66.294677403746761</v>
      </c>
      <c r="J42" s="67" t="s">
        <v>193</v>
      </c>
      <c r="K42" s="68" t="s">
        <v>204</v>
      </c>
    </row>
    <row r="43" spans="1:11" x14ac:dyDescent="0.25">
      <c r="A43" t="s">
        <v>41</v>
      </c>
      <c r="B43" s="24">
        <v>2.0547949702203937E-2</v>
      </c>
      <c r="C43" s="36">
        <v>3.95</v>
      </c>
      <c r="D43" s="27">
        <v>10.87</v>
      </c>
      <c r="E43" s="27">
        <v>3.99</v>
      </c>
      <c r="F43" s="27">
        <v>11.42</v>
      </c>
      <c r="G43" s="26">
        <v>7.18</v>
      </c>
      <c r="H43" s="27">
        <v>13.15</v>
      </c>
      <c r="I43" s="25">
        <f t="shared" si="0"/>
        <v>61.942777829375189</v>
      </c>
      <c r="J43" s="67" t="s">
        <v>193</v>
      </c>
      <c r="K43" s="68" t="s">
        <v>204</v>
      </c>
    </row>
    <row r="44" spans="1:11" x14ac:dyDescent="0.25">
      <c r="A44" t="s">
        <v>42</v>
      </c>
      <c r="B44" s="24">
        <v>1.0198054943199522E-2</v>
      </c>
      <c r="C44" s="36">
        <v>0.19</v>
      </c>
      <c r="D44" s="27">
        <v>9.74</v>
      </c>
      <c r="E44" s="27">
        <v>13.4</v>
      </c>
      <c r="F44" s="27">
        <v>10.95</v>
      </c>
      <c r="G44" s="26">
        <v>-9.06</v>
      </c>
      <c r="H44" s="27">
        <v>7.23</v>
      </c>
      <c r="I44" s="25">
        <f t="shared" si="0"/>
        <v>34.896583167783632</v>
      </c>
      <c r="J44" s="67" t="s">
        <v>193</v>
      </c>
      <c r="K44" s="68" t="s">
        <v>204</v>
      </c>
    </row>
    <row r="45" spans="1:11" x14ac:dyDescent="0.25">
      <c r="A45" t="s">
        <v>43</v>
      </c>
      <c r="B45" s="24">
        <v>1.8871924394354561E-2</v>
      </c>
      <c r="C45" s="36">
        <v>5.32</v>
      </c>
      <c r="D45" s="27">
        <v>14.44</v>
      </c>
      <c r="E45" s="27">
        <v>10</v>
      </c>
      <c r="F45" s="27">
        <v>10.97</v>
      </c>
      <c r="G45" s="27">
        <v>-9.6199999999999992</v>
      </c>
      <c r="H45" s="27">
        <v>23.63</v>
      </c>
      <c r="I45" s="25">
        <f t="shared" si="0"/>
        <v>64.392945509693703</v>
      </c>
      <c r="J45" s="67" t="s">
        <v>193</v>
      </c>
      <c r="K45" s="68" t="s">
        <v>204</v>
      </c>
    </row>
    <row r="46" spans="1:11" x14ac:dyDescent="0.25">
      <c r="A46" t="s">
        <v>44</v>
      </c>
      <c r="B46" s="24">
        <v>1.6787473612420493E-2</v>
      </c>
      <c r="C46" s="36">
        <v>7.69</v>
      </c>
      <c r="D46" s="27">
        <v>5</v>
      </c>
      <c r="E46" s="27">
        <v>7.66</v>
      </c>
      <c r="F46" s="27">
        <v>10.220000000000001</v>
      </c>
      <c r="G46" s="27">
        <v>14.77</v>
      </c>
      <c r="H46" s="27">
        <v>7.6</v>
      </c>
      <c r="I46" s="25">
        <f t="shared" si="0"/>
        <v>65.69908536064537</v>
      </c>
      <c r="J46" s="67" t="s">
        <v>193</v>
      </c>
      <c r="K46" s="68" t="s">
        <v>204</v>
      </c>
    </row>
    <row r="47" spans="1:11" x14ac:dyDescent="0.25">
      <c r="A47" t="s">
        <v>45</v>
      </c>
      <c r="B47" s="24">
        <v>9.5897106218161519E-3</v>
      </c>
      <c r="C47" s="36">
        <v>2.64</v>
      </c>
      <c r="D47" s="27">
        <v>10.06</v>
      </c>
      <c r="E47" s="27">
        <v>11.15</v>
      </c>
      <c r="F47" s="27">
        <v>18.32</v>
      </c>
      <c r="G47" s="27">
        <v>-15.33</v>
      </c>
      <c r="H47" s="27">
        <v>12.57</v>
      </c>
      <c r="I47" s="25">
        <f t="shared" si="0"/>
        <v>41.600897403119035</v>
      </c>
      <c r="J47" s="67" t="s">
        <v>193</v>
      </c>
      <c r="K47" s="68" t="s">
        <v>204</v>
      </c>
    </row>
    <row r="48" spans="1:11" x14ac:dyDescent="0.25">
      <c r="A48" s="4" t="s">
        <v>46</v>
      </c>
      <c r="B48" s="30">
        <v>0.79501050035749943</v>
      </c>
      <c r="C48" s="38">
        <v>-1.91</v>
      </c>
      <c r="D48" s="31">
        <v>5.8</v>
      </c>
      <c r="E48" s="31">
        <v>6.65</v>
      </c>
      <c r="F48" s="31">
        <v>9.5500000000000007</v>
      </c>
      <c r="G48" s="31">
        <v>5.86</v>
      </c>
      <c r="H48" s="31">
        <v>2.97</v>
      </c>
      <c r="I48" s="30">
        <f t="shared" si="0"/>
        <v>32.167978124745616</v>
      </c>
      <c r="J48"/>
    </row>
    <row r="49" spans="1:11" x14ac:dyDescent="0.25">
      <c r="A49" t="s">
        <v>47</v>
      </c>
      <c r="B49" s="24">
        <v>7.7122071232047958E-3</v>
      </c>
      <c r="C49" s="36">
        <v>2.48</v>
      </c>
      <c r="D49" s="27">
        <v>-9.48</v>
      </c>
      <c r="E49" s="27">
        <v>25.74</v>
      </c>
      <c r="F49" s="27">
        <v>9.2100000000000009</v>
      </c>
      <c r="G49" s="27">
        <v>3.38</v>
      </c>
      <c r="H49" s="27">
        <v>-0.6</v>
      </c>
      <c r="I49" s="25">
        <f t="shared" si="0"/>
        <v>30.900841178208111</v>
      </c>
      <c r="J49" s="67" t="s">
        <v>233</v>
      </c>
      <c r="K49" s="68" t="s">
        <v>204</v>
      </c>
    </row>
    <row r="50" spans="1:11" x14ac:dyDescent="0.25">
      <c r="A50" t="s">
        <v>48</v>
      </c>
      <c r="B50" s="24">
        <v>1.3827553055777972E-2</v>
      </c>
      <c r="C50" s="36">
        <v>-14.02</v>
      </c>
      <c r="D50" s="27">
        <v>26.95</v>
      </c>
      <c r="E50" s="27">
        <v>9.23</v>
      </c>
      <c r="F50" s="27">
        <v>13.43</v>
      </c>
      <c r="G50" s="27">
        <v>32.729999999999997</v>
      </c>
      <c r="H50" s="27">
        <v>-16.98</v>
      </c>
      <c r="I50" s="25">
        <f t="shared" si="0"/>
        <v>49.022496678477779</v>
      </c>
      <c r="J50" s="67" t="s">
        <v>194</v>
      </c>
      <c r="K50" s="68" t="s">
        <v>204</v>
      </c>
    </row>
    <row r="51" spans="1:11" x14ac:dyDescent="0.25">
      <c r="A51" t="s">
        <v>49</v>
      </c>
      <c r="B51" s="24">
        <v>6.4897698692456818E-2</v>
      </c>
      <c r="C51" s="36">
        <v>24.62</v>
      </c>
      <c r="D51" s="27">
        <v>10.23</v>
      </c>
      <c r="E51" s="27">
        <v>10.14</v>
      </c>
      <c r="F51" s="27">
        <v>1.75</v>
      </c>
      <c r="G51" s="27">
        <v>11.93</v>
      </c>
      <c r="H51" s="27">
        <v>5.52</v>
      </c>
      <c r="I51" s="25">
        <f t="shared" si="0"/>
        <v>81.822795490245682</v>
      </c>
      <c r="J51" s="67" t="s">
        <v>233</v>
      </c>
      <c r="K51" s="68" t="s">
        <v>204</v>
      </c>
    </row>
    <row r="52" spans="1:11" x14ac:dyDescent="0.25">
      <c r="A52" t="s">
        <v>50</v>
      </c>
      <c r="B52" s="24">
        <v>6.1542435741009779E-3</v>
      </c>
      <c r="C52" s="36">
        <v>-10.19</v>
      </c>
      <c r="D52" s="27">
        <v>32.43</v>
      </c>
      <c r="E52" s="27">
        <v>15.57</v>
      </c>
      <c r="F52" s="27">
        <v>-7.62</v>
      </c>
      <c r="G52" s="27">
        <v>26.15</v>
      </c>
      <c r="H52" s="27">
        <v>5.8</v>
      </c>
      <c r="I52" s="25">
        <f t="shared" si="0"/>
        <v>69.475556703464491</v>
      </c>
      <c r="J52" s="67" t="s">
        <v>233</v>
      </c>
      <c r="K52" s="68" t="s">
        <v>204</v>
      </c>
    </row>
    <row r="53" spans="1:11" x14ac:dyDescent="0.25">
      <c r="A53" t="s">
        <v>51</v>
      </c>
      <c r="B53" s="24">
        <v>0.14080073873195079</v>
      </c>
      <c r="C53" s="36">
        <v>12.58</v>
      </c>
      <c r="D53" s="27">
        <v>7.89</v>
      </c>
      <c r="E53" s="27">
        <v>11.73</v>
      </c>
      <c r="F53" s="27">
        <v>5.84</v>
      </c>
      <c r="G53" s="27">
        <v>7.06</v>
      </c>
      <c r="H53" s="27">
        <v>8.9700000000000006</v>
      </c>
      <c r="I53" s="25">
        <f t="shared" si="0"/>
        <v>67.569995235317407</v>
      </c>
      <c r="J53" s="67" t="s">
        <v>233</v>
      </c>
      <c r="K53" s="68" t="s">
        <v>204</v>
      </c>
    </row>
    <row r="54" spans="1:11" x14ac:dyDescent="0.25">
      <c r="A54" t="s">
        <v>52</v>
      </c>
      <c r="B54" s="24">
        <v>2.3649217715744006E-3</v>
      </c>
      <c r="C54" s="36">
        <v>41.68</v>
      </c>
      <c r="D54" s="27">
        <v>-8.75</v>
      </c>
      <c r="E54" s="27">
        <v>51.89</v>
      </c>
      <c r="F54" s="27">
        <v>7.02</v>
      </c>
      <c r="G54" s="27">
        <v>0.12</v>
      </c>
      <c r="H54" s="27">
        <v>-29.97</v>
      </c>
      <c r="I54" s="25">
        <f t="shared" si="0"/>
        <v>47.346735139906912</v>
      </c>
      <c r="J54" s="67" t="s">
        <v>210</v>
      </c>
      <c r="K54" s="68" t="s">
        <v>204</v>
      </c>
    </row>
    <row r="55" spans="1:11" x14ac:dyDescent="0.25">
      <c r="A55" t="s">
        <v>53</v>
      </c>
      <c r="B55" s="24">
        <v>0.13021973393352795</v>
      </c>
      <c r="C55" s="36">
        <v>-0.8</v>
      </c>
      <c r="D55" s="27">
        <v>-2.56</v>
      </c>
      <c r="E55" s="27">
        <v>19.21</v>
      </c>
      <c r="F55" s="27">
        <v>-11.13</v>
      </c>
      <c r="G55" s="27">
        <v>4.59</v>
      </c>
      <c r="H55" s="27">
        <v>10.69</v>
      </c>
      <c r="I55" s="25">
        <f t="shared" si="0"/>
        <v>18.553769172768142</v>
      </c>
      <c r="J55" s="67" t="s">
        <v>194</v>
      </c>
      <c r="K55" s="68" t="s">
        <v>204</v>
      </c>
    </row>
    <row r="56" spans="1:11" x14ac:dyDescent="0.25">
      <c r="A56" t="s">
        <v>54</v>
      </c>
      <c r="B56" s="24">
        <v>7.3771820775624816E-2</v>
      </c>
      <c r="C56" s="36">
        <v>6.19</v>
      </c>
      <c r="D56" s="27">
        <v>-1.6</v>
      </c>
      <c r="E56" s="27">
        <v>23.7</v>
      </c>
      <c r="F56" s="27">
        <v>25.11</v>
      </c>
      <c r="G56" s="27">
        <v>-20.190000000000001</v>
      </c>
      <c r="H56" s="27">
        <v>21.12</v>
      </c>
      <c r="I56" s="25">
        <f t="shared" si="0"/>
        <v>56.319665091611796</v>
      </c>
      <c r="J56" s="67" t="s">
        <v>194</v>
      </c>
      <c r="K56" s="68" t="s">
        <v>204</v>
      </c>
    </row>
    <row r="57" spans="1:11" x14ac:dyDescent="0.25">
      <c r="A57" t="s">
        <v>55</v>
      </c>
      <c r="B57" s="24">
        <v>2.8013099499897089E-2</v>
      </c>
      <c r="C57" s="36">
        <v>-2.0699999999999998</v>
      </c>
      <c r="D57" s="27">
        <v>9.4499999999999993</v>
      </c>
      <c r="E57" s="27">
        <v>12.63</v>
      </c>
      <c r="F57" s="27">
        <v>26.64</v>
      </c>
      <c r="G57" s="26">
        <v>-8.9499999999999993</v>
      </c>
      <c r="H57" s="27">
        <v>4.9800000000000004</v>
      </c>
      <c r="I57" s="25">
        <f t="shared" si="0"/>
        <v>46.131224998996856</v>
      </c>
      <c r="J57" s="67" t="s">
        <v>194</v>
      </c>
      <c r="K57" s="68" t="s">
        <v>204</v>
      </c>
    </row>
    <row r="58" spans="1:11" x14ac:dyDescent="0.25">
      <c r="A58" t="s">
        <v>56</v>
      </c>
      <c r="B58" s="24">
        <v>6.1750988105136705E-3</v>
      </c>
      <c r="C58" s="36">
        <v>-11.17</v>
      </c>
      <c r="D58" s="27">
        <v>2.85</v>
      </c>
      <c r="E58" s="27">
        <v>26.36</v>
      </c>
      <c r="F58" s="27">
        <v>-3.8</v>
      </c>
      <c r="G58" s="26">
        <v>16.13</v>
      </c>
      <c r="H58" s="27">
        <v>6.74</v>
      </c>
      <c r="I58" s="25">
        <f t="shared" si="0"/>
        <v>37.663964353820461</v>
      </c>
      <c r="J58" s="67" t="s">
        <v>194</v>
      </c>
      <c r="K58" s="68" t="s">
        <v>204</v>
      </c>
    </row>
    <row r="59" spans="1:11" x14ac:dyDescent="0.25">
      <c r="A59" t="s">
        <v>57</v>
      </c>
      <c r="B59" s="24">
        <v>4.6778576492705823E-2</v>
      </c>
      <c r="C59" s="36">
        <v>-12.71</v>
      </c>
      <c r="D59" s="27">
        <v>22.35</v>
      </c>
      <c r="E59" s="27">
        <v>5.61</v>
      </c>
      <c r="F59" s="27">
        <v>6.9</v>
      </c>
      <c r="G59" s="26">
        <v>4.58</v>
      </c>
      <c r="H59" s="27">
        <v>7.4</v>
      </c>
      <c r="I59" s="25">
        <f t="shared" si="0"/>
        <v>35.426649456162579</v>
      </c>
      <c r="J59" s="67" t="s">
        <v>194</v>
      </c>
      <c r="K59" s="68" t="s">
        <v>204</v>
      </c>
    </row>
    <row r="60" spans="1:11" x14ac:dyDescent="0.25">
      <c r="A60" t="s">
        <v>58</v>
      </c>
      <c r="B60" s="24">
        <v>2.2269619429855577E-3</v>
      </c>
      <c r="C60" s="36">
        <v>1.1399999999999999</v>
      </c>
      <c r="D60" s="27">
        <v>-1.72</v>
      </c>
      <c r="E60" s="27">
        <v>18.489999999999998</v>
      </c>
      <c r="F60" s="27">
        <v>17.260000000000002</v>
      </c>
      <c r="G60" s="26">
        <v>9.24</v>
      </c>
      <c r="H60" s="27">
        <v>1.41</v>
      </c>
      <c r="I60" s="25">
        <f t="shared" si="0"/>
        <v>52.996734183460916</v>
      </c>
      <c r="J60" s="67" t="s">
        <v>194</v>
      </c>
      <c r="K60" s="68" t="s">
        <v>204</v>
      </c>
    </row>
    <row r="61" spans="1:11" x14ac:dyDescent="0.25">
      <c r="A61" t="s">
        <v>59</v>
      </c>
      <c r="B61" s="24">
        <v>9.3795219682283465E-3</v>
      </c>
      <c r="C61" s="36">
        <v>-1.83</v>
      </c>
      <c r="D61" s="27">
        <v>-5.2</v>
      </c>
      <c r="E61" s="27">
        <v>22.7</v>
      </c>
      <c r="F61" s="27">
        <v>-10.67</v>
      </c>
      <c r="G61" s="26">
        <v>-4.4800000000000004</v>
      </c>
      <c r="H61" s="27">
        <v>14.63</v>
      </c>
      <c r="I61" s="25">
        <f t="shared" si="0"/>
        <v>11.691887763926431</v>
      </c>
      <c r="J61" s="67" t="s">
        <v>194</v>
      </c>
      <c r="K61" s="68" t="s">
        <v>204</v>
      </c>
    </row>
    <row r="62" spans="1:11" x14ac:dyDescent="0.25">
      <c r="A62" t="s">
        <v>60</v>
      </c>
      <c r="B62" s="24">
        <v>5.5285820804535438E-2</v>
      </c>
      <c r="C62" s="36">
        <v>26.51</v>
      </c>
      <c r="D62" s="27">
        <v>-0.43</v>
      </c>
      <c r="E62" s="27">
        <v>-26.88</v>
      </c>
      <c r="F62" s="27">
        <v>25.2</v>
      </c>
      <c r="G62" s="26">
        <v>4.68</v>
      </c>
      <c r="H62" s="27">
        <v>-4.54</v>
      </c>
      <c r="I62" s="25">
        <f t="shared" si="0"/>
        <v>15.233570446699048</v>
      </c>
      <c r="J62" s="67" t="s">
        <v>234</v>
      </c>
      <c r="K62" s="68" t="s">
        <v>204</v>
      </c>
    </row>
    <row r="63" spans="1:11" x14ac:dyDescent="0.25">
      <c r="A63" t="s">
        <v>61</v>
      </c>
      <c r="B63" s="24">
        <v>6.0725732126708773E-2</v>
      </c>
      <c r="C63" s="36">
        <v>-0.6</v>
      </c>
      <c r="D63" s="27">
        <v>14.74</v>
      </c>
      <c r="E63" s="27">
        <v>4.26</v>
      </c>
      <c r="F63" s="27">
        <v>19.2</v>
      </c>
      <c r="G63" s="27">
        <v>-0.05</v>
      </c>
      <c r="H63" s="27">
        <v>8.6199999999999992</v>
      </c>
      <c r="I63" s="25">
        <f t="shared" si="0"/>
        <v>53.881993149150844</v>
      </c>
      <c r="J63" s="67" t="s">
        <v>194</v>
      </c>
      <c r="K63" s="68" t="s">
        <v>204</v>
      </c>
    </row>
    <row r="64" spans="1:11" x14ac:dyDescent="0.25">
      <c r="A64" t="s">
        <v>62</v>
      </c>
      <c r="B64" s="24">
        <v>7.3340259326890034E-4</v>
      </c>
      <c r="C64" s="36">
        <v>-6.9</v>
      </c>
      <c r="D64" s="27">
        <v>18.21</v>
      </c>
      <c r="E64" s="27">
        <v>1.46</v>
      </c>
      <c r="F64" s="27">
        <v>4.01</v>
      </c>
      <c r="G64" s="27">
        <v>17.489999999999998</v>
      </c>
      <c r="H64" s="27">
        <v>-9.5</v>
      </c>
      <c r="I64" s="25">
        <f t="shared" si="0"/>
        <v>23.487595890946537</v>
      </c>
      <c r="J64" s="67" t="s">
        <v>194</v>
      </c>
      <c r="K64" s="68" t="s">
        <v>204</v>
      </c>
    </row>
    <row r="65" spans="1:11" x14ac:dyDescent="0.25">
      <c r="A65" t="s">
        <v>63</v>
      </c>
      <c r="B65" s="24">
        <v>0.14411751818541887</v>
      </c>
      <c r="C65" s="36">
        <v>12.16</v>
      </c>
      <c r="D65" s="27">
        <v>6.96</v>
      </c>
      <c r="E65" s="27">
        <v>-1.32</v>
      </c>
      <c r="F65" s="27">
        <v>11.89</v>
      </c>
      <c r="G65" s="27">
        <v>31.22</v>
      </c>
      <c r="H65" s="27">
        <v>-17.68</v>
      </c>
      <c r="I65" s="25">
        <f t="shared" si="0"/>
        <v>43.082066758597307</v>
      </c>
      <c r="J65" s="67" t="s">
        <v>210</v>
      </c>
      <c r="K65" s="68" t="s">
        <v>204</v>
      </c>
    </row>
    <row r="66" spans="1:11" x14ac:dyDescent="0.25">
      <c r="A66" t="s">
        <v>64</v>
      </c>
      <c r="B66" s="24">
        <v>1.825850275018506E-3</v>
      </c>
      <c r="C66" s="36">
        <v>10.050000000000001</v>
      </c>
      <c r="D66" s="27">
        <v>16.989999999999998</v>
      </c>
      <c r="E66" s="27">
        <v>39.26</v>
      </c>
      <c r="F66" s="27">
        <v>9.67</v>
      </c>
      <c r="G66" s="27">
        <v>-6.11</v>
      </c>
      <c r="H66" s="27">
        <v>-3.21</v>
      </c>
      <c r="I66" s="25">
        <f t="shared" si="0"/>
        <v>78.691070699200566</v>
      </c>
      <c r="J66" s="68" t="s">
        <v>194</v>
      </c>
      <c r="K66" s="68" t="s">
        <v>204</v>
      </c>
    </row>
    <row r="67" spans="1:11" x14ac:dyDescent="0.25">
      <c r="A67" s="4" t="s">
        <v>65</v>
      </c>
      <c r="B67" s="30">
        <v>1.8907868550496671</v>
      </c>
      <c r="C67" s="38">
        <v>0.7</v>
      </c>
      <c r="D67" s="31">
        <v>22.15</v>
      </c>
      <c r="E67" s="31">
        <v>24.02</v>
      </c>
      <c r="F67" s="31">
        <v>-5.33</v>
      </c>
      <c r="G67" s="31">
        <v>29.64</v>
      </c>
      <c r="H67" s="31">
        <v>3.6</v>
      </c>
      <c r="I67" s="30">
        <f t="shared" ref="I67:I130" si="1">(100*(1+C67/100)*(1+D67/100)*(1+E67/100)*(1+F67/100)*(1+G67/100)*(1+H67/100))-100</f>
        <v>93.966095562636042</v>
      </c>
      <c r="J67"/>
    </row>
    <row r="68" spans="1:11" x14ac:dyDescent="0.25">
      <c r="A68" t="s">
        <v>66</v>
      </c>
      <c r="B68" s="24">
        <v>2.265005659144247E-2</v>
      </c>
      <c r="C68" s="36">
        <v>-0.18</v>
      </c>
      <c r="D68" s="27">
        <v>5.64</v>
      </c>
      <c r="E68" s="27">
        <v>30.25</v>
      </c>
      <c r="F68" s="27">
        <v>-3.73</v>
      </c>
      <c r="G68" s="27">
        <v>16.37</v>
      </c>
      <c r="H68" s="27">
        <v>5.77</v>
      </c>
      <c r="I68" s="25">
        <f t="shared" si="1"/>
        <v>62.748951946196314</v>
      </c>
      <c r="J68" s="67" t="s">
        <v>195</v>
      </c>
      <c r="K68" s="68" t="s">
        <v>204</v>
      </c>
    </row>
    <row r="69" spans="1:11" x14ac:dyDescent="0.25">
      <c r="A69" t="s">
        <v>67</v>
      </c>
      <c r="B69" s="24">
        <v>3.589723964099342E-3</v>
      </c>
      <c r="C69" s="36">
        <v>0</v>
      </c>
      <c r="D69" s="27">
        <v>17.63</v>
      </c>
      <c r="E69" s="27">
        <v>25.03</v>
      </c>
      <c r="F69" s="27">
        <v>7.73</v>
      </c>
      <c r="G69" s="27">
        <v>17.059999999999999</v>
      </c>
      <c r="H69" s="27">
        <v>5.17</v>
      </c>
      <c r="I69" s="25">
        <f t="shared" si="1"/>
        <v>95.06052184162175</v>
      </c>
      <c r="J69" s="67" t="s">
        <v>195</v>
      </c>
      <c r="K69" s="68" t="s">
        <v>204</v>
      </c>
    </row>
    <row r="70" spans="1:11" x14ac:dyDescent="0.25">
      <c r="A70" t="s">
        <v>68</v>
      </c>
      <c r="B70" s="24">
        <v>0.17803026527956106</v>
      </c>
      <c r="C70" s="36">
        <v>-11.48</v>
      </c>
      <c r="D70" s="27">
        <v>14.39</v>
      </c>
      <c r="E70" s="27">
        <v>23</v>
      </c>
      <c r="F70" s="27">
        <v>-10.3</v>
      </c>
      <c r="G70" s="27">
        <v>19.34</v>
      </c>
      <c r="H70" s="27">
        <v>-1.71</v>
      </c>
      <c r="I70" s="25">
        <f t="shared" si="1"/>
        <v>31.045583312030203</v>
      </c>
      <c r="J70" s="67" t="s">
        <v>235</v>
      </c>
      <c r="K70" s="68" t="s">
        <v>204</v>
      </c>
    </row>
    <row r="71" spans="1:11" x14ac:dyDescent="0.25">
      <c r="A71" t="s">
        <v>69</v>
      </c>
      <c r="B71" s="24">
        <v>0.22718558651457191</v>
      </c>
      <c r="C71" s="36">
        <v>3.21</v>
      </c>
      <c r="D71" s="27">
        <v>25.08</v>
      </c>
      <c r="E71" s="27">
        <v>20.29</v>
      </c>
      <c r="F71" s="27">
        <v>-1.91</v>
      </c>
      <c r="G71" s="27">
        <v>31.68</v>
      </c>
      <c r="H71" s="27">
        <v>3.97</v>
      </c>
      <c r="I71" s="25">
        <f t="shared" si="1"/>
        <v>108.54115372288518</v>
      </c>
      <c r="J71" s="67" t="s">
        <v>195</v>
      </c>
      <c r="K71" s="68" t="s">
        <v>204</v>
      </c>
    </row>
    <row r="72" spans="1:11" x14ac:dyDescent="0.25">
      <c r="A72" t="s">
        <v>70</v>
      </c>
      <c r="B72" s="24">
        <v>2.5715703362549389E-2</v>
      </c>
      <c r="C72" s="36">
        <v>-1.99</v>
      </c>
      <c r="D72" s="27">
        <v>35.74</v>
      </c>
      <c r="E72" s="27">
        <v>1.05</v>
      </c>
      <c r="F72" s="27">
        <v>-2.85</v>
      </c>
      <c r="G72" s="27">
        <v>69.650000000000006</v>
      </c>
      <c r="H72" s="27">
        <v>-3.93</v>
      </c>
      <c r="I72" s="25">
        <f t="shared" si="1"/>
        <v>112.86242796489134</v>
      </c>
      <c r="J72" s="67" t="s">
        <v>195</v>
      </c>
      <c r="K72" s="68" t="s">
        <v>204</v>
      </c>
    </row>
    <row r="73" spans="1:11" x14ac:dyDescent="0.25">
      <c r="A73" t="s">
        <v>71</v>
      </c>
      <c r="B73" s="24">
        <v>0.1831708042356687</v>
      </c>
      <c r="C73" s="36">
        <v>4.12</v>
      </c>
      <c r="D73" s="27">
        <v>21.22</v>
      </c>
      <c r="E73" s="27">
        <v>18.93</v>
      </c>
      <c r="F73" s="27">
        <v>-3.22</v>
      </c>
      <c r="G73" s="27">
        <v>32.29</v>
      </c>
      <c r="H73" s="27">
        <v>4.43</v>
      </c>
      <c r="I73" s="25">
        <f t="shared" si="1"/>
        <v>100.69556256740515</v>
      </c>
      <c r="J73" s="67" t="s">
        <v>195</v>
      </c>
      <c r="K73" s="68" t="s">
        <v>204</v>
      </c>
    </row>
    <row r="74" spans="1:11" x14ac:dyDescent="0.25">
      <c r="A74" t="s">
        <v>72</v>
      </c>
      <c r="B74" s="24">
        <v>0.37505503175612193</v>
      </c>
      <c r="C74" s="36">
        <v>3.75</v>
      </c>
      <c r="D74" s="27">
        <v>25.22</v>
      </c>
      <c r="E74" s="27">
        <v>18.78</v>
      </c>
      <c r="F74" s="27">
        <v>-2.35</v>
      </c>
      <c r="G74" s="27">
        <v>33.35</v>
      </c>
      <c r="H74" s="27">
        <v>4.92</v>
      </c>
      <c r="I74" s="25">
        <f t="shared" si="1"/>
        <v>110.82818760615845</v>
      </c>
      <c r="J74" s="67" t="s">
        <v>195</v>
      </c>
      <c r="K74" s="68" t="s">
        <v>204</v>
      </c>
    </row>
    <row r="75" spans="1:11" x14ac:dyDescent="0.25">
      <c r="A75" t="s">
        <v>73</v>
      </c>
      <c r="B75" s="24">
        <v>0.14424799226599205</v>
      </c>
      <c r="C75" s="36">
        <v>3.71</v>
      </c>
      <c r="D75" s="27">
        <v>19.28</v>
      </c>
      <c r="E75" s="27">
        <v>21.26</v>
      </c>
      <c r="F75" s="27">
        <v>-4.05</v>
      </c>
      <c r="G75" s="27">
        <v>33.21</v>
      </c>
      <c r="H75" s="27">
        <v>3.37</v>
      </c>
      <c r="I75" s="25">
        <f t="shared" si="1"/>
        <v>98.19018919671791</v>
      </c>
      <c r="J75" s="67" t="s">
        <v>195</v>
      </c>
      <c r="K75" s="68" t="s">
        <v>204</v>
      </c>
    </row>
    <row r="76" spans="1:11" x14ac:dyDescent="0.25">
      <c r="A76" t="s">
        <v>74</v>
      </c>
      <c r="B76" s="24">
        <v>1.0209775517763042E-2</v>
      </c>
      <c r="C76" s="36">
        <v>-0.22</v>
      </c>
      <c r="D76" s="27">
        <v>34.83</v>
      </c>
      <c r="E76" s="27">
        <v>20.2</v>
      </c>
      <c r="F76" s="27">
        <v>-1.1299999999999999</v>
      </c>
      <c r="G76" s="27">
        <v>20.95</v>
      </c>
      <c r="H76" s="27">
        <v>8.57</v>
      </c>
      <c r="I76" s="25">
        <f t="shared" si="1"/>
        <v>109.94945251791182</v>
      </c>
      <c r="J76" s="67" t="s">
        <v>195</v>
      </c>
      <c r="K76" s="68" t="s">
        <v>204</v>
      </c>
    </row>
    <row r="77" spans="1:11" x14ac:dyDescent="0.25">
      <c r="A77" t="s">
        <v>75</v>
      </c>
      <c r="B77" s="24">
        <v>4.1653400187481524E-2</v>
      </c>
      <c r="C77" s="36">
        <v>3.28</v>
      </c>
      <c r="D77" s="27">
        <v>25.02</v>
      </c>
      <c r="E77" s="27">
        <v>19.8</v>
      </c>
      <c r="F77" s="27">
        <v>-6.16</v>
      </c>
      <c r="G77" s="27">
        <v>31.59</v>
      </c>
      <c r="H77" s="27">
        <v>5.58</v>
      </c>
      <c r="I77" s="25">
        <f t="shared" si="1"/>
        <v>101.67175867774685</v>
      </c>
      <c r="J77" s="67" t="s">
        <v>195</v>
      </c>
      <c r="K77" s="68" t="s">
        <v>204</v>
      </c>
    </row>
    <row r="78" spans="1:11" x14ac:dyDescent="0.25">
      <c r="A78" t="s">
        <v>76</v>
      </c>
      <c r="B78" s="24">
        <v>8.8068164513391126E-2</v>
      </c>
      <c r="C78" s="36">
        <v>2.25</v>
      </c>
      <c r="D78" s="27">
        <v>17.010000000000002</v>
      </c>
      <c r="E78" s="27">
        <v>37.6</v>
      </c>
      <c r="F78" s="27">
        <v>-7.5</v>
      </c>
      <c r="G78" s="27">
        <v>24.04</v>
      </c>
      <c r="H78" s="27">
        <v>5.15</v>
      </c>
      <c r="I78" s="25">
        <f t="shared" si="1"/>
        <v>98.617493657182621</v>
      </c>
      <c r="J78" s="67" t="s">
        <v>195</v>
      </c>
      <c r="K78" s="68" t="s">
        <v>204</v>
      </c>
    </row>
    <row r="79" spans="1:11" x14ac:dyDescent="0.25">
      <c r="A79" t="s">
        <v>77</v>
      </c>
      <c r="B79" s="24">
        <v>7.3262279688599941E-2</v>
      </c>
      <c r="C79" s="36">
        <v>4.47</v>
      </c>
      <c r="D79" s="27">
        <v>23.24</v>
      </c>
      <c r="E79" s="27">
        <v>32.46</v>
      </c>
      <c r="F79" s="27">
        <v>-7.01</v>
      </c>
      <c r="G79" s="27">
        <v>18.97</v>
      </c>
      <c r="H79" s="27">
        <v>4.3099999999999996</v>
      </c>
      <c r="I79" s="25">
        <f t="shared" si="1"/>
        <v>96.801176226444397</v>
      </c>
      <c r="J79" s="67" t="s">
        <v>195</v>
      </c>
      <c r="K79" s="68" t="s">
        <v>204</v>
      </c>
    </row>
    <row r="80" spans="1:11" x14ac:dyDescent="0.25">
      <c r="A80" t="s">
        <v>78</v>
      </c>
      <c r="B80" s="24">
        <v>0.25131826590643253</v>
      </c>
      <c r="C80" s="36">
        <v>-2.4300000000000002</v>
      </c>
      <c r="D80" s="27">
        <v>22.47</v>
      </c>
      <c r="E80" s="27">
        <v>33</v>
      </c>
      <c r="F80" s="27">
        <v>-9.82</v>
      </c>
      <c r="G80" s="27">
        <v>28.39</v>
      </c>
      <c r="H80" s="27">
        <v>3.45</v>
      </c>
      <c r="I80" s="25">
        <f t="shared" si="1"/>
        <v>90.357322980227991</v>
      </c>
      <c r="J80" s="67" t="s">
        <v>195</v>
      </c>
      <c r="K80" s="68" t="s">
        <v>204</v>
      </c>
    </row>
    <row r="81" spans="1:11" x14ac:dyDescent="0.25">
      <c r="A81" t="s">
        <v>79</v>
      </c>
      <c r="B81" s="24">
        <v>2.4066410216241237E-2</v>
      </c>
      <c r="C81" s="36">
        <v>-1.82</v>
      </c>
      <c r="D81" s="27">
        <v>24</v>
      </c>
      <c r="E81" s="27">
        <v>34.67</v>
      </c>
      <c r="F81" s="27">
        <v>-8.61</v>
      </c>
      <c r="G81" s="27">
        <v>23.11</v>
      </c>
      <c r="H81" s="27">
        <v>5.61</v>
      </c>
      <c r="I81" s="25">
        <f t="shared" si="1"/>
        <v>94.810618106877712</v>
      </c>
      <c r="J81" s="67" t="s">
        <v>195</v>
      </c>
      <c r="K81" s="68" t="s">
        <v>204</v>
      </c>
    </row>
    <row r="82" spans="1:11" x14ac:dyDescent="0.25">
      <c r="A82" t="s">
        <v>80</v>
      </c>
      <c r="B82" s="24">
        <v>3.3936080928564471E-3</v>
      </c>
      <c r="C82" s="36">
        <v>3.49</v>
      </c>
      <c r="D82" s="27">
        <v>15.38</v>
      </c>
      <c r="E82" s="27">
        <v>27.11</v>
      </c>
      <c r="F82" s="27">
        <v>0.74</v>
      </c>
      <c r="G82" s="27">
        <v>28.85</v>
      </c>
      <c r="H82" s="27">
        <v>8.25</v>
      </c>
      <c r="I82" s="25">
        <f t="shared" si="1"/>
        <v>113.26663410641873</v>
      </c>
      <c r="J82" s="67" t="s">
        <v>195</v>
      </c>
      <c r="K82" s="68" t="s">
        <v>204</v>
      </c>
    </row>
    <row r="83" spans="1:11" x14ac:dyDescent="0.25">
      <c r="A83" t="s">
        <v>81</v>
      </c>
      <c r="B83" s="24">
        <v>0.239169786956894</v>
      </c>
      <c r="C83" s="36">
        <v>0.06</v>
      </c>
      <c r="D83" s="27">
        <v>23.11</v>
      </c>
      <c r="E83" s="27">
        <v>29.04</v>
      </c>
      <c r="F83" s="27">
        <v>-6.4</v>
      </c>
      <c r="G83" s="27">
        <v>29.26</v>
      </c>
      <c r="H83" s="27">
        <v>3.2</v>
      </c>
      <c r="I83" s="25">
        <f t="shared" si="1"/>
        <v>98.471376544598456</v>
      </c>
      <c r="J83" s="67" t="s">
        <v>195</v>
      </c>
      <c r="K83" s="68" t="s">
        <v>204</v>
      </c>
    </row>
    <row r="84" spans="1:11" x14ac:dyDescent="0.25">
      <c r="A84" s="4" t="s">
        <v>82</v>
      </c>
      <c r="B84" s="30">
        <v>0.26087901947114095</v>
      </c>
      <c r="C84" s="38">
        <v>4.7</v>
      </c>
      <c r="D84" s="31">
        <v>2.2400000000000002</v>
      </c>
      <c r="E84" s="31">
        <v>8.7200000000000006</v>
      </c>
      <c r="F84" s="31">
        <v>8.0500000000000007</v>
      </c>
      <c r="G84" s="31">
        <v>9.35</v>
      </c>
      <c r="H84" s="31">
        <v>10.35</v>
      </c>
      <c r="I84" s="30">
        <f t="shared" si="1"/>
        <v>51.737478295870488</v>
      </c>
      <c r="J84"/>
    </row>
    <row r="85" spans="1:11" x14ac:dyDescent="0.25">
      <c r="A85" t="s">
        <v>83</v>
      </c>
      <c r="B85" s="24">
        <v>1.3118788778806313E-3</v>
      </c>
      <c r="C85" s="36">
        <v>6.02</v>
      </c>
      <c r="D85" s="27">
        <v>-11.77</v>
      </c>
      <c r="E85" s="27">
        <v>18.04</v>
      </c>
      <c r="F85" s="27">
        <v>24.85</v>
      </c>
      <c r="G85" s="27">
        <v>-6.23</v>
      </c>
      <c r="H85" s="27">
        <v>-4.4000000000000004</v>
      </c>
      <c r="I85" s="25">
        <f t="shared" si="1"/>
        <v>23.578703592020275</v>
      </c>
      <c r="J85" s="68" t="s">
        <v>197</v>
      </c>
      <c r="K85" s="68" t="s">
        <v>204</v>
      </c>
    </row>
    <row r="86" spans="1:11" x14ac:dyDescent="0.25">
      <c r="A86" t="s">
        <v>84</v>
      </c>
      <c r="B86" s="24">
        <v>3.4849464163906128E-2</v>
      </c>
      <c r="C86" s="36">
        <v>-0.16</v>
      </c>
      <c r="D86" s="27">
        <v>1.0900000000000001</v>
      </c>
      <c r="E86" s="27">
        <v>14.67</v>
      </c>
      <c r="F86" s="27">
        <v>16.579999999999998</v>
      </c>
      <c r="G86" s="27">
        <v>-2.56</v>
      </c>
      <c r="H86" s="27">
        <v>15.42</v>
      </c>
      <c r="I86" s="25">
        <f t="shared" si="1"/>
        <v>51.741711310414956</v>
      </c>
      <c r="J86" s="68" t="s">
        <v>197</v>
      </c>
      <c r="K86" s="68" t="s">
        <v>204</v>
      </c>
    </row>
    <row r="87" spans="1:11" x14ac:dyDescent="0.25">
      <c r="A87" t="s">
        <v>85</v>
      </c>
      <c r="B87" s="24">
        <v>4.234691321504308E-2</v>
      </c>
      <c r="C87" s="36">
        <v>0.56999999999999995</v>
      </c>
      <c r="D87" s="27">
        <v>-0.24</v>
      </c>
      <c r="E87" s="27">
        <v>10.87</v>
      </c>
      <c r="F87" s="27">
        <v>4.4000000000000004</v>
      </c>
      <c r="G87" s="27">
        <v>10.55</v>
      </c>
      <c r="H87" s="27">
        <v>7.84</v>
      </c>
      <c r="I87" s="25">
        <f t="shared" si="1"/>
        <v>38.445250965535251</v>
      </c>
      <c r="J87" s="68" t="s">
        <v>197</v>
      </c>
      <c r="K87" s="68" t="s">
        <v>204</v>
      </c>
    </row>
    <row r="88" spans="1:11" x14ac:dyDescent="0.25">
      <c r="A88" t="s">
        <v>86</v>
      </c>
      <c r="B88" s="24">
        <v>7.5856632568713535E-3</v>
      </c>
      <c r="C88" s="36">
        <v>-0.93</v>
      </c>
      <c r="D88" s="27">
        <v>4.25</v>
      </c>
      <c r="E88" s="27">
        <v>17.02</v>
      </c>
      <c r="F88" s="27">
        <v>7.41</v>
      </c>
      <c r="G88" s="26">
        <v>-2.36</v>
      </c>
      <c r="H88" s="27">
        <v>14.04</v>
      </c>
      <c r="I88" s="25">
        <f t="shared" si="1"/>
        <v>44.546645149117268</v>
      </c>
      <c r="J88" s="68" t="s">
        <v>197</v>
      </c>
      <c r="K88" s="68" t="s">
        <v>204</v>
      </c>
    </row>
    <row r="89" spans="1:11" x14ac:dyDescent="0.25">
      <c r="A89" t="s">
        <v>87</v>
      </c>
      <c r="B89" s="24">
        <v>2.2380896673174656E-3</v>
      </c>
      <c r="C89" s="36">
        <v>-9.4499999999999993</v>
      </c>
      <c r="D89" s="27">
        <v>-6.83</v>
      </c>
      <c r="E89" s="27">
        <v>18.59</v>
      </c>
      <c r="F89" s="27">
        <v>22.86</v>
      </c>
      <c r="G89" s="26">
        <v>7.27</v>
      </c>
      <c r="H89" s="27">
        <v>0.66</v>
      </c>
      <c r="I89" s="25">
        <f t="shared" si="1"/>
        <v>32.726712303118944</v>
      </c>
      <c r="J89" s="68" t="s">
        <v>197</v>
      </c>
      <c r="K89" s="68" t="s">
        <v>204</v>
      </c>
    </row>
    <row r="90" spans="1:11" x14ac:dyDescent="0.25">
      <c r="A90" t="s">
        <v>88</v>
      </c>
      <c r="B90" s="24">
        <v>5.2543676819546154E-3</v>
      </c>
      <c r="C90" s="36">
        <v>3.6</v>
      </c>
      <c r="D90" s="27">
        <v>-6.91</v>
      </c>
      <c r="E90" s="27">
        <v>14.89</v>
      </c>
      <c r="F90" s="27">
        <v>-7.04</v>
      </c>
      <c r="G90" s="26">
        <v>4.7300000000000004</v>
      </c>
      <c r="H90" s="27">
        <v>19.61</v>
      </c>
      <c r="I90" s="25">
        <f t="shared" si="1"/>
        <v>29.026739887255616</v>
      </c>
      <c r="J90" s="68" t="s">
        <v>197</v>
      </c>
      <c r="K90" s="68" t="s">
        <v>204</v>
      </c>
    </row>
    <row r="91" spans="1:11" x14ac:dyDescent="0.25">
      <c r="A91" t="s">
        <v>89</v>
      </c>
      <c r="B91" s="24">
        <v>2.9518352861088622E-2</v>
      </c>
      <c r="C91" s="36">
        <v>8.69</v>
      </c>
      <c r="D91" s="27">
        <v>-4.9000000000000004</v>
      </c>
      <c r="E91" s="27">
        <v>2.61</v>
      </c>
      <c r="F91" s="27">
        <v>5.47</v>
      </c>
      <c r="G91" s="26">
        <v>14.14</v>
      </c>
      <c r="H91" s="27">
        <v>16</v>
      </c>
      <c r="I91" s="25">
        <f t="shared" si="1"/>
        <v>48.11007325887789</v>
      </c>
      <c r="J91" s="68" t="s">
        <v>197</v>
      </c>
      <c r="K91" s="68" t="s">
        <v>204</v>
      </c>
    </row>
    <row r="92" spans="1:11" x14ac:dyDescent="0.25">
      <c r="A92" t="s">
        <v>90</v>
      </c>
      <c r="B92" s="24">
        <v>8.0603456772231387E-3</v>
      </c>
      <c r="C92" s="36">
        <v>12.18</v>
      </c>
      <c r="D92" s="27">
        <v>2.66</v>
      </c>
      <c r="E92" s="27">
        <v>-4.84</v>
      </c>
      <c r="F92" s="27">
        <v>7.0000000000000007E-2</v>
      </c>
      <c r="G92" s="27">
        <v>13.11</v>
      </c>
      <c r="H92" s="27">
        <v>1.1200000000000001</v>
      </c>
      <c r="I92" s="25">
        <f t="shared" si="1"/>
        <v>25.43337043897327</v>
      </c>
      <c r="J92" s="68" t="s">
        <v>197</v>
      </c>
      <c r="K92" s="68" t="s">
        <v>204</v>
      </c>
    </row>
    <row r="93" spans="1:11" x14ac:dyDescent="0.25">
      <c r="A93" t="s">
        <v>91</v>
      </c>
      <c r="B93" s="24">
        <v>4.741599610355909E-3</v>
      </c>
      <c r="C93" s="36">
        <v>9.41</v>
      </c>
      <c r="D93" s="27">
        <v>-0.6</v>
      </c>
      <c r="E93" s="27">
        <v>12.56</v>
      </c>
      <c r="F93" s="27">
        <v>1.41</v>
      </c>
      <c r="G93" s="27">
        <v>10.45</v>
      </c>
      <c r="H93" s="27">
        <v>12.95</v>
      </c>
      <c r="I93" s="25">
        <f t="shared" si="1"/>
        <v>54.867477667232407</v>
      </c>
      <c r="J93" s="68" t="s">
        <v>197</v>
      </c>
      <c r="K93" s="68" t="s">
        <v>204</v>
      </c>
    </row>
    <row r="94" spans="1:11" x14ac:dyDescent="0.25">
      <c r="A94" t="s">
        <v>92</v>
      </c>
      <c r="B94" s="24">
        <v>7.1158497037150954E-3</v>
      </c>
      <c r="C94" s="36">
        <v>0.61</v>
      </c>
      <c r="D94" s="27">
        <v>8.2899999999999991</v>
      </c>
      <c r="E94" s="27">
        <v>-3.44</v>
      </c>
      <c r="F94" s="27">
        <v>0.96</v>
      </c>
      <c r="G94" s="27">
        <v>-1.26</v>
      </c>
      <c r="H94" s="27">
        <v>-4.68</v>
      </c>
      <c r="I94" s="25">
        <f t="shared" si="1"/>
        <v>-3.3782826404006983E-2</v>
      </c>
      <c r="J94" s="68" t="s">
        <v>197</v>
      </c>
      <c r="K94" s="68" t="s">
        <v>204</v>
      </c>
    </row>
    <row r="95" spans="1:11" x14ac:dyDescent="0.25">
      <c r="A95" t="s">
        <v>93</v>
      </c>
      <c r="B95" s="24">
        <v>1.1689290000176525E-2</v>
      </c>
      <c r="C95" s="36">
        <v>13.61</v>
      </c>
      <c r="D95" s="27">
        <v>-0.57999999999999996</v>
      </c>
      <c r="E95" s="27">
        <v>4.38</v>
      </c>
      <c r="F95" s="27">
        <v>6.47</v>
      </c>
      <c r="G95" s="27">
        <v>8.9</v>
      </c>
      <c r="H95" s="27">
        <v>1.59</v>
      </c>
      <c r="I95" s="25">
        <f t="shared" si="1"/>
        <v>38.871685083903458</v>
      </c>
      <c r="J95" s="68" t="s">
        <v>197</v>
      </c>
      <c r="K95" s="68" t="s">
        <v>204</v>
      </c>
    </row>
    <row r="96" spans="1:11" x14ac:dyDescent="0.25">
      <c r="A96" t="s">
        <v>94</v>
      </c>
      <c r="B96" s="24">
        <v>1.776505554462577E-2</v>
      </c>
      <c r="C96" s="36">
        <v>8.51</v>
      </c>
      <c r="D96" s="27">
        <v>-4.55</v>
      </c>
      <c r="E96" s="27">
        <v>0.6</v>
      </c>
      <c r="F96" s="27">
        <v>3.41</v>
      </c>
      <c r="G96" s="27">
        <v>0.86</v>
      </c>
      <c r="H96" s="27">
        <v>-8.91</v>
      </c>
      <c r="I96" s="25">
        <f t="shared" si="1"/>
        <v>-1.00896137172073</v>
      </c>
      <c r="J96" s="68" t="s">
        <v>197</v>
      </c>
      <c r="K96" s="68" t="s">
        <v>204</v>
      </c>
    </row>
    <row r="97" spans="1:11" x14ac:dyDescent="0.25">
      <c r="A97" t="s">
        <v>95</v>
      </c>
      <c r="B97" s="24">
        <v>3.5763049137916662E-3</v>
      </c>
      <c r="C97" s="36">
        <v>4.1399999999999997</v>
      </c>
      <c r="D97" s="27">
        <v>6.67</v>
      </c>
      <c r="E97" s="27">
        <v>20.74</v>
      </c>
      <c r="F97" s="27">
        <v>-4.41</v>
      </c>
      <c r="G97" s="27">
        <v>11.21</v>
      </c>
      <c r="H97" s="27">
        <v>5.49</v>
      </c>
      <c r="I97" s="25">
        <f t="shared" si="1"/>
        <v>50.41066612720337</v>
      </c>
      <c r="J97" s="68" t="s">
        <v>197</v>
      </c>
      <c r="K97" s="68" t="s">
        <v>204</v>
      </c>
    </row>
    <row r="98" spans="1:11" x14ac:dyDescent="0.25">
      <c r="A98" s="6" t="s">
        <v>96</v>
      </c>
      <c r="B98" s="25">
        <v>4.7468188642786173E-3</v>
      </c>
      <c r="C98" s="36">
        <v>8.2899999999999991</v>
      </c>
      <c r="D98" s="26">
        <v>-0.81</v>
      </c>
      <c r="E98" s="26">
        <v>11.62</v>
      </c>
      <c r="F98" s="26">
        <v>3.86</v>
      </c>
      <c r="G98" s="26">
        <v>9.41</v>
      </c>
      <c r="H98" s="26">
        <v>8.2799999999999994</v>
      </c>
      <c r="I98" s="25">
        <f t="shared" si="1"/>
        <v>47.520319921174718</v>
      </c>
      <c r="J98" s="68" t="s">
        <v>197</v>
      </c>
      <c r="K98" s="68" t="s">
        <v>204</v>
      </c>
    </row>
    <row r="99" spans="1:11" x14ac:dyDescent="0.25">
      <c r="A99" s="6" t="s">
        <v>97</v>
      </c>
      <c r="B99" s="25">
        <v>4.5653821417423357E-2</v>
      </c>
      <c r="C99" s="36">
        <v>12.54</v>
      </c>
      <c r="D99" s="26">
        <v>6.46</v>
      </c>
      <c r="E99" s="26">
        <v>5.08</v>
      </c>
      <c r="F99" s="26">
        <v>9.1199999999999992</v>
      </c>
      <c r="G99" s="26">
        <v>14.35</v>
      </c>
      <c r="H99" s="26">
        <v>12.62</v>
      </c>
      <c r="I99" s="25">
        <f t="shared" si="1"/>
        <v>76.916967266346148</v>
      </c>
      <c r="J99" s="68" t="s">
        <v>197</v>
      </c>
      <c r="K99" s="68" t="s">
        <v>204</v>
      </c>
    </row>
    <row r="100" spans="1:11" x14ac:dyDescent="0.25">
      <c r="A100" s="6" t="s">
        <v>98</v>
      </c>
      <c r="B100" s="25">
        <v>4.4824037766329232E-3</v>
      </c>
      <c r="C100" s="36">
        <v>12.45</v>
      </c>
      <c r="D100" s="26">
        <v>15.39</v>
      </c>
      <c r="E100" s="26">
        <v>17.97</v>
      </c>
      <c r="F100" s="26">
        <v>13.02</v>
      </c>
      <c r="G100" s="26">
        <v>18.329999999999998</v>
      </c>
      <c r="H100" s="26">
        <v>6.89</v>
      </c>
      <c r="I100" s="25">
        <f t="shared" si="1"/>
        <v>118.81971955183974</v>
      </c>
      <c r="J100" s="68" t="s">
        <v>197</v>
      </c>
      <c r="K100" s="68" t="s">
        <v>204</v>
      </c>
    </row>
    <row r="101" spans="1:11" x14ac:dyDescent="0.25">
      <c r="A101" s="6" t="s">
        <v>99</v>
      </c>
      <c r="B101" s="25">
        <v>3.0688978126642806E-3</v>
      </c>
      <c r="C101" s="36">
        <v>4.3499999999999996</v>
      </c>
      <c r="D101" s="26">
        <v>20.27</v>
      </c>
      <c r="E101" s="26">
        <v>14.84</v>
      </c>
      <c r="F101" s="26">
        <v>14.31</v>
      </c>
      <c r="G101" s="26">
        <v>15.72</v>
      </c>
      <c r="H101" s="26">
        <v>30.31</v>
      </c>
      <c r="I101" s="25">
        <f t="shared" si="1"/>
        <v>148.43532186157378</v>
      </c>
      <c r="J101" s="68" t="s">
        <v>197</v>
      </c>
      <c r="K101" s="68" t="s">
        <v>204</v>
      </c>
    </row>
    <row r="102" spans="1:11" x14ac:dyDescent="0.25">
      <c r="A102" s="6" t="s">
        <v>100</v>
      </c>
      <c r="B102" s="25">
        <v>5.7562959384263078E-3</v>
      </c>
      <c r="C102" s="36">
        <v>4.1500000000000004</v>
      </c>
      <c r="D102" s="26">
        <v>-0.74</v>
      </c>
      <c r="E102" s="26">
        <v>18.850000000000001</v>
      </c>
      <c r="F102" s="26">
        <v>4.1900000000000004</v>
      </c>
      <c r="G102" s="26">
        <v>3.2</v>
      </c>
      <c r="H102" s="26">
        <v>12.15</v>
      </c>
      <c r="I102" s="25">
        <f t="shared" si="1"/>
        <v>48.162311354317211</v>
      </c>
      <c r="J102" s="68" t="s">
        <v>197</v>
      </c>
      <c r="K102" s="68" t="s">
        <v>204</v>
      </c>
    </row>
    <row r="103" spans="1:11" x14ac:dyDescent="0.25">
      <c r="A103" s="6" t="s">
        <v>101</v>
      </c>
      <c r="B103" s="25">
        <v>2.1117606487765485E-2</v>
      </c>
      <c r="C103" s="36">
        <v>0.59</v>
      </c>
      <c r="D103" s="26">
        <v>12.96</v>
      </c>
      <c r="E103" s="26">
        <v>13.48</v>
      </c>
      <c r="F103" s="26">
        <v>12.7</v>
      </c>
      <c r="G103" s="26">
        <v>22.37</v>
      </c>
      <c r="H103" s="26">
        <v>12.82</v>
      </c>
      <c r="I103" s="25">
        <f t="shared" si="1"/>
        <v>100.62441826101576</v>
      </c>
      <c r="J103" s="68" t="s">
        <v>197</v>
      </c>
      <c r="K103" s="68" t="s">
        <v>204</v>
      </c>
    </row>
    <row r="104" spans="1:11" x14ac:dyDescent="0.25">
      <c r="A104" s="4" t="s">
        <v>102</v>
      </c>
      <c r="B104" s="30">
        <v>0.69747456378514572</v>
      </c>
      <c r="C104" s="38">
        <v>-3.9</v>
      </c>
      <c r="D104" s="31">
        <v>7.5</v>
      </c>
      <c r="E104" s="31">
        <v>15.08</v>
      </c>
      <c r="F104" s="31">
        <v>-1.24</v>
      </c>
      <c r="G104" s="31">
        <v>10.130000000000001</v>
      </c>
      <c r="H104" s="31">
        <v>5.62</v>
      </c>
      <c r="I104" s="30">
        <f t="shared" si="1"/>
        <v>36.572918058058917</v>
      </c>
      <c r="J104"/>
    </row>
    <row r="105" spans="1:11" x14ac:dyDescent="0.25">
      <c r="A105" s="6" t="s">
        <v>103</v>
      </c>
      <c r="B105" s="25">
        <v>0.12829114796355881</v>
      </c>
      <c r="C105" s="36">
        <v>-10.66</v>
      </c>
      <c r="D105" s="26">
        <v>3.3</v>
      </c>
      <c r="E105" s="26">
        <v>8.8800000000000008</v>
      </c>
      <c r="F105" s="26">
        <v>-0.1</v>
      </c>
      <c r="G105" s="26">
        <v>7.21</v>
      </c>
      <c r="H105" s="26">
        <v>9.9</v>
      </c>
      <c r="I105" s="25">
        <f t="shared" si="1"/>
        <v>18.274973254162575</v>
      </c>
      <c r="J105" s="68" t="s">
        <v>196</v>
      </c>
      <c r="K105" s="68" t="s">
        <v>205</v>
      </c>
    </row>
    <row r="106" spans="1:11" x14ac:dyDescent="0.25">
      <c r="A106" s="6" t="s">
        <v>104</v>
      </c>
      <c r="B106" s="25">
        <v>8.6467366886060493E-2</v>
      </c>
      <c r="C106" s="36">
        <v>-2.57</v>
      </c>
      <c r="D106" s="26">
        <v>6.41</v>
      </c>
      <c r="E106" s="26">
        <v>12.96</v>
      </c>
      <c r="F106" s="26">
        <v>2.17</v>
      </c>
      <c r="G106" s="26">
        <v>9.6199999999999992</v>
      </c>
      <c r="H106" s="26">
        <v>8.5500000000000007</v>
      </c>
      <c r="I106" s="25">
        <f t="shared" si="1"/>
        <v>42.377986983889571</v>
      </c>
      <c r="J106" s="68" t="s">
        <v>196</v>
      </c>
      <c r="K106" s="68" t="s">
        <v>205</v>
      </c>
    </row>
    <row r="107" spans="1:11" x14ac:dyDescent="0.25">
      <c r="A107" s="6" t="s">
        <v>105</v>
      </c>
      <c r="B107" s="25">
        <v>0.26521309427869977</v>
      </c>
      <c r="C107" s="36">
        <v>0.8</v>
      </c>
      <c r="D107" s="26">
        <v>6.54</v>
      </c>
      <c r="E107" s="26">
        <v>13.17</v>
      </c>
      <c r="F107" s="26">
        <v>0.63</v>
      </c>
      <c r="G107" s="26">
        <v>6.59</v>
      </c>
      <c r="H107" s="26">
        <v>6.53</v>
      </c>
      <c r="I107" s="25">
        <f t="shared" si="1"/>
        <v>38.873826576911142</v>
      </c>
      <c r="J107" s="68" t="s">
        <v>196</v>
      </c>
      <c r="K107" s="68" t="s">
        <v>205</v>
      </c>
    </row>
    <row r="108" spans="1:11" x14ac:dyDescent="0.25">
      <c r="A108" s="6" t="s">
        <v>106</v>
      </c>
      <c r="B108" s="25">
        <v>6.2537702639178197E-2</v>
      </c>
      <c r="C108" s="36">
        <v>-5.01</v>
      </c>
      <c r="D108" s="26">
        <v>1.31</v>
      </c>
      <c r="E108" s="26">
        <v>2.84</v>
      </c>
      <c r="F108" s="26">
        <v>-2.82</v>
      </c>
      <c r="G108" s="26">
        <v>6.33</v>
      </c>
      <c r="H108" s="26">
        <v>7.68</v>
      </c>
      <c r="I108" s="25">
        <f t="shared" si="1"/>
        <v>10.118433960222006</v>
      </c>
      <c r="J108" s="68" t="s">
        <v>196</v>
      </c>
      <c r="K108" s="68" t="s">
        <v>205</v>
      </c>
    </row>
    <row r="109" spans="1:11" x14ac:dyDescent="0.25">
      <c r="A109" s="6" t="s">
        <v>107</v>
      </c>
      <c r="B109" s="25">
        <v>2.898378848847797E-2</v>
      </c>
      <c r="C109" s="36">
        <v>-4.43</v>
      </c>
      <c r="D109" s="26">
        <v>6.15</v>
      </c>
      <c r="E109" s="26">
        <v>8.83</v>
      </c>
      <c r="F109" s="26">
        <v>-13.86</v>
      </c>
      <c r="G109" s="26">
        <v>-4.28</v>
      </c>
      <c r="H109" s="26">
        <v>4.43</v>
      </c>
      <c r="I109" s="25">
        <f t="shared" si="1"/>
        <v>-4.9344754117335725</v>
      </c>
      <c r="J109" s="68" t="s">
        <v>197</v>
      </c>
      <c r="K109" s="68" t="s">
        <v>205</v>
      </c>
    </row>
    <row r="110" spans="1:11" x14ac:dyDescent="0.25">
      <c r="A110" s="6" t="s">
        <v>108</v>
      </c>
      <c r="B110" s="25">
        <v>0.11683877844884247</v>
      </c>
      <c r="C110" s="36">
        <v>-9.66</v>
      </c>
      <c r="D110" s="26">
        <v>20.47</v>
      </c>
      <c r="E110" s="26">
        <v>35.909999999999997</v>
      </c>
      <c r="F110" s="26">
        <v>-5.65</v>
      </c>
      <c r="G110" s="26">
        <v>25.37</v>
      </c>
      <c r="H110" s="26">
        <v>-1.59</v>
      </c>
      <c r="I110" s="25">
        <f t="shared" si="1"/>
        <v>72.180978356330286</v>
      </c>
      <c r="J110" s="68" t="s">
        <v>195</v>
      </c>
      <c r="K110" s="68" t="s">
        <v>209</v>
      </c>
    </row>
    <row r="111" spans="1:11" x14ac:dyDescent="0.25">
      <c r="A111" s="6" t="s">
        <v>109</v>
      </c>
      <c r="B111" s="25">
        <v>9.1426850803279676E-3</v>
      </c>
      <c r="C111" s="36">
        <v>0.38</v>
      </c>
      <c r="D111" s="26">
        <v>6.36</v>
      </c>
      <c r="E111" s="26">
        <v>14.53</v>
      </c>
      <c r="F111" s="26">
        <v>-1.0900000000000001</v>
      </c>
      <c r="G111" s="26">
        <v>7.54</v>
      </c>
      <c r="H111" s="26">
        <v>3.67</v>
      </c>
      <c r="I111" s="25">
        <f t="shared" si="1"/>
        <v>34.836699450231862</v>
      </c>
      <c r="J111" s="68" t="s">
        <v>195</v>
      </c>
      <c r="K111" s="68" t="s">
        <v>209</v>
      </c>
    </row>
    <row r="112" spans="1:11" x14ac:dyDescent="0.25">
      <c r="A112" s="4" t="s">
        <v>110</v>
      </c>
      <c r="B112" s="30">
        <v>1.1838995700610941</v>
      </c>
      <c r="C112" s="38">
        <v>-1.58</v>
      </c>
      <c r="D112" s="31">
        <v>15.63</v>
      </c>
      <c r="E112" s="31">
        <v>8.23</v>
      </c>
      <c r="F112" s="31">
        <v>-1.61</v>
      </c>
      <c r="G112" s="31">
        <v>10.1</v>
      </c>
      <c r="H112" s="31">
        <v>5.38</v>
      </c>
      <c r="I112" s="30">
        <f t="shared" si="1"/>
        <v>40.60411091673663</v>
      </c>
      <c r="J112"/>
    </row>
    <row r="113" spans="1:11" x14ac:dyDescent="0.25">
      <c r="A113" t="s">
        <v>111</v>
      </c>
      <c r="B113" s="24">
        <v>0.63289515763270243</v>
      </c>
      <c r="C113" s="36">
        <v>0.82</v>
      </c>
      <c r="D113" s="27">
        <v>16.170000000000002</v>
      </c>
      <c r="E113" s="27">
        <v>8.0500000000000007</v>
      </c>
      <c r="F113" s="27">
        <v>-5.18</v>
      </c>
      <c r="G113" s="27">
        <v>14.68</v>
      </c>
      <c r="H113" s="27">
        <v>1.99</v>
      </c>
      <c r="I113" s="25">
        <f t="shared" si="1"/>
        <v>40.349438900906819</v>
      </c>
      <c r="J113" s="67" t="s">
        <v>236</v>
      </c>
      <c r="K113" s="68" t="s">
        <v>204</v>
      </c>
    </row>
    <row r="114" spans="1:11" x14ac:dyDescent="0.25">
      <c r="A114" t="s">
        <v>112</v>
      </c>
      <c r="B114" s="24">
        <v>0.33072181100351022</v>
      </c>
      <c r="C114" s="36">
        <v>-4.2699999999999996</v>
      </c>
      <c r="D114" s="27">
        <v>8.3800000000000008</v>
      </c>
      <c r="E114" s="27">
        <v>8.61</v>
      </c>
      <c r="F114" s="27">
        <v>2.68</v>
      </c>
      <c r="G114" s="27">
        <v>3.86</v>
      </c>
      <c r="H114" s="27">
        <v>10.43</v>
      </c>
      <c r="I114" s="25">
        <f t="shared" si="1"/>
        <v>32.705300487245751</v>
      </c>
      <c r="J114" s="67" t="s">
        <v>236</v>
      </c>
      <c r="K114" s="68" t="s">
        <v>204</v>
      </c>
    </row>
    <row r="115" spans="1:11" x14ac:dyDescent="0.25">
      <c r="A115" t="s">
        <v>113</v>
      </c>
      <c r="B115" s="24">
        <v>0.22028260142488157</v>
      </c>
      <c r="C115" s="36">
        <v>-3.69</v>
      </c>
      <c r="D115" s="27">
        <v>26.05</v>
      </c>
      <c r="E115" s="27">
        <v>8.27</v>
      </c>
      <c r="F115" s="27">
        <v>3.77</v>
      </c>
      <c r="G115" s="27">
        <v>5.48</v>
      </c>
      <c r="H115" s="27">
        <v>9.15</v>
      </c>
      <c r="I115" s="25">
        <f t="shared" si="1"/>
        <v>57.031958614493561</v>
      </c>
      <c r="J115" s="67" t="s">
        <v>237</v>
      </c>
      <c r="K115" s="68" t="s">
        <v>204</v>
      </c>
    </row>
    <row r="116" spans="1:11" x14ac:dyDescent="0.25">
      <c r="A116" s="4" t="s">
        <v>114</v>
      </c>
      <c r="B116" s="30">
        <v>2.1012637601786515</v>
      </c>
      <c r="C116" s="38">
        <v>0.15</v>
      </c>
      <c r="D116" s="31">
        <v>19.79</v>
      </c>
      <c r="E116" s="31">
        <v>0.68</v>
      </c>
      <c r="F116" s="31">
        <v>-0.45</v>
      </c>
      <c r="G116" s="31">
        <v>11.42</v>
      </c>
      <c r="H116" s="31">
        <v>8.07</v>
      </c>
      <c r="I116" s="30">
        <f t="shared" si="1"/>
        <v>44.785241671590285</v>
      </c>
      <c r="J116"/>
    </row>
    <row r="117" spans="1:11" x14ac:dyDescent="0.25">
      <c r="A117" t="s">
        <v>115</v>
      </c>
      <c r="B117" s="24">
        <v>1.0617603473612192</v>
      </c>
      <c r="C117" s="36">
        <v>3.4</v>
      </c>
      <c r="D117" s="27">
        <v>16.87</v>
      </c>
      <c r="E117" s="27">
        <v>4.8899999999999997</v>
      </c>
      <c r="F117" s="27">
        <v>-3.45</v>
      </c>
      <c r="G117" s="27">
        <v>18.920000000000002</v>
      </c>
      <c r="H117" s="27">
        <v>7.81</v>
      </c>
      <c r="I117" s="25">
        <f t="shared" si="1"/>
        <v>56.900342963206867</v>
      </c>
      <c r="J117" s="67" t="s">
        <v>192</v>
      </c>
      <c r="K117" s="68" t="s">
        <v>204</v>
      </c>
    </row>
    <row r="118" spans="1:11" x14ac:dyDescent="0.25">
      <c r="A118" t="s">
        <v>116</v>
      </c>
      <c r="B118" s="24">
        <v>2.3139027993430018E-2</v>
      </c>
      <c r="C118" s="36">
        <v>-5.43</v>
      </c>
      <c r="D118" s="27">
        <v>34.89</v>
      </c>
      <c r="E118" s="27">
        <v>-10.16</v>
      </c>
      <c r="F118" s="27">
        <v>4.82</v>
      </c>
      <c r="G118" s="27">
        <v>7.02</v>
      </c>
      <c r="H118" s="27">
        <v>7.75</v>
      </c>
      <c r="I118" s="25">
        <f t="shared" si="1"/>
        <v>38.525353722149958</v>
      </c>
      <c r="J118" s="67" t="s">
        <v>192</v>
      </c>
      <c r="K118" s="68" t="s">
        <v>209</v>
      </c>
    </row>
    <row r="119" spans="1:11" x14ac:dyDescent="0.25">
      <c r="A119" t="s">
        <v>117</v>
      </c>
      <c r="B119" s="24">
        <v>0.26035355008021954</v>
      </c>
      <c r="C119" s="36">
        <v>-9.3000000000000007</v>
      </c>
      <c r="D119" s="27">
        <v>46.31</v>
      </c>
      <c r="E119" s="27">
        <v>-9.9600000000000009</v>
      </c>
      <c r="F119" s="27">
        <v>2.74</v>
      </c>
      <c r="G119" s="27">
        <v>6.25</v>
      </c>
      <c r="H119" s="27">
        <v>9.5299999999999994</v>
      </c>
      <c r="I119" s="25">
        <f t="shared" si="1"/>
        <v>42.862541367960574</v>
      </c>
      <c r="J119" s="67" t="s">
        <v>192</v>
      </c>
      <c r="K119" s="68" t="s">
        <v>204</v>
      </c>
    </row>
    <row r="120" spans="1:11" x14ac:dyDescent="0.25">
      <c r="A120" t="s">
        <v>118</v>
      </c>
      <c r="B120" s="24">
        <v>0.45233682998873154</v>
      </c>
      <c r="C120" s="36">
        <v>-1.27</v>
      </c>
      <c r="D120" s="27">
        <v>17.989999999999998</v>
      </c>
      <c r="E120" s="27">
        <v>-0.01</v>
      </c>
      <c r="F120" s="27">
        <v>4.2699999999999996</v>
      </c>
      <c r="G120" s="26">
        <v>4.41</v>
      </c>
      <c r="H120" s="26">
        <v>8.93</v>
      </c>
      <c r="I120" s="25">
        <f t="shared" si="1"/>
        <v>38.133774629040033</v>
      </c>
      <c r="J120" s="67" t="s">
        <v>192</v>
      </c>
      <c r="K120" s="68" t="s">
        <v>209</v>
      </c>
    </row>
    <row r="121" spans="1:11" x14ac:dyDescent="0.25">
      <c r="A121" t="s">
        <v>119</v>
      </c>
      <c r="B121" s="24">
        <v>6.3162975248570955E-3</v>
      </c>
      <c r="C121" s="36">
        <v>-7.82</v>
      </c>
      <c r="D121" s="27">
        <v>14.54</v>
      </c>
      <c r="E121" s="27">
        <v>1.02</v>
      </c>
      <c r="F121" s="27">
        <v>13.52</v>
      </c>
      <c r="G121" s="26">
        <v>6.87</v>
      </c>
      <c r="H121" s="26">
        <v>2.94</v>
      </c>
      <c r="I121" s="25">
        <f t="shared" si="1"/>
        <v>33.202876200595398</v>
      </c>
      <c r="J121" s="67" t="s">
        <v>192</v>
      </c>
      <c r="K121" s="68" t="s">
        <v>209</v>
      </c>
    </row>
    <row r="122" spans="1:11" x14ac:dyDescent="0.25">
      <c r="A122" t="s">
        <v>120</v>
      </c>
      <c r="B122" s="24">
        <v>0.21956239400428781</v>
      </c>
      <c r="C122" s="36">
        <v>-2.36</v>
      </c>
      <c r="D122" s="27">
        <v>9.83</v>
      </c>
      <c r="E122" s="27">
        <v>-2.09</v>
      </c>
      <c r="F122" s="27">
        <v>-2.5499999999999998</v>
      </c>
      <c r="G122" s="26">
        <v>1.93</v>
      </c>
      <c r="H122" s="26">
        <v>5.46</v>
      </c>
      <c r="I122" s="25">
        <f t="shared" si="1"/>
        <v>9.988540598317897</v>
      </c>
      <c r="J122" s="67" t="s">
        <v>192</v>
      </c>
      <c r="K122" s="68" t="s">
        <v>209</v>
      </c>
    </row>
    <row r="123" spans="1:11" x14ac:dyDescent="0.25">
      <c r="A123" t="s">
        <v>121</v>
      </c>
      <c r="B123" s="24">
        <v>5.2582082668960917E-2</v>
      </c>
      <c r="C123" s="36">
        <v>-2.63</v>
      </c>
      <c r="D123" s="27">
        <v>6.77</v>
      </c>
      <c r="E123" s="27">
        <v>6.77</v>
      </c>
      <c r="F123" s="27">
        <v>4.5199999999999996</v>
      </c>
      <c r="G123" s="26">
        <v>-0.28999999999999998</v>
      </c>
      <c r="H123" s="26">
        <v>10.43</v>
      </c>
      <c r="I123" s="25">
        <f t="shared" si="1"/>
        <v>27.746451396880261</v>
      </c>
      <c r="J123" s="67" t="s">
        <v>192</v>
      </c>
      <c r="K123" s="68" t="s">
        <v>207</v>
      </c>
    </row>
    <row r="124" spans="1:11" x14ac:dyDescent="0.25">
      <c r="A124" t="s">
        <v>122</v>
      </c>
      <c r="B124" s="24">
        <v>2.152501065576436E-2</v>
      </c>
      <c r="C124" s="36">
        <v>1.72</v>
      </c>
      <c r="D124" s="27">
        <v>0.68</v>
      </c>
      <c r="E124" s="27">
        <v>3.11</v>
      </c>
      <c r="F124" s="27">
        <v>3.74</v>
      </c>
      <c r="G124" s="26">
        <v>3.07</v>
      </c>
      <c r="H124" s="26">
        <v>3.18</v>
      </c>
      <c r="I124" s="25">
        <f t="shared" si="1"/>
        <v>16.499587729729512</v>
      </c>
      <c r="J124" s="67" t="s">
        <v>192</v>
      </c>
      <c r="K124" s="68" t="s">
        <v>205</v>
      </c>
    </row>
    <row r="125" spans="1:11" x14ac:dyDescent="0.25">
      <c r="A125" t="s">
        <v>123</v>
      </c>
      <c r="B125" s="24">
        <v>3.688219901181294E-3</v>
      </c>
      <c r="C125" s="36">
        <v>3.74</v>
      </c>
      <c r="D125" s="27">
        <v>-0.28999999999999998</v>
      </c>
      <c r="E125" s="27">
        <v>-2.66</v>
      </c>
      <c r="F125" s="27">
        <v>4.45</v>
      </c>
      <c r="G125" s="26">
        <v>2.94</v>
      </c>
      <c r="H125" s="26">
        <v>2.68</v>
      </c>
      <c r="I125" s="25">
        <f t="shared" si="1"/>
        <v>11.161595111271737</v>
      </c>
      <c r="J125" s="67" t="s">
        <v>192</v>
      </c>
      <c r="K125" s="68" t="s">
        <v>205</v>
      </c>
    </row>
    <row r="126" spans="1:11" x14ac:dyDescent="0.25">
      <c r="A126" s="4" t="s">
        <v>124</v>
      </c>
      <c r="B126" s="30">
        <v>2.1962053676420288</v>
      </c>
      <c r="C126" s="38">
        <v>-1.03</v>
      </c>
      <c r="D126" s="31">
        <v>7.19</v>
      </c>
      <c r="E126" s="31">
        <v>14.78</v>
      </c>
      <c r="F126" s="31">
        <v>-0.69</v>
      </c>
      <c r="G126" s="31">
        <v>7.12</v>
      </c>
      <c r="H126" s="31">
        <v>5.07</v>
      </c>
      <c r="I126" s="30">
        <f t="shared" si="1"/>
        <v>36.102574314095421</v>
      </c>
      <c r="J126"/>
    </row>
    <row r="127" spans="1:11" x14ac:dyDescent="0.25">
      <c r="A127" t="s">
        <v>125</v>
      </c>
      <c r="B127" s="24">
        <v>0.54598202550051844</v>
      </c>
      <c r="C127" s="36">
        <v>-0.68</v>
      </c>
      <c r="D127" s="27">
        <v>5.2</v>
      </c>
      <c r="E127" s="27">
        <v>7.8</v>
      </c>
      <c r="F127" s="27">
        <v>1.05</v>
      </c>
      <c r="G127" s="27">
        <v>4.16</v>
      </c>
      <c r="H127" s="27">
        <v>5.68</v>
      </c>
      <c r="I127" s="25">
        <f t="shared" si="1"/>
        <v>25.28564270813996</v>
      </c>
      <c r="J127" s="67" t="s">
        <v>189</v>
      </c>
      <c r="K127" s="68" t="s">
        <v>205</v>
      </c>
    </row>
    <row r="128" spans="1:11" x14ac:dyDescent="0.25">
      <c r="A128" t="s">
        <v>126</v>
      </c>
      <c r="B128" s="24">
        <v>1.299732053756002</v>
      </c>
      <c r="C128" s="36">
        <v>-1.53</v>
      </c>
      <c r="D128" s="27">
        <v>7.93</v>
      </c>
      <c r="E128" s="27">
        <v>19.350000000000001</v>
      </c>
      <c r="F128" s="27">
        <v>-1.1100000000000001</v>
      </c>
      <c r="G128" s="27">
        <v>8.5500000000000007</v>
      </c>
      <c r="H128" s="27">
        <v>4.34</v>
      </c>
      <c r="I128" s="25">
        <f t="shared" si="1"/>
        <v>42.069736639091047</v>
      </c>
      <c r="J128" s="67" t="s">
        <v>189</v>
      </c>
      <c r="K128" s="68" t="s">
        <v>205</v>
      </c>
    </row>
    <row r="129" spans="1:11" x14ac:dyDescent="0.25">
      <c r="A129" t="s">
        <v>127</v>
      </c>
      <c r="B129" s="24">
        <v>9.1111214327714879E-2</v>
      </c>
      <c r="C129" s="36">
        <v>-1.84</v>
      </c>
      <c r="D129" s="27">
        <v>7.94</v>
      </c>
      <c r="E129" s="27">
        <v>11.97</v>
      </c>
      <c r="F129" s="27">
        <v>3.24</v>
      </c>
      <c r="G129" s="27">
        <v>5.68</v>
      </c>
      <c r="H129" s="27">
        <v>8.1300000000000008</v>
      </c>
      <c r="I129" s="25">
        <f t="shared" si="1"/>
        <v>39.96055150608268</v>
      </c>
      <c r="J129" s="67" t="s">
        <v>189</v>
      </c>
      <c r="K129" s="68" t="s">
        <v>205</v>
      </c>
    </row>
    <row r="130" spans="1:11" x14ac:dyDescent="0.25">
      <c r="A130" t="s">
        <v>128</v>
      </c>
      <c r="B130" s="24">
        <v>0.14409230201736589</v>
      </c>
      <c r="C130" s="36">
        <v>-1.79</v>
      </c>
      <c r="D130" s="27">
        <v>5.22</v>
      </c>
      <c r="E130" s="27">
        <v>9.1300000000000008</v>
      </c>
      <c r="F130" s="27">
        <v>-0.81</v>
      </c>
      <c r="G130" s="27">
        <v>6.28</v>
      </c>
      <c r="H130" s="27">
        <v>8.49</v>
      </c>
      <c r="I130" s="25">
        <f t="shared" si="1"/>
        <v>28.975526349344733</v>
      </c>
      <c r="J130" s="67" t="s">
        <v>189</v>
      </c>
      <c r="K130" s="68" t="s">
        <v>205</v>
      </c>
    </row>
    <row r="131" spans="1:11" x14ac:dyDescent="0.25">
      <c r="A131" t="s">
        <v>129</v>
      </c>
      <c r="B131" s="24">
        <v>0.10744295126344398</v>
      </c>
      <c r="C131" s="36">
        <v>3.04</v>
      </c>
      <c r="D131" s="27">
        <v>10.4</v>
      </c>
      <c r="E131" s="27">
        <v>8.0500000000000007</v>
      </c>
      <c r="F131" s="27">
        <v>-7.8</v>
      </c>
      <c r="G131" s="27">
        <v>6.76</v>
      </c>
      <c r="H131" s="27">
        <v>4.08</v>
      </c>
      <c r="I131" s="25">
        <f t="shared" ref="I131:I181" si="2">(100*(1+C131/100)*(1+D131/100)*(1+E131/100)*(1+F131/100)*(1+G131/100)*(1+H131/100))-100</f>
        <v>25.923406666307486</v>
      </c>
      <c r="J131" s="67" t="s">
        <v>189</v>
      </c>
      <c r="K131" s="68" t="s">
        <v>205</v>
      </c>
    </row>
    <row r="132" spans="1:11" x14ac:dyDescent="0.25">
      <c r="A132" t="s">
        <v>130</v>
      </c>
      <c r="B132" s="24">
        <v>7.8448207769834712E-3</v>
      </c>
      <c r="C132" s="36">
        <v>6.61</v>
      </c>
      <c r="D132" s="27">
        <v>9.84</v>
      </c>
      <c r="E132" s="27">
        <v>10.49</v>
      </c>
      <c r="F132" s="27">
        <v>8.16</v>
      </c>
      <c r="G132" s="27">
        <v>5.66</v>
      </c>
      <c r="H132" s="27">
        <v>5.36</v>
      </c>
      <c r="I132" s="25">
        <f t="shared" si="2"/>
        <v>55.788174393096739</v>
      </c>
      <c r="J132" s="67" t="s">
        <v>228</v>
      </c>
      <c r="K132" s="68" t="s">
        <v>205</v>
      </c>
    </row>
    <row r="133" spans="1:11" x14ac:dyDescent="0.25">
      <c r="A133" s="4" t="s">
        <v>131</v>
      </c>
      <c r="B133" s="30">
        <v>0.62131262595882042</v>
      </c>
      <c r="C133" s="38">
        <v>4.5599999999999996</v>
      </c>
      <c r="D133" s="31">
        <v>12.6</v>
      </c>
      <c r="E133" s="31">
        <v>6.24</v>
      </c>
      <c r="F133" s="31">
        <v>-2.5</v>
      </c>
      <c r="G133" s="31">
        <v>4.33</v>
      </c>
      <c r="H133" s="31">
        <v>8.3000000000000007</v>
      </c>
      <c r="I133" s="30">
        <f t="shared" si="2"/>
        <v>37.795268955272491</v>
      </c>
      <c r="J133"/>
    </row>
    <row r="134" spans="1:11" x14ac:dyDescent="0.25">
      <c r="A134" t="s">
        <v>132</v>
      </c>
      <c r="B134" s="24">
        <v>0.39183274239550914</v>
      </c>
      <c r="C134" s="36">
        <v>15.5</v>
      </c>
      <c r="D134" s="27">
        <v>18.95</v>
      </c>
      <c r="E134" s="27">
        <v>4.25</v>
      </c>
      <c r="F134" s="27">
        <v>-1.52</v>
      </c>
      <c r="G134" s="27">
        <v>6.42</v>
      </c>
      <c r="H134" s="27">
        <v>6.72</v>
      </c>
      <c r="I134" s="25">
        <f t="shared" si="2"/>
        <v>60.191550638312947</v>
      </c>
      <c r="J134" s="67" t="s">
        <v>211</v>
      </c>
      <c r="K134" s="68" t="s">
        <v>207</v>
      </c>
    </row>
    <row r="135" spans="1:11" x14ac:dyDescent="0.25">
      <c r="A135" t="s">
        <v>133</v>
      </c>
      <c r="B135" s="24">
        <v>1.9934195761102131E-2</v>
      </c>
      <c r="C135" s="36">
        <v>-3.63</v>
      </c>
      <c r="D135" s="27">
        <v>-3.62</v>
      </c>
      <c r="E135" s="27">
        <v>-3.11</v>
      </c>
      <c r="F135" s="27">
        <v>-7.04</v>
      </c>
      <c r="G135" s="27">
        <v>-5.77</v>
      </c>
      <c r="H135" s="27">
        <v>-5.91</v>
      </c>
      <c r="I135" s="25">
        <f t="shared" si="2"/>
        <v>-25.828594010933756</v>
      </c>
      <c r="J135" s="67" t="s">
        <v>193</v>
      </c>
      <c r="K135" s="68" t="s">
        <v>207</v>
      </c>
    </row>
    <row r="136" spans="1:11" x14ac:dyDescent="0.25">
      <c r="A136" t="s">
        <v>134</v>
      </c>
      <c r="B136" s="24">
        <v>0.20954568780220911</v>
      </c>
      <c r="C136" s="36">
        <v>-9.24</v>
      </c>
      <c r="D136" s="27">
        <v>4.71</v>
      </c>
      <c r="E136" s="27">
        <v>11.23</v>
      </c>
      <c r="F136" s="27">
        <v>-3.66</v>
      </c>
      <c r="G136" s="27">
        <v>1.76</v>
      </c>
      <c r="H136" s="27">
        <v>12.77</v>
      </c>
      <c r="I136" s="25">
        <f t="shared" si="2"/>
        <v>16.864311487398297</v>
      </c>
      <c r="J136" s="67" t="s">
        <v>211</v>
      </c>
      <c r="K136" s="68" t="s">
        <v>207</v>
      </c>
    </row>
    <row r="137" spans="1:11" x14ac:dyDescent="0.25">
      <c r="A137" s="4" t="s">
        <v>135</v>
      </c>
      <c r="B137" s="30">
        <v>1.6261693713602758</v>
      </c>
      <c r="C137" s="38">
        <v>2.39</v>
      </c>
      <c r="D137" s="31">
        <v>5.5</v>
      </c>
      <c r="E137" s="31">
        <v>3.79</v>
      </c>
      <c r="F137" s="31">
        <v>6.05</v>
      </c>
      <c r="G137" s="31">
        <v>5.82</v>
      </c>
      <c r="H137" s="31">
        <v>11.77</v>
      </c>
      <c r="I137" s="30">
        <f t="shared" si="2"/>
        <v>40.62715656631562</v>
      </c>
      <c r="J137"/>
    </row>
    <row r="138" spans="1:11" x14ac:dyDescent="0.25">
      <c r="A138" t="s">
        <v>136</v>
      </c>
      <c r="B138" s="24">
        <v>0.19371505124169014</v>
      </c>
      <c r="C138" s="36">
        <v>-3.06</v>
      </c>
      <c r="D138" s="27">
        <v>-1.93</v>
      </c>
      <c r="E138" s="27">
        <v>3.22</v>
      </c>
      <c r="F138" s="27">
        <v>8.2200000000000006</v>
      </c>
      <c r="G138" s="27">
        <v>3.34</v>
      </c>
      <c r="H138" s="27">
        <v>3.41</v>
      </c>
      <c r="I138" s="25">
        <f t="shared" si="2"/>
        <v>13.485812246221712</v>
      </c>
      <c r="J138" s="67" t="s">
        <v>191</v>
      </c>
      <c r="K138" s="68" t="s">
        <v>205</v>
      </c>
    </row>
    <row r="139" spans="1:11" x14ac:dyDescent="0.25">
      <c r="A139" t="s">
        <v>137</v>
      </c>
      <c r="B139" s="24">
        <v>3.2162586689781919E-2</v>
      </c>
      <c r="C139" s="36">
        <v>8.5299999999999994</v>
      </c>
      <c r="D139" s="27">
        <v>1.97</v>
      </c>
      <c r="E139" s="27">
        <v>20.68</v>
      </c>
      <c r="F139" s="27">
        <v>22.59</v>
      </c>
      <c r="G139" s="27">
        <v>-1.18</v>
      </c>
      <c r="H139" s="27">
        <v>23.86</v>
      </c>
      <c r="I139" s="25">
        <f t="shared" si="2"/>
        <v>100.39574415202875</v>
      </c>
      <c r="J139" s="67" t="s">
        <v>194</v>
      </c>
      <c r="K139" s="68" t="s">
        <v>205</v>
      </c>
    </row>
    <row r="140" spans="1:11" x14ac:dyDescent="0.25">
      <c r="A140" t="s">
        <v>138</v>
      </c>
      <c r="B140" s="24">
        <v>0.2747909445743042</v>
      </c>
      <c r="C140" s="36">
        <v>0.6</v>
      </c>
      <c r="D140" s="27">
        <v>11.73</v>
      </c>
      <c r="E140" s="27">
        <v>3.56</v>
      </c>
      <c r="F140" s="27">
        <v>-0.3</v>
      </c>
      <c r="G140" s="27">
        <v>2.5</v>
      </c>
      <c r="H140" s="27">
        <v>25.11</v>
      </c>
      <c r="I140" s="25">
        <f t="shared" si="2"/>
        <v>48.823278998227636</v>
      </c>
      <c r="J140" s="67" t="s">
        <v>200</v>
      </c>
      <c r="K140" s="68" t="s">
        <v>204</v>
      </c>
    </row>
    <row r="141" spans="1:11" x14ac:dyDescent="0.25">
      <c r="A141" t="s">
        <v>139</v>
      </c>
      <c r="B141" s="24">
        <v>1.904949528752433E-2</v>
      </c>
      <c r="C141" s="36">
        <v>1.32</v>
      </c>
      <c r="D141" s="27">
        <v>14.47</v>
      </c>
      <c r="E141" s="27">
        <v>-3.53</v>
      </c>
      <c r="F141" s="27">
        <v>-0.12</v>
      </c>
      <c r="G141" s="27">
        <v>-2.85</v>
      </c>
      <c r="H141" s="27">
        <v>6.67</v>
      </c>
      <c r="I141" s="25">
        <f t="shared" si="2"/>
        <v>15.809123898578321</v>
      </c>
      <c r="J141" s="67" t="s">
        <v>200</v>
      </c>
      <c r="K141" s="68" t="s">
        <v>204</v>
      </c>
    </row>
    <row r="142" spans="1:11" x14ac:dyDescent="0.25">
      <c r="A142" t="s">
        <v>140</v>
      </c>
      <c r="B142" s="24">
        <v>1.4502926915086088E-2</v>
      </c>
      <c r="C142" s="36">
        <v>5.0999999999999996</v>
      </c>
      <c r="D142" s="27">
        <v>5.63</v>
      </c>
      <c r="E142" s="27">
        <v>13.08</v>
      </c>
      <c r="F142" s="27">
        <v>9.25</v>
      </c>
      <c r="G142" s="27">
        <v>9.1300000000000008</v>
      </c>
      <c r="H142" s="27">
        <v>8.59</v>
      </c>
      <c r="I142" s="25">
        <f t="shared" si="2"/>
        <v>62.529137100831548</v>
      </c>
      <c r="J142" s="67" t="s">
        <v>193</v>
      </c>
      <c r="K142" s="68" t="s">
        <v>204</v>
      </c>
    </row>
    <row r="143" spans="1:11" x14ac:dyDescent="0.25">
      <c r="A143" t="s">
        <v>141</v>
      </c>
      <c r="B143" s="24">
        <v>0.67270368068889075</v>
      </c>
      <c r="C143" s="36">
        <v>4.2</v>
      </c>
      <c r="D143" s="27">
        <v>4.5599999999999996</v>
      </c>
      <c r="E143" s="27">
        <v>2.5</v>
      </c>
      <c r="F143" s="27">
        <v>6.61</v>
      </c>
      <c r="G143" s="27">
        <v>8.0500000000000007</v>
      </c>
      <c r="H143" s="27">
        <v>7.62</v>
      </c>
      <c r="I143" s="25">
        <f t="shared" si="2"/>
        <v>38.44359276987646</v>
      </c>
      <c r="J143" s="67" t="s">
        <v>191</v>
      </c>
      <c r="K143" s="68" t="s">
        <v>205</v>
      </c>
    </row>
    <row r="144" spans="1:11" x14ac:dyDescent="0.25">
      <c r="A144" t="s">
        <v>142</v>
      </c>
      <c r="B144" s="24">
        <v>0.31697746249728853</v>
      </c>
      <c r="C144" s="36">
        <v>3.98</v>
      </c>
      <c r="D144" s="27">
        <v>5.63</v>
      </c>
      <c r="E144" s="27">
        <v>4.41</v>
      </c>
      <c r="F144" s="27">
        <v>6.29</v>
      </c>
      <c r="G144" s="27">
        <v>6.49</v>
      </c>
      <c r="H144" s="27">
        <v>13.79</v>
      </c>
      <c r="I144" s="25">
        <f t="shared" si="2"/>
        <v>47.701368824447968</v>
      </c>
      <c r="J144" s="67" t="s">
        <v>191</v>
      </c>
      <c r="K144" s="68" t="s">
        <v>205</v>
      </c>
    </row>
    <row r="145" spans="1:11" x14ac:dyDescent="0.25">
      <c r="A145" s="2" t="s">
        <v>143</v>
      </c>
      <c r="B145" s="24">
        <v>0.10226722346570981</v>
      </c>
      <c r="C145" s="36">
        <v>1.55</v>
      </c>
      <c r="D145" s="27">
        <v>4.08</v>
      </c>
      <c r="E145" s="27">
        <v>6.52</v>
      </c>
      <c r="F145" s="27">
        <v>13.1</v>
      </c>
      <c r="G145" s="27">
        <v>6.93</v>
      </c>
      <c r="H145" s="27">
        <v>4.62</v>
      </c>
      <c r="I145" s="25">
        <f t="shared" si="2"/>
        <v>42.447639355981522</v>
      </c>
      <c r="J145" s="67" t="s">
        <v>191</v>
      </c>
      <c r="K145" s="68" t="s">
        <v>205</v>
      </c>
    </row>
    <row r="146" spans="1:11" x14ac:dyDescent="0.25">
      <c r="A146" s="4" t="s">
        <v>144</v>
      </c>
      <c r="B146" s="30">
        <v>0.15112432506052312</v>
      </c>
      <c r="C146" s="38">
        <v>0.09</v>
      </c>
      <c r="D146" s="31">
        <v>1.26</v>
      </c>
      <c r="E146" s="31">
        <v>6.69</v>
      </c>
      <c r="F146" s="31">
        <v>5.27</v>
      </c>
      <c r="G146" s="31">
        <v>0.43</v>
      </c>
      <c r="H146" s="31">
        <v>-0.35</v>
      </c>
      <c r="I146" s="30">
        <f t="shared" si="2"/>
        <v>13.919407127598177</v>
      </c>
      <c r="J146"/>
    </row>
    <row r="147" spans="1:11" x14ac:dyDescent="0.25">
      <c r="A147" t="s">
        <v>145</v>
      </c>
      <c r="B147" s="24">
        <v>3.5217147208616655E-3</v>
      </c>
      <c r="C147" s="36">
        <v>-4.49</v>
      </c>
      <c r="D147" s="27">
        <v>0.68</v>
      </c>
      <c r="E147" s="27">
        <v>3.09</v>
      </c>
      <c r="F147" s="27">
        <v>-0.77</v>
      </c>
      <c r="G147" s="27">
        <v>-1.44</v>
      </c>
      <c r="H147" s="27">
        <v>-5.75</v>
      </c>
      <c r="I147" s="25">
        <f t="shared" si="2"/>
        <v>-8.6236857027004845</v>
      </c>
      <c r="J147" s="67" t="s">
        <v>193</v>
      </c>
      <c r="K147" s="68" t="s">
        <v>209</v>
      </c>
    </row>
    <row r="148" spans="1:11" x14ac:dyDescent="0.25">
      <c r="A148" t="s">
        <v>146</v>
      </c>
      <c r="B148" s="24">
        <v>6.2590358245902733E-4</v>
      </c>
      <c r="C148" s="36">
        <v>0.55000000000000004</v>
      </c>
      <c r="D148" s="27">
        <v>-7.94</v>
      </c>
      <c r="E148" s="27">
        <v>23.51</v>
      </c>
      <c r="F148" s="27">
        <v>0.84</v>
      </c>
      <c r="G148" s="27">
        <v>0.63</v>
      </c>
      <c r="H148" s="27">
        <v>4.93</v>
      </c>
      <c r="I148" s="25">
        <f t="shared" si="2"/>
        <v>21.734913016097408</v>
      </c>
      <c r="J148" s="67" t="s">
        <v>191</v>
      </c>
      <c r="K148" s="68" t="s">
        <v>209</v>
      </c>
    </row>
    <row r="149" spans="1:11" x14ac:dyDescent="0.25">
      <c r="A149" t="s">
        <v>147</v>
      </c>
      <c r="B149" s="24">
        <v>1.5066141372345253E-2</v>
      </c>
      <c r="C149" s="36">
        <v>7.6</v>
      </c>
      <c r="D149" s="27">
        <v>1.19</v>
      </c>
      <c r="E149" s="27">
        <v>1.27</v>
      </c>
      <c r="F149" s="27">
        <v>8.48</v>
      </c>
      <c r="G149" s="27">
        <v>5.57</v>
      </c>
      <c r="H149" s="27">
        <v>4.71</v>
      </c>
      <c r="I149" s="25">
        <f t="shared" si="2"/>
        <v>32.223617517382422</v>
      </c>
      <c r="J149" s="67" t="s">
        <v>193</v>
      </c>
      <c r="K149" s="68" t="s">
        <v>209</v>
      </c>
    </row>
    <row r="150" spans="1:11" x14ac:dyDescent="0.25">
      <c r="A150" t="s">
        <v>148</v>
      </c>
      <c r="B150" s="24">
        <v>3.3302459261968974E-2</v>
      </c>
      <c r="C150" s="36">
        <v>2.4</v>
      </c>
      <c r="D150" s="27">
        <v>4.07</v>
      </c>
      <c r="E150" s="27">
        <v>12.54</v>
      </c>
      <c r="F150" s="27">
        <v>13.19</v>
      </c>
      <c r="G150" s="27">
        <v>-0.91</v>
      </c>
      <c r="H150" s="27">
        <v>2.95</v>
      </c>
      <c r="I150" s="25">
        <f t="shared" si="2"/>
        <v>38.483063161740432</v>
      </c>
      <c r="J150" s="67" t="s">
        <v>197</v>
      </c>
      <c r="K150" s="68" t="s">
        <v>209</v>
      </c>
    </row>
    <row r="151" spans="1:11" x14ac:dyDescent="0.25">
      <c r="A151" t="s">
        <v>149</v>
      </c>
      <c r="B151" s="24">
        <v>1.1414595411395132E-3</v>
      </c>
      <c r="C151" s="36">
        <v>-7.17</v>
      </c>
      <c r="D151" s="27">
        <v>-2.12</v>
      </c>
      <c r="E151" s="27">
        <v>31.26</v>
      </c>
      <c r="F151" s="27">
        <v>0.99</v>
      </c>
      <c r="G151" s="27">
        <v>-2.61</v>
      </c>
      <c r="H151" s="27">
        <v>-1.67</v>
      </c>
      <c r="I151" s="25">
        <f t="shared" si="2"/>
        <v>15.343596323563929</v>
      </c>
      <c r="J151" s="67" t="s">
        <v>196</v>
      </c>
      <c r="K151" s="68" t="s">
        <v>205</v>
      </c>
    </row>
    <row r="152" spans="1:11" x14ac:dyDescent="0.25">
      <c r="A152" t="s">
        <v>150</v>
      </c>
      <c r="B152" s="24">
        <v>5.1839809121735202E-3</v>
      </c>
      <c r="C152" s="36">
        <v>-1.4</v>
      </c>
      <c r="D152" s="27">
        <v>2.0499999999999998</v>
      </c>
      <c r="E152" s="27">
        <v>10.24</v>
      </c>
      <c r="F152" s="27">
        <v>0.04</v>
      </c>
      <c r="G152" s="27">
        <v>-3.27</v>
      </c>
      <c r="H152" s="27">
        <v>0.79</v>
      </c>
      <c r="I152" s="25">
        <f t="shared" si="2"/>
        <v>8.1885859724876013</v>
      </c>
      <c r="J152" s="67" t="s">
        <v>195</v>
      </c>
      <c r="K152" s="68" t="s">
        <v>209</v>
      </c>
    </row>
    <row r="153" spans="1:11" x14ac:dyDescent="0.25">
      <c r="A153" t="s">
        <v>151</v>
      </c>
      <c r="B153" s="24">
        <v>1.9316243277147102E-3</v>
      </c>
      <c r="C153" s="36">
        <v>7.36</v>
      </c>
      <c r="D153" s="27">
        <v>0.81</v>
      </c>
      <c r="E153" s="27">
        <v>14.81</v>
      </c>
      <c r="F153" s="27">
        <v>-12.57</v>
      </c>
      <c r="G153" s="26">
        <v>12.9</v>
      </c>
      <c r="H153" s="27">
        <v>11.04</v>
      </c>
      <c r="I153" s="25">
        <f t="shared" si="2"/>
        <v>36.194543371531296</v>
      </c>
      <c r="J153" s="67" t="s">
        <v>191</v>
      </c>
      <c r="K153" s="68" t="s">
        <v>205</v>
      </c>
    </row>
    <row r="154" spans="1:11" x14ac:dyDescent="0.25">
      <c r="A154" t="s">
        <v>152</v>
      </c>
      <c r="B154" s="24">
        <v>1.6796981468738956E-2</v>
      </c>
      <c r="C154" s="36">
        <v>-2.97</v>
      </c>
      <c r="D154" s="27">
        <v>0.47</v>
      </c>
      <c r="E154" s="27">
        <v>4.7</v>
      </c>
      <c r="F154" s="27">
        <v>0.46</v>
      </c>
      <c r="G154" s="26">
        <v>4.41</v>
      </c>
      <c r="H154" s="27">
        <v>4.13</v>
      </c>
      <c r="I154" s="25">
        <f t="shared" si="2"/>
        <v>11.480845355982737</v>
      </c>
      <c r="J154" s="67" t="s">
        <v>191</v>
      </c>
      <c r="K154" s="68" t="s">
        <v>205</v>
      </c>
    </row>
    <row r="155" spans="1:11" x14ac:dyDescent="0.25">
      <c r="A155" t="s">
        <v>153</v>
      </c>
      <c r="B155" s="24">
        <v>3.2031582272548528E-2</v>
      </c>
      <c r="C155" s="36">
        <v>-2.69</v>
      </c>
      <c r="D155" s="27">
        <v>-1.66</v>
      </c>
      <c r="E155" s="27">
        <v>2.37</v>
      </c>
      <c r="F155" s="27">
        <v>2.0099999999999998</v>
      </c>
      <c r="G155" s="26">
        <v>-1.39</v>
      </c>
      <c r="H155" s="27">
        <v>-2.82</v>
      </c>
      <c r="I155" s="25">
        <f t="shared" si="2"/>
        <v>-4.2362860127784074</v>
      </c>
      <c r="J155" s="67" t="s">
        <v>193</v>
      </c>
      <c r="K155" s="68" t="s">
        <v>209</v>
      </c>
    </row>
    <row r="156" spans="1:11" x14ac:dyDescent="0.25">
      <c r="A156" t="s">
        <v>154</v>
      </c>
      <c r="B156" s="24">
        <v>1.2453242633200048E-2</v>
      </c>
      <c r="C156" s="36">
        <v>4.7300000000000004</v>
      </c>
      <c r="D156" s="27">
        <v>5.37</v>
      </c>
      <c r="E156" s="27">
        <v>13.52</v>
      </c>
      <c r="F156" s="27">
        <v>-2.34</v>
      </c>
      <c r="G156" s="26">
        <v>-1.02</v>
      </c>
      <c r="H156" s="27">
        <v>-12.97</v>
      </c>
      <c r="I156" s="25">
        <f t="shared" si="2"/>
        <v>5.3885960375651223</v>
      </c>
      <c r="J156" s="67" t="s">
        <v>193</v>
      </c>
      <c r="K156" s="68" t="s">
        <v>209</v>
      </c>
    </row>
    <row r="157" spans="1:11" x14ac:dyDescent="0.25">
      <c r="A157" t="s">
        <v>155</v>
      </c>
      <c r="B157" s="24">
        <v>2.8427176368889663E-3</v>
      </c>
      <c r="C157" s="36">
        <v>10.23</v>
      </c>
      <c r="D157" s="27">
        <v>-2.48</v>
      </c>
      <c r="E157" s="27">
        <v>2.14</v>
      </c>
      <c r="F157" s="27">
        <v>4.57</v>
      </c>
      <c r="G157" s="26">
        <v>-6.66</v>
      </c>
      <c r="H157" s="27">
        <v>2.27</v>
      </c>
      <c r="I157" s="25">
        <f t="shared" si="2"/>
        <v>9.6004946109506619</v>
      </c>
      <c r="J157" s="67" t="s">
        <v>193</v>
      </c>
      <c r="K157" s="68" t="s">
        <v>209</v>
      </c>
    </row>
    <row r="158" spans="1:11" x14ac:dyDescent="0.25">
      <c r="A158" t="s">
        <v>156</v>
      </c>
      <c r="B158" s="24">
        <v>2.6226517330483961E-2</v>
      </c>
      <c r="C158" s="36">
        <v>6.67</v>
      </c>
      <c r="D158" s="27">
        <v>1.3</v>
      </c>
      <c r="E158" s="27">
        <v>4.76</v>
      </c>
      <c r="F158" s="27">
        <v>7.52</v>
      </c>
      <c r="G158" s="27">
        <v>1.04</v>
      </c>
      <c r="H158" s="27">
        <v>-2.86</v>
      </c>
      <c r="I158" s="25">
        <f t="shared" si="2"/>
        <v>19.461488722376259</v>
      </c>
      <c r="J158" s="67" t="s">
        <v>197</v>
      </c>
      <c r="K158" s="68" t="s">
        <v>209</v>
      </c>
    </row>
    <row r="159" spans="1:11" x14ac:dyDescent="0.25">
      <c r="A159" s="4" t="s">
        <v>157</v>
      </c>
      <c r="B159" s="30">
        <v>0.40298531952673144</v>
      </c>
      <c r="C159" s="38">
        <v>1</v>
      </c>
      <c r="D159" s="31">
        <v>3.19</v>
      </c>
      <c r="E159" s="31">
        <v>7.47</v>
      </c>
      <c r="F159" s="31">
        <v>8.68</v>
      </c>
      <c r="G159" s="31">
        <v>10.23</v>
      </c>
      <c r="H159" s="31">
        <v>-0.5</v>
      </c>
      <c r="I159" s="30">
        <f t="shared" si="2"/>
        <v>33.511523915522076</v>
      </c>
      <c r="J159"/>
    </row>
    <row r="160" spans="1:11" x14ac:dyDescent="0.25">
      <c r="A160" t="s">
        <v>158</v>
      </c>
      <c r="B160" s="24">
        <v>2.9841085750683966E-3</v>
      </c>
      <c r="C160" s="36">
        <v>5.84</v>
      </c>
      <c r="D160" s="27">
        <v>-0.15</v>
      </c>
      <c r="E160" s="27">
        <v>7.81</v>
      </c>
      <c r="F160" s="27">
        <v>9.81</v>
      </c>
      <c r="G160" s="27">
        <v>6.94</v>
      </c>
      <c r="H160" s="27">
        <v>-4.8600000000000003</v>
      </c>
      <c r="I160" s="25">
        <f t="shared" si="2"/>
        <v>27.292309129147299</v>
      </c>
      <c r="J160" s="67" t="s">
        <v>194</v>
      </c>
      <c r="K160" s="68" t="s">
        <v>209</v>
      </c>
    </row>
    <row r="161" spans="1:11" x14ac:dyDescent="0.25">
      <c r="A161" t="s">
        <v>159</v>
      </c>
      <c r="B161" s="24">
        <v>0.17137259629711935</v>
      </c>
      <c r="C161" s="36">
        <v>2.58</v>
      </c>
      <c r="D161" s="27">
        <v>4.53</v>
      </c>
      <c r="E161" s="27">
        <v>9.61</v>
      </c>
      <c r="F161" s="27">
        <v>5.04</v>
      </c>
      <c r="G161" s="27">
        <v>6.34</v>
      </c>
      <c r="H161" s="27">
        <v>8.08</v>
      </c>
      <c r="I161" s="25">
        <f t="shared" si="2"/>
        <v>41.889588093412499</v>
      </c>
      <c r="J161" s="67" t="s">
        <v>230</v>
      </c>
      <c r="K161" s="68" t="s">
        <v>209</v>
      </c>
    </row>
    <row r="162" spans="1:11" x14ac:dyDescent="0.25">
      <c r="A162" t="s">
        <v>160</v>
      </c>
      <c r="B162" s="24">
        <v>6.3415112569275164E-2</v>
      </c>
      <c r="C162" s="36">
        <v>9.1199999999999992</v>
      </c>
      <c r="D162" s="27">
        <v>-1.53</v>
      </c>
      <c r="E162" s="27">
        <v>-5.26</v>
      </c>
      <c r="F162" s="27">
        <v>40.659999999999997</v>
      </c>
      <c r="G162" s="27">
        <v>40.4</v>
      </c>
      <c r="H162" s="27">
        <v>-34.549999999999997</v>
      </c>
      <c r="I162" s="25">
        <f t="shared" si="2"/>
        <v>31.579747113963577</v>
      </c>
      <c r="J162" s="67" t="s">
        <v>193</v>
      </c>
      <c r="K162" s="68" t="s">
        <v>204</v>
      </c>
    </row>
    <row r="163" spans="1:11" x14ac:dyDescent="0.25">
      <c r="A163" t="s">
        <v>161</v>
      </c>
      <c r="B163" s="24">
        <v>2.2954397540599345E-3</v>
      </c>
      <c r="C163" s="36">
        <v>2.5299999999999998</v>
      </c>
      <c r="D163" s="27">
        <v>0.64</v>
      </c>
      <c r="E163" s="27">
        <v>39.53</v>
      </c>
      <c r="F163" s="27">
        <v>54.96</v>
      </c>
      <c r="G163" s="27">
        <v>-3.72</v>
      </c>
      <c r="H163" s="27">
        <v>4.1900000000000004</v>
      </c>
      <c r="I163" s="25">
        <f t="shared" si="2"/>
        <v>123.80557831980602</v>
      </c>
      <c r="J163" s="67" t="s">
        <v>191</v>
      </c>
      <c r="K163" s="68" t="s">
        <v>207</v>
      </c>
    </row>
    <row r="164" spans="1:11" x14ac:dyDescent="0.25">
      <c r="A164" t="s">
        <v>162</v>
      </c>
      <c r="B164" s="24">
        <v>1.571133329977794E-3</v>
      </c>
      <c r="C164" s="36">
        <v>2.2999999999999998</v>
      </c>
      <c r="D164" s="27">
        <v>3.98</v>
      </c>
      <c r="E164" s="27">
        <v>4.6900000000000004</v>
      </c>
      <c r="F164" s="27">
        <v>0.6</v>
      </c>
      <c r="G164" s="27">
        <v>3.91</v>
      </c>
      <c r="H164" s="27">
        <v>9.58</v>
      </c>
      <c r="I164" s="25">
        <f t="shared" si="2"/>
        <v>27.560809983386704</v>
      </c>
      <c r="J164" s="68" t="s">
        <v>193</v>
      </c>
      <c r="K164" s="68" t="s">
        <v>207</v>
      </c>
    </row>
    <row r="165" spans="1:11" x14ac:dyDescent="0.25">
      <c r="A165" t="s">
        <v>163</v>
      </c>
      <c r="B165" s="24">
        <v>9.6842992480706269E-3</v>
      </c>
      <c r="C165" s="36">
        <v>-6.19</v>
      </c>
      <c r="D165" s="27">
        <v>-0.14000000000000001</v>
      </c>
      <c r="E165" s="27">
        <v>5.5</v>
      </c>
      <c r="F165" s="27">
        <v>0.82</v>
      </c>
      <c r="G165" s="27">
        <v>5.81</v>
      </c>
      <c r="H165" s="27">
        <v>8.81</v>
      </c>
      <c r="I165" s="25">
        <f t="shared" si="2"/>
        <v>14.719005940381322</v>
      </c>
      <c r="J165" s="67" t="s">
        <v>191</v>
      </c>
      <c r="K165" s="68" t="s">
        <v>204</v>
      </c>
    </row>
    <row r="166" spans="1:11" x14ac:dyDescent="0.25">
      <c r="A166" t="s">
        <v>164</v>
      </c>
      <c r="B166" s="24">
        <v>7.6416751624274665E-2</v>
      </c>
      <c r="C166" s="36">
        <v>-6.64</v>
      </c>
      <c r="D166" s="27">
        <v>2.72</v>
      </c>
      <c r="E166" s="27">
        <v>13.39</v>
      </c>
      <c r="F166" s="27">
        <v>-1.98</v>
      </c>
      <c r="G166" s="27">
        <v>-0.68</v>
      </c>
      <c r="H166" s="27">
        <v>12.45</v>
      </c>
      <c r="I166" s="25">
        <f t="shared" si="2"/>
        <v>19.042346230710805</v>
      </c>
      <c r="J166" s="67" t="s">
        <v>191</v>
      </c>
      <c r="K166" s="68" t="s">
        <v>205</v>
      </c>
    </row>
    <row r="167" spans="1:11" x14ac:dyDescent="0.25">
      <c r="A167" t="s">
        <v>165</v>
      </c>
      <c r="B167" s="24">
        <v>1.2908106207521827E-2</v>
      </c>
      <c r="C167" s="36">
        <v>-0.93</v>
      </c>
      <c r="D167" s="27">
        <v>-1.23</v>
      </c>
      <c r="E167" s="27">
        <v>4.12</v>
      </c>
      <c r="F167" s="27">
        <v>3.59</v>
      </c>
      <c r="G167" s="27">
        <v>3.03</v>
      </c>
      <c r="H167" s="27">
        <v>6.03</v>
      </c>
      <c r="I167" s="25">
        <f t="shared" si="2"/>
        <v>15.295317736773484</v>
      </c>
      <c r="J167" s="67" t="s">
        <v>194</v>
      </c>
      <c r="K167" s="68" t="s">
        <v>207</v>
      </c>
    </row>
    <row r="168" spans="1:11" x14ac:dyDescent="0.25">
      <c r="A168" t="s">
        <v>166</v>
      </c>
      <c r="B168" s="24">
        <v>2.2963848345644723E-2</v>
      </c>
      <c r="C168" s="36">
        <v>-3.48</v>
      </c>
      <c r="D168" s="27">
        <v>1.73</v>
      </c>
      <c r="E168" s="27">
        <v>2.11</v>
      </c>
      <c r="F168" s="27">
        <v>-0.64</v>
      </c>
      <c r="G168" s="27">
        <v>-0.53</v>
      </c>
      <c r="H168" s="27">
        <v>-0.95</v>
      </c>
      <c r="I168" s="25">
        <f t="shared" si="2"/>
        <v>-1.849432597031992</v>
      </c>
      <c r="J168" s="67" t="s">
        <v>191</v>
      </c>
      <c r="K168" s="68" t="s">
        <v>205</v>
      </c>
    </row>
    <row r="169" spans="1:11" x14ac:dyDescent="0.25">
      <c r="A169" t="s">
        <v>167</v>
      </c>
      <c r="B169" s="24">
        <v>3.7789119757998334E-2</v>
      </c>
      <c r="C169" s="36">
        <v>3.69</v>
      </c>
      <c r="D169" s="27">
        <v>7.55</v>
      </c>
      <c r="E169" s="27">
        <v>7.91</v>
      </c>
      <c r="F169" s="27">
        <v>7.23</v>
      </c>
      <c r="G169" s="27">
        <v>6.66</v>
      </c>
      <c r="H169" s="27">
        <v>7.6</v>
      </c>
      <c r="I169" s="25">
        <f t="shared" si="2"/>
        <v>48.094571135240244</v>
      </c>
      <c r="J169" s="67" t="s">
        <v>191</v>
      </c>
      <c r="K169" s="68" t="s">
        <v>204</v>
      </c>
    </row>
    <row r="170" spans="1:11" x14ac:dyDescent="0.25">
      <c r="A170" t="s">
        <v>168</v>
      </c>
      <c r="B170" s="24">
        <v>1.5848038177206614E-3</v>
      </c>
      <c r="C170" s="36">
        <v>-18.510000000000002</v>
      </c>
      <c r="D170" s="27">
        <v>4.5599999999999996</v>
      </c>
      <c r="E170" s="27">
        <v>6.63</v>
      </c>
      <c r="F170" s="27">
        <v>10.7</v>
      </c>
      <c r="G170" s="27">
        <v>6.01</v>
      </c>
      <c r="H170" s="27">
        <v>5.29</v>
      </c>
      <c r="I170" s="25">
        <f t="shared" si="2"/>
        <v>12.261510815567348</v>
      </c>
      <c r="J170" s="67" t="s">
        <v>211</v>
      </c>
      <c r="K170" s="68" t="s">
        <v>209</v>
      </c>
    </row>
    <row r="171" spans="1:11" x14ac:dyDescent="0.25">
      <c r="A171" s="4" t="s">
        <v>169</v>
      </c>
      <c r="B171" s="30">
        <v>6.6236488813198502</v>
      </c>
      <c r="C171" s="38">
        <v>5.9</v>
      </c>
      <c r="D171" s="31">
        <v>7.67</v>
      </c>
      <c r="E171" s="31">
        <v>11.99</v>
      </c>
      <c r="F171" s="31">
        <v>7.75</v>
      </c>
      <c r="G171" s="31">
        <v>9.81</v>
      </c>
      <c r="H171" s="31">
        <v>10.49</v>
      </c>
      <c r="I171" s="30">
        <f t="shared" si="2"/>
        <v>66.936791341385486</v>
      </c>
      <c r="J171"/>
    </row>
    <row r="172" spans="1:11" x14ac:dyDescent="0.25">
      <c r="A172" s="4" t="s">
        <v>170</v>
      </c>
      <c r="B172" s="30">
        <v>6.6236488813198502</v>
      </c>
      <c r="C172" s="38">
        <v>5.9</v>
      </c>
      <c r="D172" s="31">
        <v>7.67</v>
      </c>
      <c r="E172" s="31">
        <v>11.99</v>
      </c>
      <c r="F172" s="31">
        <v>7.75</v>
      </c>
      <c r="G172" s="31">
        <v>9.81</v>
      </c>
      <c r="H172" s="31">
        <v>10.49</v>
      </c>
      <c r="I172" s="30">
        <f t="shared" si="2"/>
        <v>66.936791341385486</v>
      </c>
      <c r="J172"/>
    </row>
    <row r="173" spans="1:11" x14ac:dyDescent="0.25">
      <c r="A173" t="s">
        <v>171</v>
      </c>
      <c r="B173" s="24">
        <v>3.5377855731130179</v>
      </c>
      <c r="C173" s="36">
        <v>4.58</v>
      </c>
      <c r="D173" s="27">
        <v>7.81</v>
      </c>
      <c r="E173" s="27">
        <v>14.45</v>
      </c>
      <c r="F173" s="27">
        <v>9.0500000000000007</v>
      </c>
      <c r="G173" s="27">
        <v>10.62</v>
      </c>
      <c r="H173" s="27">
        <v>10.49</v>
      </c>
      <c r="I173" s="25">
        <f t="shared" si="2"/>
        <v>71.991022401030676</v>
      </c>
      <c r="J173"/>
    </row>
    <row r="174" spans="1:11" x14ac:dyDescent="0.25">
      <c r="A174" t="s">
        <v>172</v>
      </c>
      <c r="B174" s="24">
        <v>1.3560309275497784</v>
      </c>
      <c r="C174" s="36">
        <v>7.16</v>
      </c>
      <c r="D174" s="27">
        <v>8.1</v>
      </c>
      <c r="E174" s="27">
        <v>10.84</v>
      </c>
      <c r="F174" s="27">
        <v>5.26</v>
      </c>
      <c r="G174" s="27">
        <v>9.59</v>
      </c>
      <c r="H174" s="27">
        <v>9.24</v>
      </c>
      <c r="I174" s="25">
        <f t="shared" si="2"/>
        <v>61.797162175521152</v>
      </c>
      <c r="J174"/>
    </row>
    <row r="175" spans="1:11" x14ac:dyDescent="0.25">
      <c r="A175" t="s">
        <v>173</v>
      </c>
      <c r="B175" s="24">
        <v>0.1433790527637607</v>
      </c>
      <c r="C175" s="36">
        <v>5.68</v>
      </c>
      <c r="D175" s="27">
        <v>11.77</v>
      </c>
      <c r="E175" s="27">
        <v>9.19</v>
      </c>
      <c r="F175" s="27">
        <v>9.09</v>
      </c>
      <c r="G175" s="27">
        <v>6.79</v>
      </c>
      <c r="H175" s="27">
        <v>10.62</v>
      </c>
      <c r="I175" s="25">
        <f t="shared" si="2"/>
        <v>66.207303592677391</v>
      </c>
      <c r="J175"/>
    </row>
    <row r="176" spans="1:11" x14ac:dyDescent="0.25">
      <c r="A176" t="s">
        <v>174</v>
      </c>
      <c r="B176" s="24">
        <v>0.44749581034284069</v>
      </c>
      <c r="C176" s="36">
        <v>8.06</v>
      </c>
      <c r="D176" s="27">
        <v>7.15</v>
      </c>
      <c r="E176" s="27">
        <v>7.15</v>
      </c>
      <c r="F176" s="27">
        <v>7.38</v>
      </c>
      <c r="G176" s="27">
        <v>8.68</v>
      </c>
      <c r="H176" s="27">
        <v>11</v>
      </c>
      <c r="I176" s="25">
        <f t="shared" si="2"/>
        <v>60.710895899446058</v>
      </c>
      <c r="J176"/>
    </row>
    <row r="177" spans="1:12" x14ac:dyDescent="0.25">
      <c r="A177" t="s">
        <v>175</v>
      </c>
      <c r="B177" s="24">
        <v>5.6855760513395463E-2</v>
      </c>
      <c r="C177" s="36">
        <v>5.12</v>
      </c>
      <c r="D177" s="27">
        <v>10.119999999999999</v>
      </c>
      <c r="E177" s="27">
        <v>8.24</v>
      </c>
      <c r="F177" s="27">
        <v>10.53</v>
      </c>
      <c r="G177" s="27">
        <v>11.23</v>
      </c>
      <c r="H177" s="27">
        <v>12.93</v>
      </c>
      <c r="I177" s="25">
        <f t="shared" si="2"/>
        <v>73.960550734873436</v>
      </c>
      <c r="J177"/>
    </row>
    <row r="178" spans="1:12" x14ac:dyDescent="0.25">
      <c r="A178" t="s">
        <v>176</v>
      </c>
      <c r="B178" s="24">
        <v>0.67028352038549965</v>
      </c>
      <c r="C178" s="36">
        <v>7.13</v>
      </c>
      <c r="D178" s="27">
        <v>5.6</v>
      </c>
      <c r="E178" s="27">
        <v>7.22</v>
      </c>
      <c r="F178" s="27">
        <v>7.38</v>
      </c>
      <c r="G178" s="27">
        <v>7.74</v>
      </c>
      <c r="H178" s="27">
        <v>14.72</v>
      </c>
      <c r="I178" s="25">
        <f t="shared" si="2"/>
        <v>60.986824962297362</v>
      </c>
      <c r="J178"/>
    </row>
    <row r="179" spans="1:12" x14ac:dyDescent="0.25">
      <c r="A179" t="s">
        <v>177</v>
      </c>
      <c r="B179" s="24">
        <v>2.1974771304265769E-2</v>
      </c>
      <c r="C179" s="36">
        <v>10.54</v>
      </c>
      <c r="D179" s="27">
        <v>4.58</v>
      </c>
      <c r="E179" s="27">
        <v>8.42</v>
      </c>
      <c r="F179" s="27">
        <v>12.96</v>
      </c>
      <c r="G179" s="27">
        <v>7.64</v>
      </c>
      <c r="H179" s="27">
        <v>10.67</v>
      </c>
      <c r="I179" s="25">
        <f t="shared" si="2"/>
        <v>68.657548509411271</v>
      </c>
      <c r="J179"/>
    </row>
    <row r="180" spans="1:12" x14ac:dyDescent="0.25">
      <c r="A180" t="s">
        <v>178</v>
      </c>
      <c r="B180" s="24">
        <v>9.9698223970961564E-2</v>
      </c>
      <c r="C180" s="36">
        <v>5.25</v>
      </c>
      <c r="D180" s="27">
        <v>7.48</v>
      </c>
      <c r="E180" s="27">
        <v>8.52</v>
      </c>
      <c r="F180" s="27">
        <v>9.6300000000000008</v>
      </c>
      <c r="G180" s="27">
        <v>9.81</v>
      </c>
      <c r="H180" s="27">
        <v>7.87</v>
      </c>
      <c r="I180" s="25">
        <f t="shared" si="2"/>
        <v>59.415861963846595</v>
      </c>
      <c r="J180"/>
    </row>
    <row r="181" spans="1:12" x14ac:dyDescent="0.25">
      <c r="A181" t="s">
        <v>179</v>
      </c>
      <c r="B181" s="24">
        <v>0.2901452413763308</v>
      </c>
      <c r="C181" s="36">
        <v>6.5</v>
      </c>
      <c r="D181" s="27">
        <v>7.23</v>
      </c>
      <c r="E181" s="27">
        <v>9.0399999999999991</v>
      </c>
      <c r="F181" s="27">
        <v>2.57</v>
      </c>
      <c r="G181" s="27">
        <v>7.79</v>
      </c>
      <c r="H181" s="27">
        <v>6.93</v>
      </c>
      <c r="I181" s="25">
        <f t="shared" si="2"/>
        <v>47.214351730423544</v>
      </c>
      <c r="J181"/>
    </row>
    <row r="182" spans="1:12" x14ac:dyDescent="0.25">
      <c r="J182"/>
    </row>
    <row r="183" spans="1:12" x14ac:dyDescent="0.25">
      <c r="J183"/>
    </row>
    <row r="184" spans="1:12" x14ac:dyDescent="0.25">
      <c r="A184" t="s">
        <v>181</v>
      </c>
      <c r="F184" s="15"/>
      <c r="G184" s="15"/>
      <c r="H184" s="15"/>
      <c r="I184" s="15"/>
      <c r="J184" s="15"/>
    </row>
    <row r="185" spans="1:12" x14ac:dyDescent="0.25">
      <c r="A185" s="6"/>
      <c r="B185" s="16"/>
      <c r="C185" s="16"/>
      <c r="D185" s="16"/>
      <c r="E185" s="16"/>
      <c r="F185" s="16"/>
      <c r="G185" s="16"/>
      <c r="H185" s="16"/>
      <c r="I185" s="16"/>
      <c r="J185" s="18"/>
      <c r="K185" s="1"/>
    </row>
    <row r="186" spans="1:12" x14ac:dyDescent="0.25">
      <c r="A186" s="4"/>
      <c r="B186" s="32" t="s">
        <v>180</v>
      </c>
      <c r="C186" s="32" t="s">
        <v>182</v>
      </c>
      <c r="D186" s="33" t="s">
        <v>202</v>
      </c>
      <c r="E186" s="33">
        <v>2007</v>
      </c>
      <c r="F186" s="33">
        <v>2008</v>
      </c>
      <c r="G186" s="33">
        <v>2009</v>
      </c>
      <c r="H186" s="33">
        <v>2010</v>
      </c>
      <c r="I186" s="33">
        <v>2011</v>
      </c>
      <c r="J186" s="34" t="s">
        <v>203</v>
      </c>
      <c r="K186" s="45" t="s">
        <v>183</v>
      </c>
      <c r="L186" s="33" t="s">
        <v>184</v>
      </c>
    </row>
    <row r="187" spans="1:12" x14ac:dyDescent="0.25">
      <c r="A187" s="7" t="s">
        <v>2</v>
      </c>
      <c r="B187" s="12">
        <v>15.518100587975153</v>
      </c>
      <c r="C187" s="51">
        <v>100</v>
      </c>
      <c r="D187" s="37">
        <v>-0.16</v>
      </c>
      <c r="E187" s="48">
        <v>12.39</v>
      </c>
      <c r="F187" s="48">
        <v>10.68</v>
      </c>
      <c r="G187" s="48">
        <v>0.88</v>
      </c>
      <c r="H187" s="49">
        <v>10.7</v>
      </c>
      <c r="I187" s="48">
        <v>5.43</v>
      </c>
      <c r="J187" s="49">
        <v>46.223877107528097</v>
      </c>
      <c r="K187" s="50">
        <v>706.7460159779049</v>
      </c>
      <c r="L187" s="21">
        <v>100</v>
      </c>
    </row>
    <row r="188" spans="1:12" x14ac:dyDescent="0.25">
      <c r="A188" s="7" t="s">
        <v>3</v>
      </c>
      <c r="B188" s="17">
        <v>1.2364497435944133</v>
      </c>
      <c r="C188" s="43">
        <f t="shared" ref="C188:C203" si="3">B188/$B$187*100</f>
        <v>7.9677904946210232</v>
      </c>
      <c r="D188" s="37">
        <v>3.18</v>
      </c>
      <c r="E188" s="26">
        <v>34.44</v>
      </c>
      <c r="F188" s="26">
        <v>11.62</v>
      </c>
      <c r="G188" s="26">
        <v>-23.25</v>
      </c>
      <c r="H188" s="26">
        <v>17.93</v>
      </c>
      <c r="I188" s="26">
        <v>-5.21</v>
      </c>
      <c r="J188" s="25">
        <v>32.840729375807598</v>
      </c>
      <c r="K188" s="22">
        <f>B188*J188</f>
        <v>40.605911416170819</v>
      </c>
      <c r="L188" s="23">
        <f>K188/$K$204*100</f>
        <v>5.7454743993123953</v>
      </c>
    </row>
    <row r="189" spans="1:12" x14ac:dyDescent="0.25">
      <c r="A189" s="7" t="s">
        <v>10</v>
      </c>
      <c r="B189" s="17">
        <v>0.74014772948439411</v>
      </c>
      <c r="C189" s="43">
        <f t="shared" si="3"/>
        <v>4.7695768260319724</v>
      </c>
      <c r="D189" s="37">
        <v>1.66</v>
      </c>
      <c r="E189" s="26">
        <v>9.07</v>
      </c>
      <c r="F189" s="26">
        <v>12.52</v>
      </c>
      <c r="G189" s="26">
        <v>-3.15</v>
      </c>
      <c r="H189" s="26">
        <v>9.08</v>
      </c>
      <c r="I189" s="26">
        <v>1.64</v>
      </c>
      <c r="J189" s="25">
        <v>33.965988413358701</v>
      </c>
      <c r="K189" s="22">
        <f t="shared" ref="K189:K203" si="4">B189*J189</f>
        <v>25.139849203840679</v>
      </c>
      <c r="L189" s="23">
        <f t="shared" ref="L189:L203" si="5">K189/$K$204*100</f>
        <v>3.557126412528179</v>
      </c>
    </row>
    <row r="190" spans="1:12" x14ac:dyDescent="0.25">
      <c r="A190" s="7" t="s">
        <v>18</v>
      </c>
      <c r="B190" s="17">
        <v>0.57248782713200252</v>
      </c>
      <c r="C190" s="43">
        <f t="shared" si="3"/>
        <v>3.6891617236688012</v>
      </c>
      <c r="D190" s="37">
        <v>-30.51</v>
      </c>
      <c r="E190" s="26">
        <v>25.8</v>
      </c>
      <c r="F190" s="26">
        <v>20.260000000000002</v>
      </c>
      <c r="G190" s="26">
        <v>20.85</v>
      </c>
      <c r="H190" s="26">
        <v>-23.2</v>
      </c>
      <c r="I190" s="26">
        <v>15.02</v>
      </c>
      <c r="J190" s="25">
        <v>12.229076780076468</v>
      </c>
      <c r="K190" s="22">
        <f t="shared" si="4"/>
        <v>7.0009975936564031</v>
      </c>
      <c r="L190" s="23">
        <f t="shared" si="5"/>
        <v>0.99059597583572045</v>
      </c>
    </row>
    <row r="191" spans="1:12" x14ac:dyDescent="0.25">
      <c r="A191" s="7" t="s">
        <v>29</v>
      </c>
      <c r="B191" s="17">
        <v>0.8736727748945381</v>
      </c>
      <c r="C191" s="43">
        <f t="shared" si="3"/>
        <v>5.6300239191099184</v>
      </c>
      <c r="D191" s="37">
        <v>9.83</v>
      </c>
      <c r="E191" s="26">
        <v>-13.61</v>
      </c>
      <c r="F191" s="26">
        <v>8.5299999999999994</v>
      </c>
      <c r="G191" s="26">
        <v>31.43</v>
      </c>
      <c r="H191" s="26">
        <v>15.89</v>
      </c>
      <c r="I191" s="26">
        <v>3.74</v>
      </c>
      <c r="J191" s="25">
        <v>62.712521422632506</v>
      </c>
      <c r="K191" s="22">
        <f t="shared" si="4"/>
        <v>54.790222611944507</v>
      </c>
      <c r="L191" s="23">
        <f t="shared" si="5"/>
        <v>7.7524628895336321</v>
      </c>
    </row>
    <row r="192" spans="1:12" x14ac:dyDescent="0.25">
      <c r="A192" s="7" t="s">
        <v>38</v>
      </c>
      <c r="B192" s="17">
        <v>0.16823123441822732</v>
      </c>
      <c r="C192" s="43">
        <f t="shared" si="3"/>
        <v>1.0840968162597702</v>
      </c>
      <c r="D192" s="37">
        <v>3.63</v>
      </c>
      <c r="E192" s="26">
        <v>17.03</v>
      </c>
      <c r="F192" s="26">
        <v>3.08</v>
      </c>
      <c r="G192" s="26">
        <v>17.87</v>
      </c>
      <c r="H192" s="26">
        <v>-1.88</v>
      </c>
      <c r="I192" s="26">
        <v>11.66</v>
      </c>
      <c r="J192" s="25">
        <v>61.441639614306894</v>
      </c>
      <c r="K192" s="22">
        <f t="shared" si="4"/>
        <v>10.336402876994706</v>
      </c>
      <c r="L192" s="23">
        <f t="shared" si="5"/>
        <v>1.4625342970900954</v>
      </c>
    </row>
    <row r="193" spans="1:14" x14ac:dyDescent="0.25">
      <c r="A193" s="7" t="s">
        <v>46</v>
      </c>
      <c r="B193" s="17">
        <v>0.79501050035749943</v>
      </c>
      <c r="C193" s="43">
        <f t="shared" si="3"/>
        <v>5.1231173290212233</v>
      </c>
      <c r="D193" s="37">
        <v>-1.91</v>
      </c>
      <c r="E193" s="26">
        <v>5.8</v>
      </c>
      <c r="F193" s="26">
        <v>6.65</v>
      </c>
      <c r="G193" s="26">
        <v>9.5500000000000007</v>
      </c>
      <c r="H193" s="26">
        <v>5.86</v>
      </c>
      <c r="I193" s="26">
        <v>2.97</v>
      </c>
      <c r="J193" s="25">
        <v>32.167978124745616</v>
      </c>
      <c r="K193" s="22">
        <f t="shared" si="4"/>
        <v>25.573880384443108</v>
      </c>
      <c r="L193" s="23">
        <f t="shared" si="5"/>
        <v>3.6185390233940318</v>
      </c>
    </row>
    <row r="194" spans="1:14" x14ac:dyDescent="0.25">
      <c r="A194" s="7" t="s">
        <v>65</v>
      </c>
      <c r="B194" s="17">
        <v>1.8907868550496671</v>
      </c>
      <c r="C194" s="43">
        <f t="shared" si="3"/>
        <v>12.184396178710312</v>
      </c>
      <c r="D194" s="37">
        <v>0.7</v>
      </c>
      <c r="E194" s="26">
        <v>22.15</v>
      </c>
      <c r="F194" s="26">
        <v>24.02</v>
      </c>
      <c r="G194" s="26">
        <v>-5.33</v>
      </c>
      <c r="H194" s="26">
        <v>29.64</v>
      </c>
      <c r="I194" s="26">
        <v>3.6</v>
      </c>
      <c r="J194" s="25">
        <v>93.966095562636042</v>
      </c>
      <c r="K194" s="22">
        <f t="shared" si="4"/>
        <v>177.66985831017308</v>
      </c>
      <c r="L194" s="23">
        <f t="shared" si="5"/>
        <v>25.139138289210759</v>
      </c>
    </row>
    <row r="195" spans="1:14" x14ac:dyDescent="0.25">
      <c r="A195" s="7" t="s">
        <v>82</v>
      </c>
      <c r="B195" s="43">
        <v>0.26087901947114095</v>
      </c>
      <c r="C195" s="43">
        <f t="shared" si="3"/>
        <v>1.6811272616269413</v>
      </c>
      <c r="D195" s="37">
        <v>4.7</v>
      </c>
      <c r="E195" s="26">
        <v>2.2400000000000002</v>
      </c>
      <c r="F195" s="26">
        <v>8.7200000000000006</v>
      </c>
      <c r="G195" s="26">
        <v>8.0500000000000007</v>
      </c>
      <c r="H195" s="26">
        <v>9.35</v>
      </c>
      <c r="I195" s="26">
        <v>10.35</v>
      </c>
      <c r="J195" s="25">
        <v>51.737478295870488</v>
      </c>
      <c r="K195" s="22">
        <f t="shared" si="4"/>
        <v>13.497222607736129</v>
      </c>
      <c r="L195" s="23">
        <f t="shared" si="5"/>
        <v>1.909769889407922</v>
      </c>
    </row>
    <row r="196" spans="1:14" x14ac:dyDescent="0.25">
      <c r="A196" s="7" t="s">
        <v>102</v>
      </c>
      <c r="B196" s="17">
        <v>0.69747456378514572</v>
      </c>
      <c r="C196" s="43">
        <f t="shared" si="3"/>
        <v>4.494587206926683</v>
      </c>
      <c r="D196" s="37">
        <v>-3.9</v>
      </c>
      <c r="E196" s="26">
        <v>7.5</v>
      </c>
      <c r="F196" s="26">
        <v>15.08</v>
      </c>
      <c r="G196" s="26">
        <v>-1.24</v>
      </c>
      <c r="H196" s="26">
        <v>10.130000000000001</v>
      </c>
      <c r="I196" s="26">
        <v>5.62</v>
      </c>
      <c r="J196" s="25">
        <v>36.572918058058917</v>
      </c>
      <c r="K196" s="22">
        <f t="shared" si="4"/>
        <v>25.50868006889452</v>
      </c>
      <c r="L196" s="23">
        <f t="shared" si="5"/>
        <v>3.6093135995395556</v>
      </c>
    </row>
    <row r="197" spans="1:14" x14ac:dyDescent="0.25">
      <c r="A197" s="7" t="s">
        <v>110</v>
      </c>
      <c r="B197" s="17">
        <v>1.1838995700610941</v>
      </c>
      <c r="C197" s="43">
        <f t="shared" si="3"/>
        <v>7.629152571536288</v>
      </c>
      <c r="D197" s="37">
        <v>-1.58</v>
      </c>
      <c r="E197" s="26">
        <v>15.63</v>
      </c>
      <c r="F197" s="26">
        <v>8.23</v>
      </c>
      <c r="G197" s="26">
        <v>-1.61</v>
      </c>
      <c r="H197" s="26">
        <v>10.1</v>
      </c>
      <c r="I197" s="26">
        <v>5.38</v>
      </c>
      <c r="J197" s="25">
        <v>40.60411091673663</v>
      </c>
      <c r="K197" s="22">
        <f t="shared" si="4"/>
        <v>48.071189457037477</v>
      </c>
      <c r="L197" s="23">
        <f t="shared" si="5"/>
        <v>6.8017630620135439</v>
      </c>
    </row>
    <row r="198" spans="1:14" x14ac:dyDescent="0.25">
      <c r="A198" s="7" t="s">
        <v>114</v>
      </c>
      <c r="B198" s="17">
        <v>2.1012637601786515</v>
      </c>
      <c r="C198" s="43">
        <f t="shared" si="3"/>
        <v>13.54072779890925</v>
      </c>
      <c r="D198" s="37">
        <v>0.15</v>
      </c>
      <c r="E198" s="26">
        <v>19.79</v>
      </c>
      <c r="F198" s="26">
        <v>0.68</v>
      </c>
      <c r="G198" s="26">
        <v>-0.45</v>
      </c>
      <c r="H198" s="26">
        <v>11.42</v>
      </c>
      <c r="I198" s="26">
        <v>8.07</v>
      </c>
      <c r="J198" s="25">
        <v>44.785241671590285</v>
      </c>
      <c r="K198" s="22">
        <f t="shared" si="4"/>
        <v>94.105605315355433</v>
      </c>
      <c r="L198" s="23">
        <f t="shared" si="5"/>
        <v>13.315335804920542</v>
      </c>
    </row>
    <row r="199" spans="1:14" x14ac:dyDescent="0.25">
      <c r="A199" s="7" t="s">
        <v>124</v>
      </c>
      <c r="B199" s="17">
        <v>2.1962053676420288</v>
      </c>
      <c r="C199" s="43">
        <f t="shared" si="3"/>
        <v>14.152539836891185</v>
      </c>
      <c r="D199" s="37">
        <v>-1.03</v>
      </c>
      <c r="E199" s="26">
        <v>7.19</v>
      </c>
      <c r="F199" s="26">
        <v>14.78</v>
      </c>
      <c r="G199" s="26">
        <v>-0.69</v>
      </c>
      <c r="H199" s="26">
        <v>7.12</v>
      </c>
      <c r="I199" s="26">
        <v>5.07</v>
      </c>
      <c r="J199" s="25">
        <v>36.102574314095421</v>
      </c>
      <c r="K199" s="22">
        <f t="shared" si="4"/>
        <v>79.288667494311596</v>
      </c>
      <c r="L199" s="23">
        <f t="shared" si="5"/>
        <v>11.218834730126078</v>
      </c>
    </row>
    <row r="200" spans="1:14" x14ac:dyDescent="0.25">
      <c r="A200" s="7" t="s">
        <v>131</v>
      </c>
      <c r="B200" s="17">
        <v>0.62131262595882042</v>
      </c>
      <c r="C200" s="43">
        <f t="shared" si="3"/>
        <v>4.0037930056998752</v>
      </c>
      <c r="D200" s="37">
        <v>4.5599999999999996</v>
      </c>
      <c r="E200" s="26">
        <v>12.6</v>
      </c>
      <c r="F200" s="26">
        <v>6.24</v>
      </c>
      <c r="G200" s="26">
        <v>-2.5</v>
      </c>
      <c r="H200" s="26">
        <v>4.33</v>
      </c>
      <c r="I200" s="26">
        <v>8.3000000000000007</v>
      </c>
      <c r="J200" s="25">
        <v>37.795268955272491</v>
      </c>
      <c r="K200" s="22">
        <f t="shared" si="4"/>
        <v>23.482677803420234</v>
      </c>
      <c r="L200" s="23">
        <f t="shared" si="5"/>
        <v>3.3226473545702135</v>
      </c>
    </row>
    <row r="201" spans="1:14" x14ac:dyDescent="0.25">
      <c r="A201" s="7" t="s">
        <v>135</v>
      </c>
      <c r="B201" s="17">
        <v>1.6261693713602758</v>
      </c>
      <c r="C201" s="43">
        <f t="shared" si="3"/>
        <v>10.479177926068999</v>
      </c>
      <c r="D201" s="37">
        <v>2.39</v>
      </c>
      <c r="E201" s="26">
        <v>5.5</v>
      </c>
      <c r="F201" s="26">
        <v>3.79</v>
      </c>
      <c r="G201" s="26">
        <v>6.05</v>
      </c>
      <c r="H201" s="26">
        <v>5.82</v>
      </c>
      <c r="I201" s="26">
        <v>11.77</v>
      </c>
      <c r="J201" s="25">
        <v>40.62715656631562</v>
      </c>
      <c r="K201" s="22">
        <f t="shared" si="4"/>
        <v>66.066637653600978</v>
      </c>
      <c r="L201" s="23">
        <f t="shared" si="5"/>
        <v>9.3480028411884852</v>
      </c>
    </row>
    <row r="202" spans="1:14" x14ac:dyDescent="0.25">
      <c r="A202" s="7" t="s">
        <v>144</v>
      </c>
      <c r="B202" s="17">
        <v>0.15112432506052312</v>
      </c>
      <c r="C202" s="43">
        <f t="shared" si="3"/>
        <v>0.97385839332442581</v>
      </c>
      <c r="D202" s="37">
        <v>0.09</v>
      </c>
      <c r="E202" s="26">
        <v>1.26</v>
      </c>
      <c r="F202" s="26">
        <v>6.69</v>
      </c>
      <c r="G202" s="26">
        <v>5.27</v>
      </c>
      <c r="H202" s="26">
        <v>0.43</v>
      </c>
      <c r="I202" s="26">
        <v>-0.35</v>
      </c>
      <c r="J202" s="25">
        <v>13.919407127598177</v>
      </c>
      <c r="K202" s="22">
        <f t="shared" si="4"/>
        <v>2.1035610074009092</v>
      </c>
      <c r="L202" s="23">
        <f t="shared" si="5"/>
        <v>0.29764030639638911</v>
      </c>
    </row>
    <row r="203" spans="1:14" x14ac:dyDescent="0.25">
      <c r="A203" s="1" t="s">
        <v>157</v>
      </c>
      <c r="B203" s="44">
        <v>0.40298531952673144</v>
      </c>
      <c r="C203" s="43">
        <f t="shared" si="3"/>
        <v>2.5968727115933339</v>
      </c>
      <c r="D203" s="37">
        <v>1</v>
      </c>
      <c r="E203" s="26">
        <v>3.19</v>
      </c>
      <c r="F203" s="26">
        <v>7.47</v>
      </c>
      <c r="G203" s="26">
        <v>8.68</v>
      </c>
      <c r="H203" s="26">
        <v>10.23</v>
      </c>
      <c r="I203" s="26">
        <v>-0.5</v>
      </c>
      <c r="J203" s="25">
        <v>33.511523915522076</v>
      </c>
      <c r="K203" s="22">
        <f t="shared" si="4"/>
        <v>13.504652172924366</v>
      </c>
      <c r="L203" s="23">
        <f t="shared" si="5"/>
        <v>1.9108211249324629</v>
      </c>
    </row>
    <row r="204" spans="1:14" x14ac:dyDescent="0.25">
      <c r="C204" s="12"/>
      <c r="D204" s="6"/>
      <c r="E204" s="6"/>
      <c r="F204" s="6"/>
      <c r="G204" s="6"/>
      <c r="H204" s="6"/>
      <c r="I204" s="6"/>
      <c r="J204" s="6"/>
      <c r="K204" s="22">
        <f>SUM(K188:K203)</f>
        <v>706.7460159779049</v>
      </c>
      <c r="L204" s="23">
        <f>SUM(L188:L203)</f>
        <v>100</v>
      </c>
    </row>
    <row r="205" spans="1:14" x14ac:dyDescent="0.25">
      <c r="A205" s="1"/>
      <c r="B205" s="1"/>
      <c r="C205" s="20"/>
      <c r="D205" s="1"/>
      <c r="E205" s="14"/>
      <c r="F205" s="69"/>
      <c r="G205" s="69"/>
      <c r="H205" s="69"/>
      <c r="I205" s="69"/>
      <c r="J205" s="69"/>
      <c r="K205" s="69"/>
      <c r="L205" s="1"/>
    </row>
    <row r="206" spans="1:14" x14ac:dyDescent="0.25">
      <c r="A206" s="31"/>
      <c r="B206" s="33" t="s">
        <v>186</v>
      </c>
      <c r="C206" s="33" t="s">
        <v>201</v>
      </c>
      <c r="D206" s="33" t="s">
        <v>182</v>
      </c>
      <c r="E206" s="33" t="s">
        <v>202</v>
      </c>
      <c r="F206" s="33">
        <v>2007</v>
      </c>
      <c r="G206" s="33">
        <v>2008</v>
      </c>
      <c r="H206" s="33">
        <v>2009</v>
      </c>
      <c r="I206" s="33">
        <v>2010</v>
      </c>
      <c r="J206" s="33">
        <v>2011</v>
      </c>
      <c r="K206" s="33" t="s">
        <v>203</v>
      </c>
      <c r="L206" s="33" t="s">
        <v>183</v>
      </c>
      <c r="M206" s="33" t="s">
        <v>184</v>
      </c>
      <c r="N206" s="10"/>
    </row>
    <row r="207" spans="1:14" x14ac:dyDescent="0.25">
      <c r="A207" s="29" t="s">
        <v>185</v>
      </c>
      <c r="B207" s="32"/>
      <c r="C207" s="34">
        <v>15.518100587975153</v>
      </c>
      <c r="D207" s="33">
        <v>100</v>
      </c>
      <c r="E207" s="55">
        <v>-0.16</v>
      </c>
      <c r="F207" s="33">
        <v>12.39</v>
      </c>
      <c r="G207" s="33">
        <v>10.68</v>
      </c>
      <c r="H207" s="33">
        <v>0.88</v>
      </c>
      <c r="I207" s="34">
        <v>10.7</v>
      </c>
      <c r="J207" s="33">
        <v>5.43</v>
      </c>
      <c r="K207" s="34">
        <v>46.223877107528097</v>
      </c>
      <c r="L207" s="34">
        <v>729.00162707651896</v>
      </c>
      <c r="M207" s="33">
        <v>100</v>
      </c>
      <c r="N207" s="10"/>
    </row>
    <row r="208" spans="1:14" x14ac:dyDescent="0.25">
      <c r="A208" t="s">
        <v>4</v>
      </c>
      <c r="B208" s="10" t="s">
        <v>187</v>
      </c>
      <c r="C208" s="17">
        <v>0.77430953855309248</v>
      </c>
      <c r="D208" s="17">
        <f t="shared" ref="D208:D239" si="6">C208/$C$207*100</f>
        <v>4.9897185171817906</v>
      </c>
      <c r="E208" s="56">
        <v>13.6</v>
      </c>
      <c r="F208" s="10">
        <v>-1.9</v>
      </c>
      <c r="G208" s="10">
        <v>33.950000000000003</v>
      </c>
      <c r="H208" s="10">
        <v>-13.14</v>
      </c>
      <c r="I208" s="10">
        <v>1.07</v>
      </c>
      <c r="J208" s="10">
        <v>-5.08</v>
      </c>
      <c r="K208" s="17">
        <v>24.391262869350911</v>
      </c>
      <c r="L208" s="19">
        <f>C208*K208</f>
        <v>18.886387497094283</v>
      </c>
      <c r="M208" s="35">
        <f>L208/$L$358*100</f>
        <v>2.590719525940357</v>
      </c>
      <c r="N208" s="10"/>
    </row>
    <row r="209" spans="1:14" x14ac:dyDescent="0.25">
      <c r="A209" t="s">
        <v>5</v>
      </c>
      <c r="B209" s="10" t="s">
        <v>188</v>
      </c>
      <c r="C209" s="17">
        <v>2.6913418902064931E-2</v>
      </c>
      <c r="D209" s="17">
        <f t="shared" si="6"/>
        <v>0.17343242975831663</v>
      </c>
      <c r="E209" s="57">
        <v>-5.72</v>
      </c>
      <c r="F209" s="10">
        <v>136.1</v>
      </c>
      <c r="G209" s="10">
        <v>-12.41</v>
      </c>
      <c r="H209" s="10">
        <v>-31.4</v>
      </c>
      <c r="I209" s="10">
        <v>36.06</v>
      </c>
      <c r="J209" s="10">
        <v>3.75</v>
      </c>
      <c r="K209" s="17">
        <v>88.804688612085386</v>
      </c>
      <c r="L209" s="19">
        <f t="shared" ref="L209:L272" si="7">C209*K209</f>
        <v>2.3900377850844889</v>
      </c>
      <c r="M209" s="35">
        <f t="shared" ref="M209:M272" si="8">L209/$L$358*100</f>
        <v>0.32785081628269408</v>
      </c>
      <c r="N209" s="10"/>
    </row>
    <row r="210" spans="1:14" x14ac:dyDescent="0.25">
      <c r="A210" t="s">
        <v>6</v>
      </c>
      <c r="B210" s="10" t="s">
        <v>188</v>
      </c>
      <c r="C210" s="17">
        <v>0.13114616029834625</v>
      </c>
      <c r="D210" s="17">
        <f t="shared" si="6"/>
        <v>0.845117348961962</v>
      </c>
      <c r="E210" s="57">
        <v>-34.11</v>
      </c>
      <c r="F210" s="10">
        <v>39.020000000000003</v>
      </c>
      <c r="G210" s="10">
        <v>65.48</v>
      </c>
      <c r="H210" s="10">
        <v>-44.29</v>
      </c>
      <c r="I210" s="10">
        <v>30.08</v>
      </c>
      <c r="J210" s="10">
        <v>-11.05</v>
      </c>
      <c r="K210" s="17">
        <v>-2.2915906825345758</v>
      </c>
      <c r="L210" s="19">
        <f t="shared" si="7"/>
        <v>-0.30053331898987617</v>
      </c>
      <c r="M210" s="35">
        <f t="shared" si="8"/>
        <v>-4.1225328974242602E-2</v>
      </c>
      <c r="N210" s="10"/>
    </row>
    <row r="211" spans="1:14" x14ac:dyDescent="0.25">
      <c r="A211" t="s">
        <v>7</v>
      </c>
      <c r="B211" s="10" t="s">
        <v>188</v>
      </c>
      <c r="C211" s="17">
        <v>2.8950726233825844E-2</v>
      </c>
      <c r="D211" s="17">
        <f t="shared" si="6"/>
        <v>0.1865610167281653</v>
      </c>
      <c r="E211" s="57">
        <v>-21.58</v>
      </c>
      <c r="F211" s="10">
        <v>58.47</v>
      </c>
      <c r="G211" s="10">
        <v>-17.809999999999999</v>
      </c>
      <c r="H211" s="10">
        <v>-22.78</v>
      </c>
      <c r="I211" s="10">
        <v>70.2</v>
      </c>
      <c r="J211" s="10">
        <v>-21</v>
      </c>
      <c r="K211" s="17">
        <v>6.049669810715713</v>
      </c>
      <c r="L211" s="19">
        <f t="shared" si="7"/>
        <v>0.17514233449507161</v>
      </c>
      <c r="M211" s="35">
        <f t="shared" si="8"/>
        <v>2.4024957968535227E-2</v>
      </c>
      <c r="N211" s="10"/>
    </row>
    <row r="212" spans="1:14" x14ac:dyDescent="0.25">
      <c r="A212" t="s">
        <v>8</v>
      </c>
      <c r="B212" s="10" t="s">
        <v>188</v>
      </c>
      <c r="C212" s="17">
        <v>0.27103201201137622</v>
      </c>
      <c r="D212" s="17">
        <f t="shared" si="6"/>
        <v>1.7465540352367395</v>
      </c>
      <c r="E212" s="57">
        <v>0.92</v>
      </c>
      <c r="F212" s="10">
        <v>144.41999999999999</v>
      </c>
      <c r="G212" s="10">
        <v>-29.5</v>
      </c>
      <c r="H212" s="10">
        <v>-35.85</v>
      </c>
      <c r="I212" s="10">
        <v>63.62</v>
      </c>
      <c r="J212" s="10">
        <v>-2.74</v>
      </c>
      <c r="K212" s="17">
        <v>77.529452154735338</v>
      </c>
      <c r="L212" s="19">
        <f t="shared" si="7"/>
        <v>21.012963407637645</v>
      </c>
      <c r="M212" s="35">
        <f t="shared" si="8"/>
        <v>2.8824302480510156</v>
      </c>
      <c r="N212" s="10"/>
    </row>
    <row r="213" spans="1:14" x14ac:dyDescent="0.25">
      <c r="A213" t="s">
        <v>9</v>
      </c>
      <c r="B213" s="10" t="s">
        <v>188</v>
      </c>
      <c r="C213" s="17">
        <v>4.0978875957077008E-3</v>
      </c>
      <c r="D213" s="17">
        <f t="shared" si="6"/>
        <v>2.6407146754050041E-2</v>
      </c>
      <c r="E213" s="57">
        <v>3.69</v>
      </c>
      <c r="F213" s="10">
        <v>18.850000000000001</v>
      </c>
      <c r="G213" s="10">
        <v>27.4</v>
      </c>
      <c r="H213" s="10">
        <v>-17.760000000000002</v>
      </c>
      <c r="I213" s="10">
        <v>44.71</v>
      </c>
      <c r="J213" s="10">
        <v>11.42</v>
      </c>
      <c r="K213" s="17">
        <v>108.18540890645068</v>
      </c>
      <c r="L213" s="19">
        <f t="shared" si="7"/>
        <v>0.44333164519430962</v>
      </c>
      <c r="M213" s="35">
        <f t="shared" si="8"/>
        <v>6.081353301942298E-2</v>
      </c>
      <c r="N213" s="10"/>
    </row>
    <row r="214" spans="1:14" x14ac:dyDescent="0.25">
      <c r="A214" t="s">
        <v>11</v>
      </c>
      <c r="B214" s="10" t="s">
        <v>187</v>
      </c>
      <c r="C214" s="17">
        <v>8.4197601788530523E-3</v>
      </c>
      <c r="D214" s="17">
        <f t="shared" si="6"/>
        <v>5.4257672394374436E-2</v>
      </c>
      <c r="E214" s="57">
        <v>4.7</v>
      </c>
      <c r="F214" s="10">
        <v>2.79</v>
      </c>
      <c r="G214" s="10">
        <v>11.9</v>
      </c>
      <c r="H214" s="10">
        <v>8.33</v>
      </c>
      <c r="I214" s="10">
        <v>6.31</v>
      </c>
      <c r="J214" s="10">
        <v>0.96</v>
      </c>
      <c r="K214" s="17">
        <v>40.023148074326201</v>
      </c>
      <c r="L214" s="19">
        <f t="shared" si="7"/>
        <v>0.33698530838855095</v>
      </c>
      <c r="M214" s="35">
        <f t="shared" si="8"/>
        <v>4.6225590708205595E-2</v>
      </c>
      <c r="N214" s="10"/>
    </row>
    <row r="215" spans="1:14" x14ac:dyDescent="0.25">
      <c r="A215" t="s">
        <v>12</v>
      </c>
      <c r="B215" s="10" t="s">
        <v>189</v>
      </c>
      <c r="C215" s="17">
        <v>0.37232546588964044</v>
      </c>
      <c r="D215" s="17">
        <f t="shared" si="6"/>
        <v>2.3992979281121061</v>
      </c>
      <c r="E215" s="57">
        <v>-3.13</v>
      </c>
      <c r="F215" s="10">
        <v>7.58</v>
      </c>
      <c r="G215" s="10">
        <v>13.75</v>
      </c>
      <c r="H215" s="10">
        <v>-4.5199999999999996</v>
      </c>
      <c r="I215" s="10">
        <v>5.71</v>
      </c>
      <c r="J215" s="10">
        <v>2.2200000000000002</v>
      </c>
      <c r="K215" s="17">
        <v>22.302857704016688</v>
      </c>
      <c r="L215" s="19">
        <f t="shared" si="7"/>
        <v>8.3039218853183705</v>
      </c>
      <c r="M215" s="35">
        <f t="shared" si="8"/>
        <v>1.1390813925366943</v>
      </c>
      <c r="N215" s="10"/>
    </row>
    <row r="216" spans="1:14" x14ac:dyDescent="0.25">
      <c r="A216" t="s">
        <v>13</v>
      </c>
      <c r="B216" s="10" t="s">
        <v>190</v>
      </c>
      <c r="C216" s="17">
        <v>2.3398269383291662E-2</v>
      </c>
      <c r="D216" s="17">
        <f t="shared" si="6"/>
        <v>0.15078049823586517</v>
      </c>
      <c r="E216" s="57">
        <v>-2.16</v>
      </c>
      <c r="F216" s="10">
        <v>12.48</v>
      </c>
      <c r="G216" s="10">
        <v>14.12</v>
      </c>
      <c r="H216" s="10">
        <v>-7.69</v>
      </c>
      <c r="I216" s="10">
        <v>-3.75</v>
      </c>
      <c r="J216" s="10">
        <v>18.079999999999998</v>
      </c>
      <c r="K216" s="17">
        <v>31.75871429204085</v>
      </c>
      <c r="L216" s="19">
        <f t="shared" si="7"/>
        <v>0.74309895227216671</v>
      </c>
      <c r="M216" s="35">
        <f t="shared" si="8"/>
        <v>0.10193378514835166</v>
      </c>
      <c r="N216" s="10"/>
    </row>
    <row r="217" spans="1:14" x14ac:dyDescent="0.25">
      <c r="A217" t="s">
        <v>14</v>
      </c>
      <c r="B217" s="10" t="s">
        <v>189</v>
      </c>
      <c r="C217" s="17">
        <v>0.10226649043964228</v>
      </c>
      <c r="D217" s="17">
        <f t="shared" si="6"/>
        <v>0.65901422574156876</v>
      </c>
      <c r="E217" s="57">
        <v>11.32</v>
      </c>
      <c r="F217" s="10">
        <v>11.12</v>
      </c>
      <c r="G217" s="10">
        <v>9.18</v>
      </c>
      <c r="H217" s="10">
        <v>-13.78</v>
      </c>
      <c r="I217" s="10">
        <v>16</v>
      </c>
      <c r="J217" s="10">
        <v>0.97</v>
      </c>
      <c r="K217" s="17">
        <v>36.38508677782869</v>
      </c>
      <c r="L217" s="19">
        <f t="shared" si="7"/>
        <v>3.7209751291103723</v>
      </c>
      <c r="M217" s="35">
        <f t="shared" si="8"/>
        <v>0.51042068918726891</v>
      </c>
      <c r="N217" s="10"/>
    </row>
    <row r="218" spans="1:14" x14ac:dyDescent="0.25">
      <c r="A218" t="s">
        <v>15</v>
      </c>
      <c r="B218" s="10" t="s">
        <v>189</v>
      </c>
      <c r="C218" s="17">
        <v>1.0921409711449828E-2</v>
      </c>
      <c r="D218" s="17">
        <f t="shared" si="6"/>
        <v>7.037852119551756E-2</v>
      </c>
      <c r="E218" s="57">
        <v>9.32</v>
      </c>
      <c r="F218" s="10">
        <v>3.16</v>
      </c>
      <c r="G218" s="10">
        <v>8.58</v>
      </c>
      <c r="H218" s="10">
        <v>2.8</v>
      </c>
      <c r="I218" s="10">
        <v>10.28</v>
      </c>
      <c r="J218" s="10">
        <v>5.14</v>
      </c>
      <c r="K218" s="17">
        <v>45.954886178039061</v>
      </c>
      <c r="L218" s="19">
        <f t="shared" si="7"/>
        <v>0.50189214019340722</v>
      </c>
      <c r="M218" s="35">
        <f t="shared" si="8"/>
        <v>6.8846504802207609E-2</v>
      </c>
      <c r="N218" s="10"/>
    </row>
    <row r="219" spans="1:14" x14ac:dyDescent="0.25">
      <c r="A219" t="s">
        <v>16</v>
      </c>
      <c r="B219" s="10" t="s">
        <v>193</v>
      </c>
      <c r="C219" s="17">
        <v>0.10208977871330406</v>
      </c>
      <c r="D219" s="17">
        <f t="shared" si="6"/>
        <v>0.65787547989225292</v>
      </c>
      <c r="E219" s="57">
        <v>11.99</v>
      </c>
      <c r="F219" s="10">
        <v>19.79</v>
      </c>
      <c r="G219" s="10">
        <v>12.09</v>
      </c>
      <c r="H219" s="10">
        <v>2.77</v>
      </c>
      <c r="I219" s="10">
        <v>17</v>
      </c>
      <c r="J219" s="10">
        <v>-3.67</v>
      </c>
      <c r="K219" s="17">
        <v>74.17284959969038</v>
      </c>
      <c r="L219" s="19">
        <f t="shared" si="7"/>
        <v>7.5722898021675746</v>
      </c>
      <c r="M219" s="35">
        <f t="shared" si="8"/>
        <v>1.038720562604829</v>
      </c>
      <c r="N219" s="10"/>
    </row>
    <row r="220" spans="1:14" x14ac:dyDescent="0.25">
      <c r="A220" t="s">
        <v>17</v>
      </c>
      <c r="B220" s="10" t="s">
        <v>189</v>
      </c>
      <c r="C220" s="17">
        <v>0.12072655516821283</v>
      </c>
      <c r="D220" s="17">
        <f t="shared" si="6"/>
        <v>0.77797250046028721</v>
      </c>
      <c r="E220" s="57">
        <v>-1.07</v>
      </c>
      <c r="F220" s="10">
        <v>1.66</v>
      </c>
      <c r="G220" s="10">
        <v>12.12</v>
      </c>
      <c r="H220" s="10">
        <v>1.76</v>
      </c>
      <c r="I220" s="10">
        <v>7.43</v>
      </c>
      <c r="J220" s="10">
        <v>4.08</v>
      </c>
      <c r="K220" s="17">
        <v>28.301330806727179</v>
      </c>
      <c r="L220" s="19">
        <f t="shared" si="7"/>
        <v>3.4167221749721901</v>
      </c>
      <c r="M220" s="35">
        <f t="shared" si="8"/>
        <v>0.46868512333423878</v>
      </c>
      <c r="N220" s="10"/>
    </row>
    <row r="221" spans="1:14" x14ac:dyDescent="0.25">
      <c r="A221" t="s">
        <v>19</v>
      </c>
      <c r="B221" s="10" t="s">
        <v>193</v>
      </c>
      <c r="C221" s="17">
        <v>0.20728672476282123</v>
      </c>
      <c r="D221" s="17">
        <f t="shared" si="6"/>
        <v>1.3357738183721144</v>
      </c>
      <c r="E221" s="57">
        <v>-40.229999999999997</v>
      </c>
      <c r="F221" s="10">
        <v>68.61</v>
      </c>
      <c r="G221" s="10">
        <v>-18.23</v>
      </c>
      <c r="H221" s="10">
        <v>51.5</v>
      </c>
      <c r="I221" s="10">
        <v>-22.32</v>
      </c>
      <c r="J221" s="10">
        <v>-7.81</v>
      </c>
      <c r="K221" s="17">
        <v>-10.594086135388721</v>
      </c>
      <c r="L221" s="19">
        <f t="shared" si="7"/>
        <v>-2.1960134168599423</v>
      </c>
      <c r="M221" s="35">
        <f t="shared" si="8"/>
        <v>-0.3012357360115247</v>
      </c>
      <c r="N221" s="10"/>
    </row>
    <row r="222" spans="1:14" x14ac:dyDescent="0.25">
      <c r="A222" t="s">
        <v>20</v>
      </c>
      <c r="B222" s="10" t="s">
        <v>193</v>
      </c>
      <c r="C222" s="17">
        <v>5.5950497525517852E-3</v>
      </c>
      <c r="D222" s="17">
        <f t="shared" si="6"/>
        <v>3.6054990885207576E-2</v>
      </c>
      <c r="E222" s="57">
        <v>-10.46</v>
      </c>
      <c r="F222" s="10">
        <v>-16.559999999999999</v>
      </c>
      <c r="G222" s="10">
        <v>3.05</v>
      </c>
      <c r="H222" s="10">
        <v>19.649999999999999</v>
      </c>
      <c r="I222" s="10">
        <v>27.66</v>
      </c>
      <c r="J222" s="10">
        <v>7.5</v>
      </c>
      <c r="K222" s="17">
        <v>26.419884402515805</v>
      </c>
      <c r="L222" s="19">
        <f t="shared" si="7"/>
        <v>0.14782056768874283</v>
      </c>
      <c r="M222" s="35">
        <f t="shared" si="8"/>
        <v>2.0277124521867081E-2</v>
      </c>
      <c r="N222" s="10"/>
    </row>
    <row r="223" spans="1:14" x14ac:dyDescent="0.25">
      <c r="A223" t="s">
        <v>21</v>
      </c>
      <c r="B223" s="10" t="s">
        <v>193</v>
      </c>
      <c r="C223" s="17">
        <v>4.5348167234330423E-3</v>
      </c>
      <c r="D223" s="17">
        <f t="shared" si="6"/>
        <v>2.9222756340083488E-2</v>
      </c>
      <c r="E223" s="57">
        <v>-17.309999999999999</v>
      </c>
      <c r="F223" s="10">
        <v>74.25</v>
      </c>
      <c r="G223" s="10">
        <v>19.649999999999999</v>
      </c>
      <c r="H223" s="10">
        <v>-24.54</v>
      </c>
      <c r="I223" s="10">
        <v>7.46</v>
      </c>
      <c r="J223" s="10">
        <v>47.04</v>
      </c>
      <c r="K223" s="17">
        <v>105.55952846827029</v>
      </c>
      <c r="L223" s="19">
        <f t="shared" si="7"/>
        <v>0.4786931150156184</v>
      </c>
      <c r="M223" s="35">
        <f t="shared" si="8"/>
        <v>6.5664203924386141E-2</v>
      </c>
      <c r="N223" s="10"/>
    </row>
    <row r="224" spans="1:14" x14ac:dyDescent="0.25">
      <c r="A224" t="s">
        <v>22</v>
      </c>
      <c r="B224" s="10" t="s">
        <v>193</v>
      </c>
      <c r="C224" s="17">
        <v>9.6862479949521175E-3</v>
      </c>
      <c r="D224" s="17">
        <f t="shared" si="6"/>
        <v>6.2419030860374182E-2</v>
      </c>
      <c r="E224" s="57">
        <v>-8.76</v>
      </c>
      <c r="F224" s="10">
        <v>57.96</v>
      </c>
      <c r="G224" s="10">
        <v>4.3499999999999996</v>
      </c>
      <c r="H224" s="10">
        <v>-11.83</v>
      </c>
      <c r="I224" s="10">
        <v>23.07</v>
      </c>
      <c r="J224" s="10">
        <v>16.170000000000002</v>
      </c>
      <c r="K224" s="17">
        <v>89.579723630677989</v>
      </c>
      <c r="L224" s="19">
        <f t="shared" si="7"/>
        <v>0.86769141840601949</v>
      </c>
      <c r="M224" s="35">
        <f t="shared" si="8"/>
        <v>0.11902462027220456</v>
      </c>
      <c r="N224" s="10"/>
    </row>
    <row r="225" spans="1:14" x14ac:dyDescent="0.25">
      <c r="A225" t="s">
        <v>23</v>
      </c>
      <c r="B225" s="10" t="s">
        <v>193</v>
      </c>
      <c r="C225" s="17">
        <v>8.7860462719330772E-3</v>
      </c>
      <c r="D225" s="17">
        <f t="shared" si="6"/>
        <v>5.6618052074886731E-2</v>
      </c>
      <c r="E225" s="57">
        <v>3.12</v>
      </c>
      <c r="F225" s="10">
        <v>32.79</v>
      </c>
      <c r="G225" s="10">
        <v>-23.48</v>
      </c>
      <c r="H225" s="10">
        <v>8.66</v>
      </c>
      <c r="I225" s="10">
        <v>12.31</v>
      </c>
      <c r="J225" s="10">
        <v>13.53</v>
      </c>
      <c r="K225" s="17">
        <v>45.171713316059169</v>
      </c>
      <c r="L225" s="19">
        <f t="shared" si="7"/>
        <v>0.39688076337739142</v>
      </c>
      <c r="M225" s="35">
        <f t="shared" si="8"/>
        <v>5.4441684165916576E-2</v>
      </c>
      <c r="N225" s="10"/>
    </row>
    <row r="226" spans="1:14" x14ac:dyDescent="0.25">
      <c r="A226" t="s">
        <v>24</v>
      </c>
      <c r="B226" s="10" t="s">
        <v>193</v>
      </c>
      <c r="C226" s="17">
        <v>2.0598394623889446E-2</v>
      </c>
      <c r="D226" s="17">
        <f t="shared" si="6"/>
        <v>0.13273785994048118</v>
      </c>
      <c r="E226" s="57">
        <v>-8.7200000000000006</v>
      </c>
      <c r="F226" s="10">
        <v>-11.9</v>
      </c>
      <c r="G226" s="10">
        <v>26.35</v>
      </c>
      <c r="H226" s="10">
        <v>8.64</v>
      </c>
      <c r="I226" s="10">
        <v>-8.1</v>
      </c>
      <c r="J226" s="10">
        <v>27.13</v>
      </c>
      <c r="K226" s="17">
        <v>28.967446593058895</v>
      </c>
      <c r="L226" s="19">
        <f t="shared" si="7"/>
        <v>0.59668289617026904</v>
      </c>
      <c r="M226" s="35">
        <f t="shared" si="8"/>
        <v>8.1849322965590415E-2</v>
      </c>
      <c r="N226" s="10"/>
    </row>
    <row r="227" spans="1:14" x14ac:dyDescent="0.25">
      <c r="A227" t="s">
        <v>25</v>
      </c>
      <c r="B227" s="10" t="s">
        <v>193</v>
      </c>
      <c r="C227" s="17">
        <v>6.6049931034669815E-3</v>
      </c>
      <c r="D227" s="17">
        <f t="shared" si="6"/>
        <v>4.2563154337233358E-2</v>
      </c>
      <c r="E227" s="57">
        <v>-15.67</v>
      </c>
      <c r="F227" s="10">
        <v>18.2</v>
      </c>
      <c r="G227" s="10">
        <v>36.22</v>
      </c>
      <c r="H227" s="10">
        <v>-24.23</v>
      </c>
      <c r="I227" s="10">
        <v>32.01</v>
      </c>
      <c r="J227" s="10">
        <v>47.05</v>
      </c>
      <c r="K227" s="17">
        <v>99.714501191891685</v>
      </c>
      <c r="L227" s="19">
        <f t="shared" si="7"/>
        <v>0.65861359268809472</v>
      </c>
      <c r="M227" s="35">
        <f t="shared" si="8"/>
        <v>9.0344598451625124E-2</v>
      </c>
      <c r="N227" s="10"/>
    </row>
    <row r="228" spans="1:14" x14ac:dyDescent="0.25">
      <c r="A228" t="s">
        <v>26</v>
      </c>
      <c r="B228" s="10" t="s">
        <v>193</v>
      </c>
      <c r="C228" s="17">
        <v>0.14197750515559196</v>
      </c>
      <c r="D228" s="17">
        <f t="shared" si="6"/>
        <v>0.91491548434483749</v>
      </c>
      <c r="E228" s="57">
        <v>-24.16</v>
      </c>
      <c r="F228" s="10">
        <v>-16.13</v>
      </c>
      <c r="G228" s="10">
        <v>108.32</v>
      </c>
      <c r="H228" s="10">
        <v>-15.99</v>
      </c>
      <c r="I228" s="10">
        <v>-17.57</v>
      </c>
      <c r="J228" s="10">
        <v>39.42</v>
      </c>
      <c r="K228" s="17">
        <v>27.931442604898436</v>
      </c>
      <c r="L228" s="19">
        <f t="shared" si="7"/>
        <v>3.9656365364400887</v>
      </c>
      <c r="M228" s="35">
        <f t="shared" si="8"/>
        <v>0.54398184985447762</v>
      </c>
      <c r="N228" s="10"/>
    </row>
    <row r="229" spans="1:14" x14ac:dyDescent="0.25">
      <c r="A229" t="s">
        <v>27</v>
      </c>
      <c r="B229" s="10" t="s">
        <v>193</v>
      </c>
      <c r="C229" s="17">
        <v>0.10024336180715765</v>
      </c>
      <c r="D229" s="17">
        <f t="shared" si="6"/>
        <v>0.64597700755229925</v>
      </c>
      <c r="E229" s="57">
        <v>-34.08</v>
      </c>
      <c r="F229" s="10">
        <v>56.7</v>
      </c>
      <c r="G229" s="10">
        <v>14.87</v>
      </c>
      <c r="H229" s="10">
        <v>53.8</v>
      </c>
      <c r="I229" s="10">
        <v>-44.7</v>
      </c>
      <c r="J229" s="10">
        <v>23.33</v>
      </c>
      <c r="K229" s="17">
        <v>24.463788024715484</v>
      </c>
      <c r="L229" s="19">
        <f t="shared" si="7"/>
        <v>2.4523323541351649</v>
      </c>
      <c r="M229" s="35">
        <f t="shared" si="8"/>
        <v>0.33639600558501337</v>
      </c>
      <c r="N229" s="10"/>
    </row>
    <row r="230" spans="1:14" x14ac:dyDescent="0.25">
      <c r="A230" t="s">
        <v>28</v>
      </c>
      <c r="B230" s="10" t="s">
        <v>193</v>
      </c>
      <c r="C230" s="17">
        <v>6.7174686936205194E-2</v>
      </c>
      <c r="D230" s="17">
        <f t="shared" si="6"/>
        <v>0.43287956896128321</v>
      </c>
      <c r="E230" s="57">
        <v>-15.22</v>
      </c>
      <c r="F230" s="10">
        <v>9.9499999999999993</v>
      </c>
      <c r="G230" s="10">
        <v>4.7300000000000004</v>
      </c>
      <c r="H230" s="10">
        <v>44.67</v>
      </c>
      <c r="I230" s="10">
        <v>-21.49</v>
      </c>
      <c r="J230" s="10">
        <v>2.5299999999999998</v>
      </c>
      <c r="K230" s="17">
        <v>13.68787937868322</v>
      </c>
      <c r="L230" s="19">
        <f t="shared" si="7"/>
        <v>0.91947901208358418</v>
      </c>
      <c r="M230" s="35">
        <f t="shared" si="8"/>
        <v>0.12612852673195363</v>
      </c>
      <c r="N230" s="10"/>
    </row>
    <row r="231" spans="1:14" x14ac:dyDescent="0.25">
      <c r="A231" t="s">
        <v>30</v>
      </c>
      <c r="B231" s="10" t="s">
        <v>206</v>
      </c>
      <c r="C231" s="17">
        <v>0.30751414107830144</v>
      </c>
      <c r="D231" s="17">
        <f t="shared" si="6"/>
        <v>1.9816480717787819</v>
      </c>
      <c r="E231" s="57">
        <v>15.74</v>
      </c>
      <c r="F231" s="10">
        <v>-22.74</v>
      </c>
      <c r="G231" s="10">
        <v>13.09</v>
      </c>
      <c r="H231" s="10">
        <v>52.99</v>
      </c>
      <c r="I231" s="10">
        <v>22</v>
      </c>
      <c r="J231" s="10">
        <v>2.78</v>
      </c>
      <c r="K231" s="17">
        <v>93.996491025676477</v>
      </c>
      <c r="L231" s="19">
        <f t="shared" si="7"/>
        <v>28.905250202135171</v>
      </c>
      <c r="M231" s="35">
        <f t="shared" si="8"/>
        <v>3.96504604770946</v>
      </c>
      <c r="N231" s="10"/>
    </row>
    <row r="232" spans="1:14" x14ac:dyDescent="0.25">
      <c r="A232" t="s">
        <v>31</v>
      </c>
      <c r="B232" s="10" t="s">
        <v>206</v>
      </c>
      <c r="C232" s="17">
        <v>0.22999357533723966</v>
      </c>
      <c r="D232" s="17">
        <f t="shared" si="6"/>
        <v>1.4820987532163554</v>
      </c>
      <c r="E232" s="57">
        <v>16.489999999999998</v>
      </c>
      <c r="F232" s="10">
        <v>-28.69</v>
      </c>
      <c r="G232" s="10">
        <v>12.72</v>
      </c>
      <c r="H232" s="10">
        <v>63.04</v>
      </c>
      <c r="I232" s="10">
        <v>25.29</v>
      </c>
      <c r="J232" s="10">
        <v>-1.3</v>
      </c>
      <c r="K232" s="17">
        <v>88.785133069037585</v>
      </c>
      <c r="L232" s="19">
        <f t="shared" si="7"/>
        <v>20.420010191340545</v>
      </c>
      <c r="M232" s="35">
        <f t="shared" si="8"/>
        <v>2.8010925398383479</v>
      </c>
      <c r="N232" s="10"/>
    </row>
    <row r="233" spans="1:14" x14ac:dyDescent="0.25">
      <c r="A233" t="s">
        <v>32</v>
      </c>
      <c r="B233" s="10" t="s">
        <v>208</v>
      </c>
      <c r="C233" s="17">
        <v>9.17669330199858E-2</v>
      </c>
      <c r="D233" s="17">
        <f t="shared" si="6"/>
        <v>0.59135415768019461</v>
      </c>
      <c r="E233" s="57">
        <v>-7.0000000000000007E-2</v>
      </c>
      <c r="F233" s="10">
        <v>0.91</v>
      </c>
      <c r="G233" s="10">
        <v>5.59</v>
      </c>
      <c r="H233" s="10">
        <v>5.33</v>
      </c>
      <c r="I233" s="10">
        <v>0.25</v>
      </c>
      <c r="J233" s="10">
        <v>0.97</v>
      </c>
      <c r="K233" s="17">
        <v>13.522436895025081</v>
      </c>
      <c r="L233" s="19">
        <f t="shared" si="7"/>
        <v>1.2409125608127514</v>
      </c>
      <c r="M233" s="35">
        <f t="shared" si="8"/>
        <v>0.17022082183672549</v>
      </c>
      <c r="N233" s="10"/>
    </row>
    <row r="234" spans="1:14" x14ac:dyDescent="0.25">
      <c r="A234" t="s">
        <v>33</v>
      </c>
      <c r="B234" s="10" t="s">
        <v>191</v>
      </c>
      <c r="C234" s="17">
        <v>4.5160635693172538E-3</v>
      </c>
      <c r="D234" s="17">
        <f t="shared" si="6"/>
        <v>2.910190937167087E-2</v>
      </c>
      <c r="E234" s="57">
        <v>-6.69</v>
      </c>
      <c r="F234" s="10">
        <v>1.2</v>
      </c>
      <c r="G234" s="10">
        <v>-0.2</v>
      </c>
      <c r="H234" s="10">
        <v>15.64</v>
      </c>
      <c r="I234" s="10">
        <v>9.4499999999999993</v>
      </c>
      <c r="J234" s="10">
        <v>6.28</v>
      </c>
      <c r="K234" s="17">
        <v>26.769459268060359</v>
      </c>
      <c r="L234" s="19">
        <f t="shared" si="7"/>
        <v>0.1208925797708095</v>
      </c>
      <c r="M234" s="35">
        <f t="shared" si="8"/>
        <v>1.6583307263060489E-2</v>
      </c>
      <c r="N234" s="10"/>
    </row>
    <row r="235" spans="1:14" x14ac:dyDescent="0.25">
      <c r="A235" t="s">
        <v>34</v>
      </c>
      <c r="B235" s="10" t="s">
        <v>191</v>
      </c>
      <c r="C235" s="17">
        <v>7.8834738902606991E-2</v>
      </c>
      <c r="D235" s="17">
        <f t="shared" si="6"/>
        <v>0.50801796557302492</v>
      </c>
      <c r="E235" s="57">
        <v>2.36</v>
      </c>
      <c r="F235" s="10">
        <v>7.06</v>
      </c>
      <c r="G235" s="10">
        <v>5.07</v>
      </c>
      <c r="H235" s="10">
        <v>-1.78</v>
      </c>
      <c r="I235" s="10">
        <v>-2.12</v>
      </c>
      <c r="J235" s="10">
        <v>16.41</v>
      </c>
      <c r="K235" s="17">
        <v>28.860682799026904</v>
      </c>
      <c r="L235" s="19">
        <f t="shared" si="7"/>
        <v>2.2752243930122469</v>
      </c>
      <c r="M235" s="35">
        <f t="shared" si="8"/>
        <v>0.31210141493599575</v>
      </c>
      <c r="N235" s="10"/>
    </row>
    <row r="236" spans="1:14" x14ac:dyDescent="0.25">
      <c r="A236" t="s">
        <v>35</v>
      </c>
      <c r="B236" s="10" t="s">
        <v>208</v>
      </c>
      <c r="C236" s="17">
        <v>0.14453093395457131</v>
      </c>
      <c r="D236" s="17">
        <f t="shared" si="6"/>
        <v>0.93137000327583341</v>
      </c>
      <c r="E236" s="57">
        <v>-0.4</v>
      </c>
      <c r="F236" s="10">
        <v>0.87</v>
      </c>
      <c r="G236" s="10">
        <v>2.9</v>
      </c>
      <c r="H236" s="10">
        <v>3.78</v>
      </c>
      <c r="I236" s="10">
        <v>7.34</v>
      </c>
      <c r="J236" s="10">
        <v>9.74</v>
      </c>
      <c r="K236" s="17">
        <v>26.37959148118253</v>
      </c>
      <c r="L236" s="19">
        <f t="shared" si="7"/>
        <v>3.8126669941153644</v>
      </c>
      <c r="M236" s="35">
        <f t="shared" si="8"/>
        <v>0.5229984203746052</v>
      </c>
      <c r="N236" s="10"/>
    </row>
    <row r="237" spans="1:14" x14ac:dyDescent="0.25">
      <c r="A237" t="s">
        <v>36</v>
      </c>
      <c r="B237" s="10" t="s">
        <v>191</v>
      </c>
      <c r="C237" s="17">
        <v>2.6937845628148319E-3</v>
      </c>
      <c r="D237" s="17">
        <f t="shared" si="6"/>
        <v>1.7358983772164896E-2</v>
      </c>
      <c r="E237" s="57">
        <v>7.68</v>
      </c>
      <c r="F237" s="10">
        <v>11.1</v>
      </c>
      <c r="G237" s="10">
        <v>0.62</v>
      </c>
      <c r="H237" s="10">
        <v>-0.36</v>
      </c>
      <c r="I237" s="10">
        <v>23.52</v>
      </c>
      <c r="J237" s="10">
        <v>13.64</v>
      </c>
      <c r="K237" s="17">
        <v>68.358731819402266</v>
      </c>
      <c r="L237" s="19">
        <f t="shared" si="7"/>
        <v>0.18414369650870488</v>
      </c>
      <c r="M237" s="35">
        <f t="shared" si="8"/>
        <v>2.525970994703643E-2</v>
      </c>
      <c r="N237" s="10"/>
    </row>
    <row r="238" spans="1:14" x14ac:dyDescent="0.25">
      <c r="A238" t="s">
        <v>37</v>
      </c>
      <c r="B238" s="10" t="s">
        <v>192</v>
      </c>
      <c r="C238" s="17">
        <v>1.3822604469700898E-2</v>
      </c>
      <c r="D238" s="17">
        <f t="shared" si="6"/>
        <v>8.9074074441893483E-2</v>
      </c>
      <c r="E238" s="57">
        <v>2.3199999999999998</v>
      </c>
      <c r="F238" s="10">
        <v>10.98</v>
      </c>
      <c r="G238" s="10">
        <v>-0.04</v>
      </c>
      <c r="H238" s="10">
        <v>1.91</v>
      </c>
      <c r="I238" s="10">
        <v>2.84</v>
      </c>
      <c r="J238" s="10">
        <v>11.74</v>
      </c>
      <c r="K238" s="17">
        <v>32.928785235967837</v>
      </c>
      <c r="L238" s="19">
        <f t="shared" si="7"/>
        <v>0.45516157398450996</v>
      </c>
      <c r="M238" s="35">
        <f t="shared" si="8"/>
        <v>6.2436290548461885E-2</v>
      </c>
      <c r="N238" s="10"/>
    </row>
    <row r="239" spans="1:14" x14ac:dyDescent="0.25">
      <c r="A239" t="s">
        <v>39</v>
      </c>
      <c r="B239" s="10" t="s">
        <v>193</v>
      </c>
      <c r="C239" s="17">
        <v>8.4083744088179563E-2</v>
      </c>
      <c r="D239" s="17">
        <f t="shared" si="6"/>
        <v>0.54184301494562648</v>
      </c>
      <c r="E239" s="57">
        <v>4.55</v>
      </c>
      <c r="F239" s="10">
        <v>24.66</v>
      </c>
      <c r="G239" s="10">
        <v>-2.1</v>
      </c>
      <c r="H239" s="10">
        <v>24.45</v>
      </c>
      <c r="I239" s="9">
        <v>-4.5599999999999996</v>
      </c>
      <c r="J239" s="10">
        <v>10.220000000000001</v>
      </c>
      <c r="K239" s="17">
        <v>67.039657103217735</v>
      </c>
      <c r="L239" s="19">
        <f t="shared" si="7"/>
        <v>5.6369453716262692</v>
      </c>
      <c r="M239" s="35">
        <f t="shared" si="8"/>
        <v>0.77324180938139286</v>
      </c>
      <c r="N239" s="10"/>
    </row>
    <row r="240" spans="1:14" x14ac:dyDescent="0.25">
      <c r="A240" t="s">
        <v>40</v>
      </c>
      <c r="B240" s="10" t="s">
        <v>193</v>
      </c>
      <c r="C240" s="17">
        <v>8.1523770560530708E-3</v>
      </c>
      <c r="D240" s="17">
        <f t="shared" ref="D240:D271" si="9">C240/$C$207*100</f>
        <v>5.2534632120958671E-2</v>
      </c>
      <c r="E240" s="57">
        <v>-2.2999999999999998</v>
      </c>
      <c r="F240" s="10">
        <v>5.84</v>
      </c>
      <c r="G240" s="10">
        <v>9.92</v>
      </c>
      <c r="H240" s="10">
        <v>6.93</v>
      </c>
      <c r="I240" s="9">
        <v>26.43</v>
      </c>
      <c r="J240" s="10">
        <v>8.2200000000000006</v>
      </c>
      <c r="K240" s="17">
        <v>66.294677403746761</v>
      </c>
      <c r="L240" s="19">
        <f t="shared" si="7"/>
        <v>0.54045920700474503</v>
      </c>
      <c r="M240" s="35">
        <f t="shared" si="8"/>
        <v>7.4136899964424394E-2</v>
      </c>
      <c r="N240" s="10"/>
    </row>
    <row r="241" spans="1:14" x14ac:dyDescent="0.25">
      <c r="A241" t="s">
        <v>41</v>
      </c>
      <c r="B241" s="10" t="s">
        <v>193</v>
      </c>
      <c r="C241" s="17">
        <v>2.0547949702203937E-2</v>
      </c>
      <c r="D241" s="17">
        <f t="shared" si="9"/>
        <v>0.13241278844478152</v>
      </c>
      <c r="E241" s="57">
        <v>3.95</v>
      </c>
      <c r="F241" s="10">
        <v>10.87</v>
      </c>
      <c r="G241" s="10">
        <v>3.99</v>
      </c>
      <c r="H241" s="10">
        <v>11.42</v>
      </c>
      <c r="I241" s="9">
        <v>7.18</v>
      </c>
      <c r="J241" s="10">
        <v>13.15</v>
      </c>
      <c r="K241" s="17">
        <v>61.942777829375189</v>
      </c>
      <c r="L241" s="19">
        <f t="shared" si="7"/>
        <v>1.2727970832527946</v>
      </c>
      <c r="M241" s="35">
        <f t="shared" si="8"/>
        <v>0.17459454629162255</v>
      </c>
      <c r="N241" s="10"/>
    </row>
    <row r="242" spans="1:14" x14ac:dyDescent="0.25">
      <c r="A242" t="s">
        <v>42</v>
      </c>
      <c r="B242" s="10" t="s">
        <v>193</v>
      </c>
      <c r="C242" s="17">
        <v>1.0198054943199522E-2</v>
      </c>
      <c r="D242" s="17">
        <f t="shared" si="9"/>
        <v>6.5717159683201881E-2</v>
      </c>
      <c r="E242" s="57">
        <v>0.19</v>
      </c>
      <c r="F242" s="10">
        <v>9.74</v>
      </c>
      <c r="G242" s="10">
        <v>13.4</v>
      </c>
      <c r="H242" s="10">
        <v>10.95</v>
      </c>
      <c r="I242" s="9">
        <v>-9.06</v>
      </c>
      <c r="J242" s="10">
        <v>7.23</v>
      </c>
      <c r="K242" s="17">
        <v>34.896583167783632</v>
      </c>
      <c r="L242" s="19">
        <f t="shared" si="7"/>
        <v>0.35587727247498907</v>
      </c>
      <c r="M242" s="35">
        <f t="shared" si="8"/>
        <v>4.8817075196683303E-2</v>
      </c>
      <c r="N242" s="10"/>
    </row>
    <row r="243" spans="1:14" x14ac:dyDescent="0.25">
      <c r="A243" t="s">
        <v>43</v>
      </c>
      <c r="B243" s="10" t="s">
        <v>193</v>
      </c>
      <c r="C243" s="17">
        <v>1.8871924394354561E-2</v>
      </c>
      <c r="D243" s="17">
        <f t="shared" si="9"/>
        <v>0.12161233449522978</v>
      </c>
      <c r="E243" s="57">
        <v>5.32</v>
      </c>
      <c r="F243" s="10">
        <v>14.44</v>
      </c>
      <c r="G243" s="10">
        <v>10</v>
      </c>
      <c r="H243" s="10">
        <v>10.97</v>
      </c>
      <c r="I243" s="10">
        <v>-9.6199999999999992</v>
      </c>
      <c r="J243" s="10">
        <v>23.63</v>
      </c>
      <c r="K243" s="17">
        <v>64.392945509693703</v>
      </c>
      <c r="L243" s="19">
        <f t="shared" si="7"/>
        <v>1.2152187991887327</v>
      </c>
      <c r="M243" s="35">
        <f t="shared" si="8"/>
        <v>0.16669630821841477</v>
      </c>
      <c r="N243" s="10"/>
    </row>
    <row r="244" spans="1:14" x14ac:dyDescent="0.25">
      <c r="A244" t="s">
        <v>44</v>
      </c>
      <c r="B244" s="10" t="s">
        <v>193</v>
      </c>
      <c r="C244" s="17">
        <v>1.6787473612420493E-2</v>
      </c>
      <c r="D244" s="17">
        <f t="shared" si="9"/>
        <v>0.10817995100140648</v>
      </c>
      <c r="E244" s="57">
        <v>7.69</v>
      </c>
      <c r="F244" s="10">
        <v>5</v>
      </c>
      <c r="G244" s="10">
        <v>7.66</v>
      </c>
      <c r="H244" s="10">
        <v>10.220000000000001</v>
      </c>
      <c r="I244" s="10">
        <v>14.77</v>
      </c>
      <c r="J244" s="10">
        <v>7.6</v>
      </c>
      <c r="K244" s="17">
        <v>65.69908536064537</v>
      </c>
      <c r="L244" s="19">
        <f t="shared" si="7"/>
        <v>1.1029216618519957</v>
      </c>
      <c r="M244" s="35">
        <f t="shared" si="8"/>
        <v>0.15129207135997635</v>
      </c>
      <c r="N244" s="10"/>
    </row>
    <row r="245" spans="1:14" x14ac:dyDescent="0.25">
      <c r="A245" t="s">
        <v>45</v>
      </c>
      <c r="B245" s="10" t="s">
        <v>193</v>
      </c>
      <c r="C245" s="17">
        <v>9.5897106218161519E-3</v>
      </c>
      <c r="D245" s="17">
        <f t="shared" si="9"/>
        <v>6.1796935568565262E-2</v>
      </c>
      <c r="E245" s="57">
        <v>2.64</v>
      </c>
      <c r="F245" s="10">
        <v>10.06</v>
      </c>
      <c r="G245" s="10">
        <v>11.15</v>
      </c>
      <c r="H245" s="10">
        <v>18.32</v>
      </c>
      <c r="I245" s="10">
        <v>-15.33</v>
      </c>
      <c r="J245" s="10">
        <v>12.57</v>
      </c>
      <c r="K245" s="17">
        <v>41.600897403119035</v>
      </c>
      <c r="L245" s="19">
        <f t="shared" si="7"/>
        <v>0.39894056770377456</v>
      </c>
      <c r="M245" s="35">
        <f t="shared" si="8"/>
        <v>5.472423556907921E-2</v>
      </c>
      <c r="N245" s="10"/>
    </row>
    <row r="246" spans="1:14" x14ac:dyDescent="0.25">
      <c r="A246" t="s">
        <v>47</v>
      </c>
      <c r="B246" s="10" t="s">
        <v>194</v>
      </c>
      <c r="C246" s="17">
        <v>7.7122071232047958E-3</v>
      </c>
      <c r="D246" s="17">
        <f t="shared" si="9"/>
        <v>4.9698138502729645E-2</v>
      </c>
      <c r="E246" s="57">
        <v>2.48</v>
      </c>
      <c r="F246" s="10">
        <v>-9.48</v>
      </c>
      <c r="G246" s="10">
        <v>25.74</v>
      </c>
      <c r="H246" s="10">
        <v>9.2100000000000009</v>
      </c>
      <c r="I246" s="10">
        <v>3.38</v>
      </c>
      <c r="J246" s="10">
        <v>-0.6</v>
      </c>
      <c r="K246" s="17">
        <v>30.900841178208111</v>
      </c>
      <c r="L246" s="19">
        <f t="shared" si="7"/>
        <v>0.23831368744759668</v>
      </c>
      <c r="M246" s="35">
        <f t="shared" si="8"/>
        <v>3.2690419142587496E-2</v>
      </c>
      <c r="N246" s="10"/>
    </row>
    <row r="247" spans="1:14" x14ac:dyDescent="0.25">
      <c r="A247" t="s">
        <v>48</v>
      </c>
      <c r="B247" s="10" t="s">
        <v>194</v>
      </c>
      <c r="C247" s="17">
        <v>1.3827553055777972E-2</v>
      </c>
      <c r="D247" s="17">
        <f t="shared" si="9"/>
        <v>8.910596356420597E-2</v>
      </c>
      <c r="E247" s="57">
        <v>-14.02</v>
      </c>
      <c r="F247" s="10">
        <v>26.95</v>
      </c>
      <c r="G247" s="10">
        <v>9.23</v>
      </c>
      <c r="H247" s="10">
        <v>13.43</v>
      </c>
      <c r="I247" s="10">
        <v>32.729999999999997</v>
      </c>
      <c r="J247" s="10">
        <v>-16.98</v>
      </c>
      <c r="K247" s="17">
        <v>49.022496678477779</v>
      </c>
      <c r="L247" s="19">
        <f t="shared" si="7"/>
        <v>0.67786117374835086</v>
      </c>
      <c r="M247" s="35">
        <f t="shared" si="8"/>
        <v>9.2984864309116247E-2</v>
      </c>
      <c r="N247" s="10"/>
    </row>
    <row r="248" spans="1:14" x14ac:dyDescent="0.25">
      <c r="A248" t="s">
        <v>49</v>
      </c>
      <c r="B248" s="10" t="s">
        <v>194</v>
      </c>
      <c r="C248" s="17">
        <v>6.4897698692456818E-2</v>
      </c>
      <c r="D248" s="17">
        <f t="shared" si="9"/>
        <v>0.41820645719196786</v>
      </c>
      <c r="E248" s="57">
        <v>24.62</v>
      </c>
      <c r="F248" s="10">
        <v>10.23</v>
      </c>
      <c r="G248" s="10">
        <v>10.14</v>
      </c>
      <c r="H248" s="10">
        <v>1.75</v>
      </c>
      <c r="I248" s="10">
        <v>11.93</v>
      </c>
      <c r="J248" s="10">
        <v>5.52</v>
      </c>
      <c r="K248" s="17">
        <v>81.822795490245682</v>
      </c>
      <c r="L248" s="19">
        <f t="shared" si="7"/>
        <v>5.3101111279004787</v>
      </c>
      <c r="M248" s="35">
        <f t="shared" si="8"/>
        <v>0.72840867985375668</v>
      </c>
      <c r="N248" s="10"/>
    </row>
    <row r="249" spans="1:14" x14ac:dyDescent="0.25">
      <c r="A249" t="s">
        <v>50</v>
      </c>
      <c r="B249" s="10" t="s">
        <v>194</v>
      </c>
      <c r="C249" s="17">
        <v>6.1542435741009779E-3</v>
      </c>
      <c r="D249" s="17">
        <f t="shared" si="9"/>
        <v>3.965848487198137E-2</v>
      </c>
      <c r="E249" s="57">
        <v>-10.19</v>
      </c>
      <c r="F249" s="10">
        <v>32.43</v>
      </c>
      <c r="G249" s="10">
        <v>15.57</v>
      </c>
      <c r="H249" s="10">
        <v>-7.62</v>
      </c>
      <c r="I249" s="10">
        <v>26.15</v>
      </c>
      <c r="J249" s="10">
        <v>5.8</v>
      </c>
      <c r="K249" s="17">
        <v>69.475556703464491</v>
      </c>
      <c r="L249" s="19">
        <f t="shared" si="7"/>
        <v>0.42756949839938446</v>
      </c>
      <c r="M249" s="35">
        <f t="shared" si="8"/>
        <v>5.8651377791027207E-2</v>
      </c>
      <c r="N249" s="10"/>
    </row>
    <row r="250" spans="1:14" x14ac:dyDescent="0.25">
      <c r="A250" t="s">
        <v>51</v>
      </c>
      <c r="B250" s="10" t="s">
        <v>194</v>
      </c>
      <c r="C250" s="17">
        <v>0.14080073873195079</v>
      </c>
      <c r="D250" s="17">
        <f t="shared" si="9"/>
        <v>0.9073322983938904</v>
      </c>
      <c r="E250" s="57">
        <v>12.58</v>
      </c>
      <c r="F250" s="10">
        <v>7.89</v>
      </c>
      <c r="G250" s="10">
        <v>11.73</v>
      </c>
      <c r="H250" s="10">
        <v>5.84</v>
      </c>
      <c r="I250" s="10">
        <v>7.06</v>
      </c>
      <c r="J250" s="10">
        <v>8.9700000000000006</v>
      </c>
      <c r="K250" s="17">
        <v>67.569995235317407</v>
      </c>
      <c r="L250" s="19">
        <f t="shared" si="7"/>
        <v>9.513905245247086</v>
      </c>
      <c r="M250" s="35">
        <f t="shared" si="8"/>
        <v>1.3050595351069729</v>
      </c>
      <c r="N250" s="10"/>
    </row>
    <row r="251" spans="1:14" x14ac:dyDescent="0.25">
      <c r="A251" t="s">
        <v>52</v>
      </c>
      <c r="B251" s="10" t="s">
        <v>210</v>
      </c>
      <c r="C251" s="17">
        <v>2.3649217715744006E-3</v>
      </c>
      <c r="D251" s="17">
        <f t="shared" si="9"/>
        <v>1.5239763128014255E-2</v>
      </c>
      <c r="E251" s="57">
        <v>41.68</v>
      </c>
      <c r="F251" s="10">
        <v>-8.75</v>
      </c>
      <c r="G251" s="10">
        <v>51.89</v>
      </c>
      <c r="H251" s="10">
        <v>7.02</v>
      </c>
      <c r="I251" s="10">
        <v>0.12</v>
      </c>
      <c r="J251" s="10">
        <v>-29.97</v>
      </c>
      <c r="K251" s="17">
        <v>47.346735139906912</v>
      </c>
      <c r="L251" s="19">
        <f t="shared" si="7"/>
        <v>0.11197132474533258</v>
      </c>
      <c r="M251" s="35">
        <f t="shared" si="8"/>
        <v>1.5359543872949357E-2</v>
      </c>
      <c r="N251" s="10"/>
    </row>
    <row r="252" spans="1:14" x14ac:dyDescent="0.25">
      <c r="A252" t="s">
        <v>53</v>
      </c>
      <c r="B252" s="10" t="s">
        <v>194</v>
      </c>
      <c r="C252" s="17">
        <v>0.13021973393352795</v>
      </c>
      <c r="D252" s="17">
        <f t="shared" si="9"/>
        <v>0.83914737628672242</v>
      </c>
      <c r="E252" s="57">
        <v>-0.8</v>
      </c>
      <c r="F252" s="10">
        <v>-2.56</v>
      </c>
      <c r="G252" s="10">
        <v>19.21</v>
      </c>
      <c r="H252" s="10">
        <v>-11.13</v>
      </c>
      <c r="I252" s="10">
        <v>4.59</v>
      </c>
      <c r="J252" s="10">
        <v>10.69</v>
      </c>
      <c r="K252" s="17">
        <v>18.553769172768142</v>
      </c>
      <c r="L252" s="19">
        <f t="shared" si="7"/>
        <v>2.4160668851419604</v>
      </c>
      <c r="M252" s="35">
        <f t="shared" si="8"/>
        <v>0.33142132958344694</v>
      </c>
      <c r="N252" s="10"/>
    </row>
    <row r="253" spans="1:14" x14ac:dyDescent="0.25">
      <c r="A253" t="s">
        <v>54</v>
      </c>
      <c r="B253" s="10" t="s">
        <v>194</v>
      </c>
      <c r="C253" s="17">
        <v>7.3771820775624816E-2</v>
      </c>
      <c r="D253" s="17">
        <f t="shared" si="9"/>
        <v>0.47539207751230828</v>
      </c>
      <c r="E253" s="57">
        <v>6.19</v>
      </c>
      <c r="F253" s="10">
        <v>-1.6</v>
      </c>
      <c r="G253" s="10">
        <v>23.7</v>
      </c>
      <c r="H253" s="10">
        <v>25.11</v>
      </c>
      <c r="I253" s="10">
        <v>-20.190000000000001</v>
      </c>
      <c r="J253" s="10">
        <v>21.12</v>
      </c>
      <c r="K253" s="17">
        <v>56.319665091611796</v>
      </c>
      <c r="L253" s="19">
        <f t="shared" si="7"/>
        <v>4.1548042392815985</v>
      </c>
      <c r="M253" s="35">
        <f t="shared" si="8"/>
        <v>0.56993072236936082</v>
      </c>
      <c r="N253" s="10"/>
    </row>
    <row r="254" spans="1:14" x14ac:dyDescent="0.25">
      <c r="A254" t="s">
        <v>55</v>
      </c>
      <c r="B254" s="10" t="s">
        <v>194</v>
      </c>
      <c r="C254" s="17">
        <v>2.8013099499897089E-2</v>
      </c>
      <c r="D254" s="17">
        <f t="shared" si="9"/>
        <v>0.18051886789291857</v>
      </c>
      <c r="E254" s="57">
        <v>-2.0699999999999998</v>
      </c>
      <c r="F254" s="10">
        <v>9.4499999999999993</v>
      </c>
      <c r="G254" s="10">
        <v>12.63</v>
      </c>
      <c r="H254" s="10">
        <v>26.64</v>
      </c>
      <c r="I254" s="9">
        <v>-8.9499999999999993</v>
      </c>
      <c r="J254" s="10">
        <v>4.9800000000000004</v>
      </c>
      <c r="K254" s="17">
        <v>46.131224998996856</v>
      </c>
      <c r="L254" s="19">
        <f t="shared" si="7"/>
        <v>1.2922785959490388</v>
      </c>
      <c r="M254" s="35">
        <f t="shared" si="8"/>
        <v>0.17726690146514529</v>
      </c>
      <c r="N254" s="10"/>
    </row>
    <row r="255" spans="1:14" x14ac:dyDescent="0.25">
      <c r="A255" t="s">
        <v>56</v>
      </c>
      <c r="B255" s="10" t="s">
        <v>194</v>
      </c>
      <c r="C255" s="17">
        <v>6.1750988105136705E-3</v>
      </c>
      <c r="D255" s="17">
        <f t="shared" si="9"/>
        <v>3.9792877842915277E-2</v>
      </c>
      <c r="E255" s="57">
        <v>-11.17</v>
      </c>
      <c r="F255" s="10">
        <v>2.85</v>
      </c>
      <c r="G255" s="10">
        <v>26.36</v>
      </c>
      <c r="H255" s="10">
        <v>-3.8</v>
      </c>
      <c r="I255" s="9">
        <v>16.13</v>
      </c>
      <c r="J255" s="10">
        <v>6.74</v>
      </c>
      <c r="K255" s="17">
        <v>37.663964353820461</v>
      </c>
      <c r="L255" s="19">
        <f t="shared" si="7"/>
        <v>0.23257870148050602</v>
      </c>
      <c r="M255" s="35">
        <f t="shared" si="8"/>
        <v>3.1903728721869314E-2</v>
      </c>
      <c r="N255" s="10"/>
    </row>
    <row r="256" spans="1:14" x14ac:dyDescent="0.25">
      <c r="A256" t="s">
        <v>57</v>
      </c>
      <c r="B256" s="10" t="s">
        <v>194</v>
      </c>
      <c r="C256" s="17">
        <v>4.6778576492705823E-2</v>
      </c>
      <c r="D256" s="17">
        <f t="shared" si="9"/>
        <v>0.3014452460048761</v>
      </c>
      <c r="E256" s="57">
        <v>-12.71</v>
      </c>
      <c r="F256" s="10">
        <v>22.35</v>
      </c>
      <c r="G256" s="10">
        <v>5.61</v>
      </c>
      <c r="H256" s="10">
        <v>6.9</v>
      </c>
      <c r="I256" s="9">
        <v>4.58</v>
      </c>
      <c r="J256" s="10">
        <v>7.4</v>
      </c>
      <c r="K256" s="17">
        <v>35.426649456162579</v>
      </c>
      <c r="L256" s="19">
        <f t="shared" si="7"/>
        <v>1.6572082314653764</v>
      </c>
      <c r="M256" s="35">
        <f t="shared" si="8"/>
        <v>0.22732572465046491</v>
      </c>
      <c r="N256" s="10"/>
    </row>
    <row r="257" spans="1:14" x14ac:dyDescent="0.25">
      <c r="A257" t="s">
        <v>58</v>
      </c>
      <c r="B257" s="10" t="s">
        <v>194</v>
      </c>
      <c r="C257" s="17">
        <v>2.2269619429855577E-3</v>
      </c>
      <c r="D257" s="17">
        <f t="shared" si="9"/>
        <v>1.4350737903524171E-2</v>
      </c>
      <c r="E257" s="57">
        <v>1.1399999999999999</v>
      </c>
      <c r="F257" s="10">
        <v>-1.72</v>
      </c>
      <c r="G257" s="10">
        <v>18.489999999999998</v>
      </c>
      <c r="H257" s="10">
        <v>17.260000000000002</v>
      </c>
      <c r="I257" s="9">
        <v>9.24</v>
      </c>
      <c r="J257" s="10">
        <v>1.41</v>
      </c>
      <c r="K257" s="17">
        <v>52.996734183460916</v>
      </c>
      <c r="L257" s="19">
        <f t="shared" si="7"/>
        <v>0.11802171012908924</v>
      </c>
      <c r="M257" s="35">
        <f t="shared" si="8"/>
        <v>1.61894988633134E-2</v>
      </c>
      <c r="N257" s="10"/>
    </row>
    <row r="258" spans="1:14" x14ac:dyDescent="0.25">
      <c r="A258" t="s">
        <v>59</v>
      </c>
      <c r="B258" s="10" t="s">
        <v>194</v>
      </c>
      <c r="C258" s="17">
        <v>9.3795219682283465E-3</v>
      </c>
      <c r="D258" s="17">
        <f t="shared" si="9"/>
        <v>6.0442461466556408E-2</v>
      </c>
      <c r="E258" s="57">
        <v>-1.83</v>
      </c>
      <c r="F258" s="10">
        <v>-5.2</v>
      </c>
      <c r="G258" s="10">
        <v>22.7</v>
      </c>
      <c r="H258" s="10">
        <v>-10.67</v>
      </c>
      <c r="I258" s="9">
        <v>-4.4800000000000004</v>
      </c>
      <c r="J258" s="10">
        <v>14.63</v>
      </c>
      <c r="K258" s="17">
        <v>11.691887763926431</v>
      </c>
      <c r="L258" s="19">
        <f t="shared" si="7"/>
        <v>0.10966431813180816</v>
      </c>
      <c r="M258" s="35">
        <f t="shared" si="8"/>
        <v>1.5043082766713406E-2</v>
      </c>
      <c r="N258" s="10"/>
    </row>
    <row r="259" spans="1:14" x14ac:dyDescent="0.25">
      <c r="A259" t="s">
        <v>60</v>
      </c>
      <c r="B259" s="10" t="s">
        <v>194</v>
      </c>
      <c r="C259" s="17">
        <v>5.5285820804535438E-2</v>
      </c>
      <c r="D259" s="17">
        <f t="shared" si="9"/>
        <v>0.35626667381816018</v>
      </c>
      <c r="E259" s="57">
        <v>26.51</v>
      </c>
      <c r="F259" s="10">
        <v>-0.43</v>
      </c>
      <c r="G259" s="10">
        <v>-26.88</v>
      </c>
      <c r="H259" s="10">
        <v>25.2</v>
      </c>
      <c r="I259" s="9">
        <v>4.68</v>
      </c>
      <c r="J259" s="10">
        <v>-4.54</v>
      </c>
      <c r="K259" s="17">
        <v>15.233570446699048</v>
      </c>
      <c r="L259" s="19">
        <f t="shared" si="7"/>
        <v>0.84220044592947041</v>
      </c>
      <c r="M259" s="35">
        <f t="shared" si="8"/>
        <v>0.11552792403316126</v>
      </c>
      <c r="N259" s="10"/>
    </row>
    <row r="260" spans="1:14" x14ac:dyDescent="0.25">
      <c r="A260" t="s">
        <v>61</v>
      </c>
      <c r="B260" s="10" t="s">
        <v>194</v>
      </c>
      <c r="C260" s="17">
        <v>6.0725732126708773E-2</v>
      </c>
      <c r="D260" s="17">
        <f t="shared" si="9"/>
        <v>0.391321939063629</v>
      </c>
      <c r="E260" s="57">
        <v>-0.6</v>
      </c>
      <c r="F260" s="10">
        <v>14.74</v>
      </c>
      <c r="G260" s="10">
        <v>4.26</v>
      </c>
      <c r="H260" s="10">
        <v>19.2</v>
      </c>
      <c r="I260" s="10">
        <v>-0.05</v>
      </c>
      <c r="J260" s="10">
        <v>8.6199999999999992</v>
      </c>
      <c r="K260" s="17">
        <v>53.881993149150844</v>
      </c>
      <c r="L260" s="19">
        <f t="shared" si="7"/>
        <v>3.2720234824284913</v>
      </c>
      <c r="M260" s="35">
        <f t="shared" si="8"/>
        <v>0.44883623861720773</v>
      </c>
      <c r="N260" s="10"/>
    </row>
    <row r="261" spans="1:14" x14ac:dyDescent="0.25">
      <c r="A261" t="s">
        <v>62</v>
      </c>
      <c r="B261" s="10" t="s">
        <v>194</v>
      </c>
      <c r="C261" s="17">
        <v>7.3340259326890034E-4</v>
      </c>
      <c r="D261" s="17">
        <f t="shared" si="9"/>
        <v>4.7261105772004597E-3</v>
      </c>
      <c r="E261" s="57">
        <v>-6.9</v>
      </c>
      <c r="F261" s="10">
        <v>18.21</v>
      </c>
      <c r="G261" s="10">
        <v>1.46</v>
      </c>
      <c r="H261" s="10">
        <v>4.01</v>
      </c>
      <c r="I261" s="10">
        <v>17.489999999999998</v>
      </c>
      <c r="J261" s="10">
        <v>-9.5</v>
      </c>
      <c r="K261" s="17">
        <v>23.487595890946537</v>
      </c>
      <c r="L261" s="19">
        <f t="shared" si="7"/>
        <v>1.7225863736072159E-2</v>
      </c>
      <c r="M261" s="35">
        <f t="shared" si="8"/>
        <v>2.3629389971531662E-3</v>
      </c>
      <c r="N261" s="10"/>
    </row>
    <row r="262" spans="1:14" x14ac:dyDescent="0.25">
      <c r="A262" t="s">
        <v>63</v>
      </c>
      <c r="B262" s="10" t="s">
        <v>210</v>
      </c>
      <c r="C262" s="17">
        <v>0.14411751818541887</v>
      </c>
      <c r="D262" s="17">
        <f t="shared" si="9"/>
        <v>0.92870591583285866</v>
      </c>
      <c r="E262" s="57">
        <v>12.16</v>
      </c>
      <c r="F262" s="10">
        <v>6.96</v>
      </c>
      <c r="G262" s="10">
        <v>-1.32</v>
      </c>
      <c r="H262" s="10">
        <v>11.89</v>
      </c>
      <c r="I262" s="10">
        <v>31.22</v>
      </c>
      <c r="J262" s="10">
        <v>-17.68</v>
      </c>
      <c r="K262" s="17">
        <v>43.082066758597307</v>
      </c>
      <c r="L262" s="19">
        <f t="shared" si="7"/>
        <v>6.208880539547577</v>
      </c>
      <c r="M262" s="35">
        <f t="shared" si="8"/>
        <v>0.85169638982107077</v>
      </c>
      <c r="N262" s="10"/>
    </row>
    <row r="263" spans="1:14" x14ac:dyDescent="0.25">
      <c r="A263" t="s">
        <v>64</v>
      </c>
      <c r="B263" s="10" t="s">
        <v>194</v>
      </c>
      <c r="C263" s="17">
        <v>1.825850275018506E-3</v>
      </c>
      <c r="D263" s="17">
        <f t="shared" si="9"/>
        <v>1.1765939166764662E-2</v>
      </c>
      <c r="E263" s="57">
        <v>10.050000000000001</v>
      </c>
      <c r="F263" s="10">
        <v>16.989999999999998</v>
      </c>
      <c r="G263" s="10">
        <v>39.26</v>
      </c>
      <c r="H263" s="10">
        <v>9.67</v>
      </c>
      <c r="I263" s="10">
        <v>-6.11</v>
      </c>
      <c r="J263" s="10">
        <v>-3.21</v>
      </c>
      <c r="K263" s="17">
        <v>78.691070699200566</v>
      </c>
      <c r="L263" s="19">
        <f t="shared" si="7"/>
        <v>0.14367811307763606</v>
      </c>
      <c r="M263" s="35">
        <f t="shared" si="8"/>
        <v>1.970888784622082E-2</v>
      </c>
      <c r="N263" s="10"/>
    </row>
    <row r="264" spans="1:14" x14ac:dyDescent="0.25">
      <c r="A264" t="s">
        <v>66</v>
      </c>
      <c r="B264" s="10" t="s">
        <v>195</v>
      </c>
      <c r="C264" s="17">
        <v>2.265005659144247E-2</v>
      </c>
      <c r="D264" s="17">
        <f t="shared" si="9"/>
        <v>0.14595894944123386</v>
      </c>
      <c r="E264" s="57">
        <v>-0.18</v>
      </c>
      <c r="F264" s="10">
        <v>5.64</v>
      </c>
      <c r="G264" s="10">
        <v>30.25</v>
      </c>
      <c r="H264" s="10">
        <v>-3.73</v>
      </c>
      <c r="I264" s="10">
        <v>16.37</v>
      </c>
      <c r="J264" s="10">
        <v>5.77</v>
      </c>
      <c r="K264" s="17">
        <v>62.748951946196314</v>
      </c>
      <c r="L264" s="19">
        <f t="shared" si="7"/>
        <v>1.4212673126350506</v>
      </c>
      <c r="M264" s="35">
        <f t="shared" si="8"/>
        <v>0.19496078744497353</v>
      </c>
      <c r="N264" s="10"/>
    </row>
    <row r="265" spans="1:14" x14ac:dyDescent="0.25">
      <c r="A265" t="s">
        <v>67</v>
      </c>
      <c r="B265" s="10" t="s">
        <v>195</v>
      </c>
      <c r="C265" s="17">
        <v>3.589723964099342E-3</v>
      </c>
      <c r="D265" s="17">
        <f t="shared" si="9"/>
        <v>2.3132495782898773E-2</v>
      </c>
      <c r="E265" s="57">
        <v>0</v>
      </c>
      <c r="F265" s="10">
        <v>17.63</v>
      </c>
      <c r="G265" s="10">
        <v>25.03</v>
      </c>
      <c r="H265" s="10">
        <v>7.73</v>
      </c>
      <c r="I265" s="10">
        <v>17.059999999999999</v>
      </c>
      <c r="J265" s="10">
        <v>5.17</v>
      </c>
      <c r="K265" s="17">
        <v>95.06052184162175</v>
      </c>
      <c r="L265" s="19">
        <f t="shared" si="7"/>
        <v>0.34124103329465849</v>
      </c>
      <c r="M265" s="35">
        <f t="shared" si="8"/>
        <v>4.6809365112547338E-2</v>
      </c>
      <c r="N265" s="10"/>
    </row>
    <row r="266" spans="1:14" x14ac:dyDescent="0.25">
      <c r="A266" t="s">
        <v>68</v>
      </c>
      <c r="B266" s="10" t="s">
        <v>196</v>
      </c>
      <c r="C266" s="17">
        <v>0.17803026527956106</v>
      </c>
      <c r="D266" s="17">
        <f t="shared" si="9"/>
        <v>1.1472426297939791</v>
      </c>
      <c r="E266" s="57">
        <v>-11.48</v>
      </c>
      <c r="F266" s="10">
        <v>14.39</v>
      </c>
      <c r="G266" s="10">
        <v>23</v>
      </c>
      <c r="H266" s="10">
        <v>-10.3</v>
      </c>
      <c r="I266" s="10">
        <v>19.34</v>
      </c>
      <c r="J266" s="10">
        <v>-1.71</v>
      </c>
      <c r="K266" s="17">
        <v>31.045583312030203</v>
      </c>
      <c r="L266" s="19">
        <f t="shared" si="7"/>
        <v>5.5270534327994509</v>
      </c>
      <c r="M266" s="35">
        <f t="shared" si="8"/>
        <v>0.75816750299506652</v>
      </c>
      <c r="N266" s="10"/>
    </row>
    <row r="267" spans="1:14" x14ac:dyDescent="0.25">
      <c r="A267" t="s">
        <v>69</v>
      </c>
      <c r="B267" s="10" t="s">
        <v>195</v>
      </c>
      <c r="C267" s="17">
        <v>0.22718558651457191</v>
      </c>
      <c r="D267" s="17">
        <f t="shared" si="9"/>
        <v>1.4640038271862739</v>
      </c>
      <c r="E267" s="57">
        <v>3.21</v>
      </c>
      <c r="F267" s="10">
        <v>25.08</v>
      </c>
      <c r="G267" s="10">
        <v>20.29</v>
      </c>
      <c r="H267" s="10">
        <v>-1.91</v>
      </c>
      <c r="I267" s="10">
        <v>31.68</v>
      </c>
      <c r="J267" s="10">
        <v>3.97</v>
      </c>
      <c r="K267" s="17">
        <v>108.54115372288518</v>
      </c>
      <c r="L267" s="19">
        <f t="shared" si="7"/>
        <v>24.65898566950198</v>
      </c>
      <c r="M267" s="35">
        <f t="shared" si="8"/>
        <v>3.3825693597407671</v>
      </c>
      <c r="N267" s="10"/>
    </row>
    <row r="268" spans="1:14" x14ac:dyDescent="0.25">
      <c r="A268" t="s">
        <v>70</v>
      </c>
      <c r="B268" s="10" t="s">
        <v>195</v>
      </c>
      <c r="C268" s="17">
        <v>2.5715703362549389E-2</v>
      </c>
      <c r="D268" s="17">
        <f t="shared" si="9"/>
        <v>0.16571424586895817</v>
      </c>
      <c r="E268" s="57">
        <v>-1.99</v>
      </c>
      <c r="F268" s="10">
        <v>35.74</v>
      </c>
      <c r="G268" s="10">
        <v>1.05</v>
      </c>
      <c r="H268" s="10">
        <v>-2.85</v>
      </c>
      <c r="I268" s="10">
        <v>69.650000000000006</v>
      </c>
      <c r="J268" s="10">
        <v>-3.93</v>
      </c>
      <c r="K268" s="17">
        <v>112.86242796489134</v>
      </c>
      <c r="L268" s="19">
        <f t="shared" si="7"/>
        <v>2.9023367183222444</v>
      </c>
      <c r="M268" s="35">
        <f t="shared" si="8"/>
        <v>0.39812486152621485</v>
      </c>
      <c r="N268" s="10"/>
    </row>
    <row r="269" spans="1:14" x14ac:dyDescent="0.25">
      <c r="A269" t="s">
        <v>71</v>
      </c>
      <c r="B269" s="10" t="s">
        <v>195</v>
      </c>
      <c r="C269" s="17">
        <v>0.1831708042356687</v>
      </c>
      <c r="D269" s="17">
        <f t="shared" si="9"/>
        <v>1.1803687132792928</v>
      </c>
      <c r="E269" s="57">
        <v>4.12</v>
      </c>
      <c r="F269" s="10">
        <v>21.22</v>
      </c>
      <c r="G269" s="10">
        <v>18.93</v>
      </c>
      <c r="H269" s="10">
        <v>-3.22</v>
      </c>
      <c r="I269" s="10">
        <v>32.29</v>
      </c>
      <c r="J269" s="10">
        <v>4.43</v>
      </c>
      <c r="K269" s="17">
        <v>100.69556256740515</v>
      </c>
      <c r="L269" s="19">
        <f t="shared" si="7"/>
        <v>18.444487178434699</v>
      </c>
      <c r="M269" s="35">
        <f t="shared" si="8"/>
        <v>2.5301023335711554</v>
      </c>
      <c r="N269" s="10"/>
    </row>
    <row r="270" spans="1:14" x14ac:dyDescent="0.25">
      <c r="A270" t="s">
        <v>72</v>
      </c>
      <c r="B270" s="10" t="s">
        <v>195</v>
      </c>
      <c r="C270" s="17">
        <v>0.37505503175612193</v>
      </c>
      <c r="D270" s="17">
        <f t="shared" si="9"/>
        <v>2.4168874897405224</v>
      </c>
      <c r="E270" s="57">
        <v>3.75</v>
      </c>
      <c r="F270" s="10">
        <v>25.22</v>
      </c>
      <c r="G270" s="10">
        <v>18.78</v>
      </c>
      <c r="H270" s="10">
        <v>-2.35</v>
      </c>
      <c r="I270" s="10">
        <v>33.35</v>
      </c>
      <c r="J270" s="10">
        <v>4.92</v>
      </c>
      <c r="K270" s="17">
        <v>110.82818760615845</v>
      </c>
      <c r="L270" s="19">
        <f t="shared" si="7"/>
        <v>41.566669422101199</v>
      </c>
      <c r="M270" s="35">
        <f t="shared" si="8"/>
        <v>5.7018623660408094</v>
      </c>
      <c r="N270" s="10"/>
    </row>
    <row r="271" spans="1:14" x14ac:dyDescent="0.25">
      <c r="A271" t="s">
        <v>73</v>
      </c>
      <c r="B271" s="10" t="s">
        <v>195</v>
      </c>
      <c r="C271" s="17">
        <v>0.14424799226599205</v>
      </c>
      <c r="D271" s="17">
        <f t="shared" si="9"/>
        <v>0.92954670224117908</v>
      </c>
      <c r="E271" s="57">
        <v>3.71</v>
      </c>
      <c r="F271" s="10">
        <v>19.28</v>
      </c>
      <c r="G271" s="10">
        <v>21.26</v>
      </c>
      <c r="H271" s="10">
        <v>-4.05</v>
      </c>
      <c r="I271" s="10">
        <v>33.21</v>
      </c>
      <c r="J271" s="10">
        <v>3.37</v>
      </c>
      <c r="K271" s="17">
        <v>98.19018919671791</v>
      </c>
      <c r="L271" s="19">
        <f t="shared" si="7"/>
        <v>14.163737651844462</v>
      </c>
      <c r="M271" s="35">
        <f t="shared" si="8"/>
        <v>1.9428952043145136</v>
      </c>
      <c r="N271" s="10"/>
    </row>
    <row r="272" spans="1:14" x14ac:dyDescent="0.25">
      <c r="A272" t="s">
        <v>74</v>
      </c>
      <c r="B272" s="10" t="s">
        <v>195</v>
      </c>
      <c r="C272" s="17">
        <v>1.0209775517763042E-2</v>
      </c>
      <c r="D272" s="17">
        <f t="shared" ref="D272:D303" si="10">C272/$C$207*100</f>
        <v>6.5792688092732893E-2</v>
      </c>
      <c r="E272" s="57">
        <v>-0.22</v>
      </c>
      <c r="F272" s="10">
        <v>34.83</v>
      </c>
      <c r="G272" s="10">
        <v>20.2</v>
      </c>
      <c r="H272" s="10">
        <v>-1.1299999999999999</v>
      </c>
      <c r="I272" s="10">
        <v>20.95</v>
      </c>
      <c r="J272" s="10">
        <v>8.57</v>
      </c>
      <c r="K272" s="17">
        <v>109.94945251791182</v>
      </c>
      <c r="L272" s="19">
        <f t="shared" si="7"/>
        <v>1.1225592285088262</v>
      </c>
      <c r="M272" s="35">
        <f t="shared" si="8"/>
        <v>0.15398583306467681</v>
      </c>
      <c r="N272" s="10"/>
    </row>
    <row r="273" spans="1:14" x14ac:dyDescent="0.25">
      <c r="A273" t="s">
        <v>75</v>
      </c>
      <c r="B273" s="10" t="s">
        <v>195</v>
      </c>
      <c r="C273" s="17">
        <v>4.1653400187481524E-2</v>
      </c>
      <c r="D273" s="17">
        <f t="shared" si="10"/>
        <v>0.26841816078804387</v>
      </c>
      <c r="E273" s="57">
        <v>3.28</v>
      </c>
      <c r="F273" s="10">
        <v>25.02</v>
      </c>
      <c r="G273" s="10">
        <v>19.8</v>
      </c>
      <c r="H273" s="10">
        <v>-6.16</v>
      </c>
      <c r="I273" s="10">
        <v>31.59</v>
      </c>
      <c r="J273" s="10">
        <v>5.58</v>
      </c>
      <c r="K273" s="17">
        <v>101.67175867774685</v>
      </c>
      <c r="L273" s="19">
        <f t="shared" ref="L273:L336" si="11">C273*K273</f>
        <v>4.2349744519692365</v>
      </c>
      <c r="M273" s="35">
        <f t="shared" ref="M273:M336" si="12">L273/$L$358*100</f>
        <v>0.58092798351528463</v>
      </c>
      <c r="N273" s="10"/>
    </row>
    <row r="274" spans="1:14" x14ac:dyDescent="0.25">
      <c r="A274" t="s">
        <v>76</v>
      </c>
      <c r="B274" s="10" t="s">
        <v>195</v>
      </c>
      <c r="C274" s="17">
        <v>8.8068164513391126E-2</v>
      </c>
      <c r="D274" s="17">
        <f t="shared" si="10"/>
        <v>0.56751896931016432</v>
      </c>
      <c r="E274" s="57">
        <v>2.25</v>
      </c>
      <c r="F274" s="10">
        <v>17.010000000000002</v>
      </c>
      <c r="G274" s="10">
        <v>37.6</v>
      </c>
      <c r="H274" s="10">
        <v>-7.5</v>
      </c>
      <c r="I274" s="10">
        <v>24.04</v>
      </c>
      <c r="J274" s="10">
        <v>5.15</v>
      </c>
      <c r="K274" s="17">
        <v>98.617493657182621</v>
      </c>
      <c r="L274" s="19">
        <f t="shared" si="11"/>
        <v>8.685061655299064</v>
      </c>
      <c r="M274" s="35">
        <f t="shared" si="12"/>
        <v>1.1913638231684558</v>
      </c>
      <c r="N274" s="10"/>
    </row>
    <row r="275" spans="1:14" x14ac:dyDescent="0.25">
      <c r="A275" t="s">
        <v>77</v>
      </c>
      <c r="B275" s="10" t="s">
        <v>195</v>
      </c>
      <c r="C275" s="17">
        <v>7.3262279688599941E-2</v>
      </c>
      <c r="D275" s="17">
        <f t="shared" si="10"/>
        <v>0.47210855009775016</v>
      </c>
      <c r="E275" s="57">
        <v>4.47</v>
      </c>
      <c r="F275" s="10">
        <v>23.24</v>
      </c>
      <c r="G275" s="10">
        <v>32.46</v>
      </c>
      <c r="H275" s="10">
        <v>-7.01</v>
      </c>
      <c r="I275" s="10">
        <v>18.97</v>
      </c>
      <c r="J275" s="10">
        <v>4.3099999999999996</v>
      </c>
      <c r="K275" s="17">
        <v>96.801176226444397</v>
      </c>
      <c r="L275" s="19">
        <f t="shared" si="11"/>
        <v>7.0918748468872206</v>
      </c>
      <c r="M275" s="35">
        <f t="shared" si="12"/>
        <v>0.97282016712739505</v>
      </c>
      <c r="N275" s="10"/>
    </row>
    <row r="276" spans="1:14" x14ac:dyDescent="0.25">
      <c r="A276" t="s">
        <v>78</v>
      </c>
      <c r="B276" s="10" t="s">
        <v>195</v>
      </c>
      <c r="C276" s="17">
        <v>0.25131826590643253</v>
      </c>
      <c r="D276" s="17">
        <f t="shared" si="10"/>
        <v>1.6195169278718102</v>
      </c>
      <c r="E276" s="57">
        <v>-2.4300000000000002</v>
      </c>
      <c r="F276" s="10">
        <v>22.47</v>
      </c>
      <c r="G276" s="10">
        <v>33</v>
      </c>
      <c r="H276" s="10">
        <v>-9.82</v>
      </c>
      <c r="I276" s="10">
        <v>28.39</v>
      </c>
      <c r="J276" s="10">
        <v>3.45</v>
      </c>
      <c r="K276" s="17">
        <v>90.357322980227991</v>
      </c>
      <c r="L276" s="19">
        <f t="shared" si="11"/>
        <v>22.708445723338343</v>
      </c>
      <c r="M276" s="35">
        <f t="shared" si="12"/>
        <v>3.1150061782996232</v>
      </c>
      <c r="N276" s="10"/>
    </row>
    <row r="277" spans="1:14" x14ac:dyDescent="0.25">
      <c r="A277" t="s">
        <v>79</v>
      </c>
      <c r="B277" s="10" t="s">
        <v>195</v>
      </c>
      <c r="C277" s="17">
        <v>2.4066410216241237E-2</v>
      </c>
      <c r="D277" s="17">
        <f t="shared" si="10"/>
        <v>0.15508605631084835</v>
      </c>
      <c r="E277" s="57">
        <v>-1.82</v>
      </c>
      <c r="F277" s="10">
        <v>24</v>
      </c>
      <c r="G277" s="10">
        <v>34.67</v>
      </c>
      <c r="H277" s="10">
        <v>-8.61</v>
      </c>
      <c r="I277" s="10">
        <v>23.11</v>
      </c>
      <c r="J277" s="10">
        <v>5.61</v>
      </c>
      <c r="K277" s="17">
        <v>94.810618106877712</v>
      </c>
      <c r="L277" s="19">
        <f t="shared" si="11"/>
        <v>2.2817512282155081</v>
      </c>
      <c r="M277" s="35">
        <f t="shared" si="12"/>
        <v>0.31299672640867865</v>
      </c>
      <c r="N277" s="10"/>
    </row>
    <row r="278" spans="1:14" x14ac:dyDescent="0.25">
      <c r="A278" t="s">
        <v>80</v>
      </c>
      <c r="B278" s="10" t="s">
        <v>195</v>
      </c>
      <c r="C278" s="17">
        <v>3.3936080928564471E-3</v>
      </c>
      <c r="D278" s="17">
        <f t="shared" si="10"/>
        <v>2.1868707923482118E-2</v>
      </c>
      <c r="E278" s="57">
        <v>3.49</v>
      </c>
      <c r="F278" s="10">
        <v>15.38</v>
      </c>
      <c r="G278" s="10">
        <v>27.11</v>
      </c>
      <c r="H278" s="10">
        <v>0.74</v>
      </c>
      <c r="I278" s="10">
        <v>28.85</v>
      </c>
      <c r="J278" s="10">
        <v>8.25</v>
      </c>
      <c r="K278" s="17">
        <v>113.26663410641873</v>
      </c>
      <c r="L278" s="19">
        <f t="shared" si="11"/>
        <v>0.38438256615415267</v>
      </c>
      <c r="M278" s="35">
        <f t="shared" si="12"/>
        <v>5.2727257646272216E-2</v>
      </c>
      <c r="N278" s="10"/>
    </row>
    <row r="279" spans="1:14" x14ac:dyDescent="0.25">
      <c r="A279" t="s">
        <v>81</v>
      </c>
      <c r="B279" s="10" t="s">
        <v>195</v>
      </c>
      <c r="C279" s="17">
        <v>0.239169786956894</v>
      </c>
      <c r="D279" s="17">
        <f t="shared" si="10"/>
        <v>1.54123106498114</v>
      </c>
      <c r="E279" s="57">
        <v>0.06</v>
      </c>
      <c r="F279" s="10">
        <v>23.11</v>
      </c>
      <c r="G279" s="10">
        <v>29.04</v>
      </c>
      <c r="H279" s="10">
        <v>-6.4</v>
      </c>
      <c r="I279" s="10">
        <v>29.26</v>
      </c>
      <c r="J279" s="10">
        <v>3.2</v>
      </c>
      <c r="K279" s="17">
        <v>98.471376544598456</v>
      </c>
      <c r="L279" s="19">
        <f t="shared" si="11"/>
        <v>23.551378149523703</v>
      </c>
      <c r="M279" s="35">
        <f t="shared" si="12"/>
        <v>3.2306345109229309</v>
      </c>
      <c r="N279" s="10"/>
    </row>
    <row r="280" spans="1:14" x14ac:dyDescent="0.25">
      <c r="A280" t="s">
        <v>83</v>
      </c>
      <c r="B280" s="10" t="s">
        <v>197</v>
      </c>
      <c r="C280" s="17">
        <v>1.3118788778806313E-3</v>
      </c>
      <c r="D280" s="17">
        <f t="shared" si="10"/>
        <v>8.453862445621697E-3</v>
      </c>
      <c r="E280" s="57">
        <v>6.02</v>
      </c>
      <c r="F280" s="10">
        <v>-11.77</v>
      </c>
      <c r="G280" s="10">
        <v>18.04</v>
      </c>
      <c r="H280" s="10">
        <v>24.85</v>
      </c>
      <c r="I280" s="10">
        <v>-6.23</v>
      </c>
      <c r="J280" s="10">
        <v>-4.4000000000000004</v>
      </c>
      <c r="K280" s="17">
        <v>23.578703592020275</v>
      </c>
      <c r="L280" s="19">
        <f t="shared" si="11"/>
        <v>3.0932403210179569E-2</v>
      </c>
      <c r="M280" s="35">
        <f t="shared" si="12"/>
        <v>4.243118542029369E-3</v>
      </c>
      <c r="N280" s="10"/>
    </row>
    <row r="281" spans="1:14" x14ac:dyDescent="0.25">
      <c r="A281" t="s">
        <v>84</v>
      </c>
      <c r="B281" s="10" t="s">
        <v>197</v>
      </c>
      <c r="C281" s="17">
        <v>3.4849464163906128E-2</v>
      </c>
      <c r="D281" s="17">
        <f t="shared" si="10"/>
        <v>0.22457300084077741</v>
      </c>
      <c r="E281" s="57">
        <v>-0.16</v>
      </c>
      <c r="F281" s="10">
        <v>1.0900000000000001</v>
      </c>
      <c r="G281" s="10">
        <v>14.67</v>
      </c>
      <c r="H281" s="10">
        <v>16.579999999999998</v>
      </c>
      <c r="I281" s="10">
        <v>-2.56</v>
      </c>
      <c r="J281" s="10">
        <v>15.42</v>
      </c>
      <c r="K281" s="17">
        <v>51.741711310414956</v>
      </c>
      <c r="L281" s="19">
        <f t="shared" si="11"/>
        <v>1.8031709140914824</v>
      </c>
      <c r="M281" s="35">
        <f t="shared" si="12"/>
        <v>0.24734799582308947</v>
      </c>
      <c r="N281" s="10"/>
    </row>
    <row r="282" spans="1:14" x14ac:dyDescent="0.25">
      <c r="A282" t="s">
        <v>85</v>
      </c>
      <c r="B282" s="10" t="s">
        <v>197</v>
      </c>
      <c r="C282" s="17">
        <v>4.234691321504308E-2</v>
      </c>
      <c r="D282" s="17">
        <f t="shared" si="10"/>
        <v>0.2728872195084065</v>
      </c>
      <c r="E282" s="57">
        <v>0.56999999999999995</v>
      </c>
      <c r="F282" s="10">
        <v>-0.24</v>
      </c>
      <c r="G282" s="10">
        <v>10.87</v>
      </c>
      <c r="H282" s="10">
        <v>4.4000000000000004</v>
      </c>
      <c r="I282" s="10">
        <v>10.55</v>
      </c>
      <c r="J282" s="10">
        <v>7.84</v>
      </c>
      <c r="K282" s="17">
        <v>38.445250965535251</v>
      </c>
      <c r="L282" s="19">
        <f t="shared" si="11"/>
        <v>1.6280377061680724</v>
      </c>
      <c r="M282" s="35">
        <f t="shared" si="12"/>
        <v>0.22332428978202912</v>
      </c>
      <c r="N282" s="10"/>
    </row>
    <row r="283" spans="1:14" x14ac:dyDescent="0.25">
      <c r="A283" t="s">
        <v>86</v>
      </c>
      <c r="B283" s="10" t="s">
        <v>197</v>
      </c>
      <c r="C283" s="17">
        <v>7.5856632568713535E-3</v>
      </c>
      <c r="D283" s="17">
        <f t="shared" si="10"/>
        <v>4.8882678739364666E-2</v>
      </c>
      <c r="E283" s="57">
        <v>-0.93</v>
      </c>
      <c r="F283" s="10">
        <v>4.25</v>
      </c>
      <c r="G283" s="10">
        <v>17.02</v>
      </c>
      <c r="H283" s="10">
        <v>7.41</v>
      </c>
      <c r="I283" s="9">
        <v>-2.36</v>
      </c>
      <c r="J283" s="10">
        <v>14.04</v>
      </c>
      <c r="K283" s="17">
        <v>44.546645149117268</v>
      </c>
      <c r="L283" s="19">
        <f t="shared" si="11"/>
        <v>0.33791584932454538</v>
      </c>
      <c r="M283" s="35">
        <f t="shared" si="12"/>
        <v>4.6353236642238158E-2</v>
      </c>
      <c r="N283" s="10"/>
    </row>
    <row r="284" spans="1:14" x14ac:dyDescent="0.25">
      <c r="A284" t="s">
        <v>87</v>
      </c>
      <c r="B284" s="10" t="s">
        <v>197</v>
      </c>
      <c r="C284" s="17">
        <v>2.2380896673174656E-3</v>
      </c>
      <c r="D284" s="17">
        <f t="shared" si="10"/>
        <v>1.4422445934212739E-2</v>
      </c>
      <c r="E284" s="57">
        <v>-9.4499999999999993</v>
      </c>
      <c r="F284" s="10">
        <v>-6.83</v>
      </c>
      <c r="G284" s="10">
        <v>18.59</v>
      </c>
      <c r="H284" s="10">
        <v>22.86</v>
      </c>
      <c r="I284" s="9">
        <v>7.27</v>
      </c>
      <c r="J284" s="10">
        <v>0.66</v>
      </c>
      <c r="K284" s="17">
        <v>32.726712303118944</v>
      </c>
      <c r="L284" s="19">
        <f t="shared" si="11"/>
        <v>7.3245316650881881E-2</v>
      </c>
      <c r="M284" s="35">
        <f t="shared" si="12"/>
        <v>1.0047346114248625E-2</v>
      </c>
      <c r="N284" s="10"/>
    </row>
    <row r="285" spans="1:14" x14ac:dyDescent="0.25">
      <c r="A285" t="s">
        <v>88</v>
      </c>
      <c r="B285" s="10" t="s">
        <v>197</v>
      </c>
      <c r="C285" s="17">
        <v>5.2543676819546154E-3</v>
      </c>
      <c r="D285" s="17">
        <f t="shared" si="10"/>
        <v>3.3859605769189186E-2</v>
      </c>
      <c r="E285" s="57">
        <v>3.6</v>
      </c>
      <c r="F285" s="10">
        <v>-6.91</v>
      </c>
      <c r="G285" s="10">
        <v>14.89</v>
      </c>
      <c r="H285" s="10">
        <v>-7.04</v>
      </c>
      <c r="I285" s="9">
        <v>4.7300000000000004</v>
      </c>
      <c r="J285" s="10">
        <v>19.61</v>
      </c>
      <c r="K285" s="17">
        <v>29.026739887255616</v>
      </c>
      <c r="L285" s="19">
        <f t="shared" si="11"/>
        <v>0.15251716397609885</v>
      </c>
      <c r="M285" s="35">
        <f t="shared" si="12"/>
        <v>2.0921374975215252E-2</v>
      </c>
      <c r="N285" s="10"/>
    </row>
    <row r="286" spans="1:14" x14ac:dyDescent="0.25">
      <c r="A286" t="s">
        <v>89</v>
      </c>
      <c r="B286" s="10" t="s">
        <v>197</v>
      </c>
      <c r="C286" s="17">
        <v>2.9518352861088622E-2</v>
      </c>
      <c r="D286" s="17">
        <f t="shared" si="10"/>
        <v>0.19021885245390241</v>
      </c>
      <c r="E286" s="57">
        <v>8.69</v>
      </c>
      <c r="F286" s="10">
        <v>-4.9000000000000004</v>
      </c>
      <c r="G286" s="10">
        <v>2.61</v>
      </c>
      <c r="H286" s="10">
        <v>5.47</v>
      </c>
      <c r="I286" s="9">
        <v>14.14</v>
      </c>
      <c r="J286" s="10">
        <v>16</v>
      </c>
      <c r="K286" s="17">
        <v>48.11007325887789</v>
      </c>
      <c r="L286" s="19">
        <f t="shared" si="11"/>
        <v>1.4201301186283815</v>
      </c>
      <c r="M286" s="35">
        <f t="shared" si="12"/>
        <v>0.19480479410223853</v>
      </c>
      <c r="N286" s="10"/>
    </row>
    <row r="287" spans="1:14" x14ac:dyDescent="0.25">
      <c r="A287" t="s">
        <v>90</v>
      </c>
      <c r="B287" s="10" t="s">
        <v>197</v>
      </c>
      <c r="C287" s="17">
        <v>8.0603456772231387E-3</v>
      </c>
      <c r="D287" s="17">
        <f t="shared" si="10"/>
        <v>5.1941573851306481E-2</v>
      </c>
      <c r="E287" s="57">
        <v>12.18</v>
      </c>
      <c r="F287" s="10">
        <v>2.66</v>
      </c>
      <c r="G287" s="10">
        <v>-4.84</v>
      </c>
      <c r="H287" s="10">
        <v>7.0000000000000007E-2</v>
      </c>
      <c r="I287" s="10">
        <v>13.11</v>
      </c>
      <c r="J287" s="10">
        <v>1.1200000000000001</v>
      </c>
      <c r="K287" s="17">
        <v>25.43337043897327</v>
      </c>
      <c r="L287" s="19">
        <f t="shared" si="11"/>
        <v>0.20500175747499297</v>
      </c>
      <c r="M287" s="35">
        <f t="shared" si="12"/>
        <v>2.81208916223002E-2</v>
      </c>
      <c r="N287" s="10"/>
    </row>
    <row r="288" spans="1:14" x14ac:dyDescent="0.25">
      <c r="A288" t="s">
        <v>91</v>
      </c>
      <c r="B288" s="10" t="s">
        <v>197</v>
      </c>
      <c r="C288" s="17">
        <v>4.741599610355909E-3</v>
      </c>
      <c r="D288" s="17">
        <f t="shared" si="10"/>
        <v>3.0555283383264926E-2</v>
      </c>
      <c r="E288" s="57">
        <v>9.41</v>
      </c>
      <c r="F288" s="10">
        <v>-0.6</v>
      </c>
      <c r="G288" s="10">
        <v>12.56</v>
      </c>
      <c r="H288" s="10">
        <v>1.41</v>
      </c>
      <c r="I288" s="10">
        <v>10.45</v>
      </c>
      <c r="J288" s="10">
        <v>12.95</v>
      </c>
      <c r="K288" s="17">
        <v>54.867477667232407</v>
      </c>
      <c r="L288" s="19">
        <f t="shared" si="11"/>
        <v>0.26015961072816074</v>
      </c>
      <c r="M288" s="35">
        <f t="shared" si="12"/>
        <v>3.5687109749187616E-2</v>
      </c>
      <c r="N288" s="10"/>
    </row>
    <row r="289" spans="1:14" x14ac:dyDescent="0.25">
      <c r="A289" t="s">
        <v>92</v>
      </c>
      <c r="B289" s="10" t="s">
        <v>197</v>
      </c>
      <c r="C289" s="17">
        <v>7.1158497037150954E-3</v>
      </c>
      <c r="D289" s="17">
        <f t="shared" si="10"/>
        <v>4.5855159034277095E-2</v>
      </c>
      <c r="E289" s="57">
        <v>0.61</v>
      </c>
      <c r="F289" s="10">
        <v>8.2899999999999991</v>
      </c>
      <c r="G289" s="10">
        <v>-3.44</v>
      </c>
      <c r="H289" s="10">
        <v>0.96</v>
      </c>
      <c r="I289" s="10">
        <v>-1.26</v>
      </c>
      <c r="J289" s="10">
        <v>-4.68</v>
      </c>
      <c r="K289" s="17">
        <v>-3.3782826404006983E-2</v>
      </c>
      <c r="L289" s="19">
        <f t="shared" si="11"/>
        <v>-2.4039351525761158E-4</v>
      </c>
      <c r="M289" s="35">
        <f t="shared" si="12"/>
        <v>-3.2975717245193321E-5</v>
      </c>
      <c r="N289" s="10"/>
    </row>
    <row r="290" spans="1:14" x14ac:dyDescent="0.25">
      <c r="A290" s="6" t="s">
        <v>93</v>
      </c>
      <c r="B290" s="9" t="s">
        <v>197</v>
      </c>
      <c r="C290" s="17">
        <v>1.1689290000176525E-2</v>
      </c>
      <c r="D290" s="17">
        <f t="shared" si="10"/>
        <v>7.5326809063439498E-2</v>
      </c>
      <c r="E290" s="57">
        <v>13.61</v>
      </c>
      <c r="F290" s="10">
        <v>-0.57999999999999996</v>
      </c>
      <c r="G290" s="10">
        <v>4.38</v>
      </c>
      <c r="H290" s="10">
        <v>6.47</v>
      </c>
      <c r="I290" s="10">
        <v>8.9</v>
      </c>
      <c r="J290" s="10">
        <v>1.59</v>
      </c>
      <c r="K290" s="17">
        <v>38.871685083903458</v>
      </c>
      <c r="L290" s="19">
        <f t="shared" si="11"/>
        <v>0.45438239974128369</v>
      </c>
      <c r="M290" s="35">
        <f t="shared" si="12"/>
        <v>6.2329408174776259E-2</v>
      </c>
      <c r="N290" s="10"/>
    </row>
    <row r="291" spans="1:14" x14ac:dyDescent="0.25">
      <c r="A291" s="6" t="s">
        <v>94</v>
      </c>
      <c r="B291" s="9" t="s">
        <v>197</v>
      </c>
      <c r="C291" s="17">
        <v>1.776505554462577E-2</v>
      </c>
      <c r="D291" s="17">
        <f t="shared" si="10"/>
        <v>0.11447957463551799</v>
      </c>
      <c r="E291" s="57">
        <v>8.51</v>
      </c>
      <c r="F291" s="10">
        <v>-4.55</v>
      </c>
      <c r="G291" s="10">
        <v>0.6</v>
      </c>
      <c r="H291" s="10">
        <v>3.41</v>
      </c>
      <c r="I291" s="10">
        <v>0.86</v>
      </c>
      <c r="J291" s="10">
        <v>-8.91</v>
      </c>
      <c r="K291" s="17">
        <v>-1.00896137172073</v>
      </c>
      <c r="L291" s="19">
        <f t="shared" si="11"/>
        <v>-1.7924254811000576E-2</v>
      </c>
      <c r="M291" s="35">
        <f t="shared" si="12"/>
        <v>-2.4587400281781777E-3</v>
      </c>
      <c r="N291" s="10"/>
    </row>
    <row r="292" spans="1:14" x14ac:dyDescent="0.25">
      <c r="A292" s="6" t="s">
        <v>95</v>
      </c>
      <c r="B292" s="9" t="s">
        <v>197</v>
      </c>
      <c r="C292" s="17">
        <v>3.5763049137916662E-3</v>
      </c>
      <c r="D292" s="17">
        <f t="shared" si="10"/>
        <v>2.3046022246839378E-2</v>
      </c>
      <c r="E292" s="57">
        <v>4.1399999999999997</v>
      </c>
      <c r="F292" s="10">
        <v>6.67</v>
      </c>
      <c r="G292" s="10">
        <v>20.74</v>
      </c>
      <c r="H292" s="10">
        <v>-4.41</v>
      </c>
      <c r="I292" s="10">
        <v>11.21</v>
      </c>
      <c r="J292" s="10">
        <v>5.49</v>
      </c>
      <c r="K292" s="17">
        <v>50.41066612720337</v>
      </c>
      <c r="L292" s="19">
        <f t="shared" si="11"/>
        <v>0.18028391297822852</v>
      </c>
      <c r="M292" s="35">
        <f t="shared" si="12"/>
        <v>2.4730248367375071E-2</v>
      </c>
      <c r="N292" s="10"/>
    </row>
    <row r="293" spans="1:14" x14ac:dyDescent="0.25">
      <c r="A293" s="6" t="s">
        <v>96</v>
      </c>
      <c r="B293" s="9" t="s">
        <v>197</v>
      </c>
      <c r="C293" s="17">
        <v>4.7468188642786173E-3</v>
      </c>
      <c r="D293" s="17">
        <f t="shared" si="10"/>
        <v>3.0588916712892603E-2</v>
      </c>
      <c r="E293" s="57">
        <v>8.2899999999999991</v>
      </c>
      <c r="F293" s="9">
        <v>-0.81</v>
      </c>
      <c r="G293" s="9">
        <v>11.62</v>
      </c>
      <c r="H293" s="9">
        <v>3.86</v>
      </c>
      <c r="I293" s="9">
        <v>9.41</v>
      </c>
      <c r="J293" s="9">
        <v>8.2799999999999994</v>
      </c>
      <c r="K293" s="17">
        <v>47.520319921174718</v>
      </c>
      <c r="L293" s="19">
        <f t="shared" si="11"/>
        <v>0.22557035103838713</v>
      </c>
      <c r="M293" s="35">
        <f t="shared" si="12"/>
        <v>3.0942365923513959E-2</v>
      </c>
      <c r="N293" s="10"/>
    </row>
    <row r="294" spans="1:14" x14ac:dyDescent="0.25">
      <c r="A294" s="6" t="s">
        <v>97</v>
      </c>
      <c r="B294" s="9" t="s">
        <v>197</v>
      </c>
      <c r="C294" s="17">
        <v>4.5653821417423357E-2</v>
      </c>
      <c r="D294" s="17">
        <f t="shared" si="10"/>
        <v>0.29419722574037266</v>
      </c>
      <c r="E294" s="57">
        <v>12.54</v>
      </c>
      <c r="F294" s="9">
        <v>6.46</v>
      </c>
      <c r="G294" s="9">
        <v>5.08</v>
      </c>
      <c r="H294" s="9">
        <v>9.1199999999999992</v>
      </c>
      <c r="I294" s="9">
        <v>14.35</v>
      </c>
      <c r="J294" s="9">
        <v>12.62</v>
      </c>
      <c r="K294" s="17">
        <v>76.916967266346148</v>
      </c>
      <c r="L294" s="19">
        <f t="shared" si="11"/>
        <v>3.5115534875475651</v>
      </c>
      <c r="M294" s="35">
        <f t="shared" si="12"/>
        <v>0.48169350480461665</v>
      </c>
      <c r="N294" s="10"/>
    </row>
    <row r="295" spans="1:14" x14ac:dyDescent="0.25">
      <c r="A295" s="6" t="s">
        <v>98</v>
      </c>
      <c r="B295" s="9" t="s">
        <v>197</v>
      </c>
      <c r="C295" s="17">
        <v>4.4824037766329232E-3</v>
      </c>
      <c r="D295" s="17">
        <f t="shared" si="10"/>
        <v>2.8885002718092322E-2</v>
      </c>
      <c r="E295" s="57">
        <v>12.45</v>
      </c>
      <c r="F295" s="9">
        <v>15.39</v>
      </c>
      <c r="G295" s="9">
        <v>17.97</v>
      </c>
      <c r="H295" s="9">
        <v>13.02</v>
      </c>
      <c r="I295" s="9">
        <v>18.329999999999998</v>
      </c>
      <c r="J295" s="9">
        <v>6.89</v>
      </c>
      <c r="K295" s="17">
        <v>118.81971955183974</v>
      </c>
      <c r="L295" s="19">
        <f t="shared" si="11"/>
        <v>0.53259795965763124</v>
      </c>
      <c r="M295" s="35">
        <f t="shared" si="12"/>
        <v>7.3058541966975282E-2</v>
      </c>
      <c r="N295" s="10"/>
    </row>
    <row r="296" spans="1:14" x14ac:dyDescent="0.25">
      <c r="A296" s="6" t="s">
        <v>99</v>
      </c>
      <c r="B296" s="9" t="s">
        <v>197</v>
      </c>
      <c r="C296" s="17">
        <v>3.0688978126642806E-3</v>
      </c>
      <c r="D296" s="17">
        <f t="shared" si="10"/>
        <v>1.9776246424400318E-2</v>
      </c>
      <c r="E296" s="57">
        <v>4.3499999999999996</v>
      </c>
      <c r="F296" s="9">
        <v>20.27</v>
      </c>
      <c r="G296" s="9">
        <v>14.84</v>
      </c>
      <c r="H296" s="9">
        <v>14.31</v>
      </c>
      <c r="I296" s="9">
        <v>15.72</v>
      </c>
      <c r="J296" s="9">
        <v>30.31</v>
      </c>
      <c r="K296" s="17">
        <v>148.43532186157378</v>
      </c>
      <c r="L296" s="19">
        <f t="shared" si="11"/>
        <v>0.45553283458310223</v>
      </c>
      <c r="M296" s="35">
        <f t="shared" si="12"/>
        <v>6.2487217814575287E-2</v>
      </c>
      <c r="N296" s="10"/>
    </row>
    <row r="297" spans="1:14" x14ac:dyDescent="0.25">
      <c r="A297" s="6" t="s">
        <v>100</v>
      </c>
      <c r="B297" s="9" t="s">
        <v>197</v>
      </c>
      <c r="C297" s="17">
        <v>5.7562959384263078E-3</v>
      </c>
      <c r="D297" s="17">
        <f t="shared" si="10"/>
        <v>3.7094075436569944E-2</v>
      </c>
      <c r="E297" s="57">
        <v>4.1500000000000004</v>
      </c>
      <c r="F297" s="9">
        <v>-0.74</v>
      </c>
      <c r="G297" s="9">
        <v>18.850000000000001</v>
      </c>
      <c r="H297" s="9">
        <v>4.1900000000000004</v>
      </c>
      <c r="I297" s="9">
        <v>3.2</v>
      </c>
      <c r="J297" s="9">
        <v>12.15</v>
      </c>
      <c r="K297" s="17">
        <v>48.162311354317211</v>
      </c>
      <c r="L297" s="19">
        <f t="shared" si="11"/>
        <v>0.27723651723407944</v>
      </c>
      <c r="M297" s="35">
        <f t="shared" si="12"/>
        <v>3.8029615701389866E-2</v>
      </c>
      <c r="N297" s="10"/>
    </row>
    <row r="298" spans="1:14" x14ac:dyDescent="0.25">
      <c r="A298" s="6" t="s">
        <v>101</v>
      </c>
      <c r="B298" s="9" t="s">
        <v>197</v>
      </c>
      <c r="C298" s="17">
        <v>2.1117606487765485E-2</v>
      </c>
      <c r="D298" s="17">
        <f t="shared" si="10"/>
        <v>0.13608370668849343</v>
      </c>
      <c r="E298" s="57">
        <v>0.59</v>
      </c>
      <c r="F298" s="9">
        <v>12.96</v>
      </c>
      <c r="G298" s="9">
        <v>13.48</v>
      </c>
      <c r="H298" s="9">
        <v>12.7</v>
      </c>
      <c r="I298" s="9">
        <v>22.37</v>
      </c>
      <c r="J298" s="9">
        <v>12.82</v>
      </c>
      <c r="K298" s="17">
        <v>100.62441826101576</v>
      </c>
      <c r="L298" s="19">
        <f t="shared" si="11"/>
        <v>2.1249468678964543</v>
      </c>
      <c r="M298" s="35">
        <f t="shared" si="12"/>
        <v>0.29148725996923064</v>
      </c>
      <c r="N298" s="10"/>
    </row>
    <row r="299" spans="1:14" x14ac:dyDescent="0.25">
      <c r="A299" s="6" t="s">
        <v>103</v>
      </c>
      <c r="B299" s="9" t="s">
        <v>196</v>
      </c>
      <c r="C299" s="17">
        <v>0.12829114796355881</v>
      </c>
      <c r="D299" s="17">
        <f t="shared" si="10"/>
        <v>0.82671939929923233</v>
      </c>
      <c r="E299" s="57">
        <v>-10.66</v>
      </c>
      <c r="F299" s="9">
        <v>3.3</v>
      </c>
      <c r="G299" s="9">
        <v>8.8800000000000008</v>
      </c>
      <c r="H299" s="9">
        <v>-0.1</v>
      </c>
      <c r="I299" s="9">
        <v>7.21</v>
      </c>
      <c r="J299" s="9">
        <v>9.9</v>
      </c>
      <c r="K299" s="17">
        <v>18.274973254162575</v>
      </c>
      <c r="L299" s="19">
        <f t="shared" si="11"/>
        <v>2.3445172977798507</v>
      </c>
      <c r="M299" s="35">
        <f t="shared" si="12"/>
        <v>0.32160659327770758</v>
      </c>
      <c r="N299" s="10"/>
    </row>
    <row r="300" spans="1:14" x14ac:dyDescent="0.25">
      <c r="A300" s="6" t="s">
        <v>104</v>
      </c>
      <c r="B300" s="9" t="s">
        <v>196</v>
      </c>
      <c r="C300" s="17">
        <v>8.6467366886060493E-2</v>
      </c>
      <c r="D300" s="17">
        <f t="shared" si="10"/>
        <v>0.55720328912588268</v>
      </c>
      <c r="E300" s="57">
        <v>-2.57</v>
      </c>
      <c r="F300" s="9">
        <v>6.41</v>
      </c>
      <c r="G300" s="9">
        <v>12.96</v>
      </c>
      <c r="H300" s="9">
        <v>2.17</v>
      </c>
      <c r="I300" s="9">
        <v>9.6199999999999992</v>
      </c>
      <c r="J300" s="9">
        <v>8.5500000000000007</v>
      </c>
      <c r="K300" s="17">
        <v>42.377986983889571</v>
      </c>
      <c r="L300" s="19">
        <f t="shared" si="11"/>
        <v>3.6643129484286758</v>
      </c>
      <c r="M300" s="35">
        <f t="shared" si="12"/>
        <v>0.50264811659248254</v>
      </c>
      <c r="N300" s="10"/>
    </row>
    <row r="301" spans="1:14" x14ac:dyDescent="0.25">
      <c r="A301" s="6" t="s">
        <v>105</v>
      </c>
      <c r="B301" s="9" t="s">
        <v>196</v>
      </c>
      <c r="C301" s="17">
        <v>0.26521309427869977</v>
      </c>
      <c r="D301" s="17">
        <f t="shared" si="10"/>
        <v>1.7090564194706355</v>
      </c>
      <c r="E301" s="57">
        <v>0.8</v>
      </c>
      <c r="F301" s="9">
        <v>6.54</v>
      </c>
      <c r="G301" s="9">
        <v>13.17</v>
      </c>
      <c r="H301" s="9">
        <v>0.63</v>
      </c>
      <c r="I301" s="9">
        <v>6.59</v>
      </c>
      <c r="J301" s="9">
        <v>6.53</v>
      </c>
      <c r="K301" s="17">
        <v>38.873826576911142</v>
      </c>
      <c r="L301" s="19">
        <f t="shared" si="11"/>
        <v>10.309847832916159</v>
      </c>
      <c r="M301" s="35">
        <f t="shared" si="12"/>
        <v>1.4142420880816493</v>
      </c>
      <c r="N301" s="10"/>
    </row>
    <row r="302" spans="1:14" x14ac:dyDescent="0.25">
      <c r="A302" s="6" t="s">
        <v>106</v>
      </c>
      <c r="B302" s="9" t="s">
        <v>196</v>
      </c>
      <c r="C302" s="17">
        <v>6.2537702639178197E-2</v>
      </c>
      <c r="D302" s="17">
        <f t="shared" si="10"/>
        <v>0.40299843582427952</v>
      </c>
      <c r="E302" s="57">
        <v>-5.01</v>
      </c>
      <c r="F302" s="9">
        <v>1.31</v>
      </c>
      <c r="G302" s="9">
        <v>2.84</v>
      </c>
      <c r="H302" s="9">
        <v>-2.82</v>
      </c>
      <c r="I302" s="9">
        <v>6.33</v>
      </c>
      <c r="J302" s="9">
        <v>7.68</v>
      </c>
      <c r="K302" s="17">
        <v>10.118433960222006</v>
      </c>
      <c r="L302" s="19">
        <f t="shared" si="11"/>
        <v>0.63278361417852602</v>
      </c>
      <c r="M302" s="35">
        <f t="shared" si="12"/>
        <v>8.6801399431184867E-2</v>
      </c>
      <c r="N302" s="10"/>
    </row>
    <row r="303" spans="1:14" x14ac:dyDescent="0.25">
      <c r="A303" s="6" t="s">
        <v>107</v>
      </c>
      <c r="B303" s="9" t="s">
        <v>197</v>
      </c>
      <c r="C303" s="17">
        <v>2.898378848847797E-2</v>
      </c>
      <c r="D303" s="17">
        <f t="shared" si="10"/>
        <v>0.18677407279430361</v>
      </c>
      <c r="E303" s="57">
        <v>-4.43</v>
      </c>
      <c r="F303" s="9">
        <v>6.15</v>
      </c>
      <c r="G303" s="9">
        <v>8.83</v>
      </c>
      <c r="H303" s="9">
        <v>-13.86</v>
      </c>
      <c r="I303" s="9">
        <v>-4.28</v>
      </c>
      <c r="J303" s="9">
        <v>4.43</v>
      </c>
      <c r="K303" s="17">
        <v>-4.9344754117335725</v>
      </c>
      <c r="L303" s="19">
        <f t="shared" si="11"/>
        <v>-0.14301979163528111</v>
      </c>
      <c r="M303" s="35">
        <f t="shared" si="12"/>
        <v>-1.9618583323171263E-2</v>
      </c>
      <c r="N303" s="10"/>
    </row>
    <row r="304" spans="1:14" x14ac:dyDescent="0.25">
      <c r="A304" s="6" t="s">
        <v>108</v>
      </c>
      <c r="B304" s="9" t="s">
        <v>195</v>
      </c>
      <c r="C304" s="17">
        <v>0.11683877844884247</v>
      </c>
      <c r="D304" s="17">
        <f t="shared" ref="D304:D335" si="13">C304/$C$207*100</f>
        <v>0.75291932660482863</v>
      </c>
      <c r="E304" s="57">
        <v>-9.66</v>
      </c>
      <c r="F304" s="9">
        <v>20.47</v>
      </c>
      <c r="G304" s="9">
        <v>35.909999999999997</v>
      </c>
      <c r="H304" s="9">
        <v>-5.65</v>
      </c>
      <c r="I304" s="9">
        <v>25.37</v>
      </c>
      <c r="J304" s="9">
        <v>-1.59</v>
      </c>
      <c r="K304" s="17">
        <v>72.180978356330286</v>
      </c>
      <c r="L304" s="19">
        <f t="shared" si="11"/>
        <v>8.4335373383959684</v>
      </c>
      <c r="M304" s="35">
        <f t="shared" si="12"/>
        <v>1.1568612503948157</v>
      </c>
      <c r="N304" s="10"/>
    </row>
    <row r="305" spans="1:14" x14ac:dyDescent="0.25">
      <c r="A305" s="6" t="s">
        <v>109</v>
      </c>
      <c r="B305" s="9" t="s">
        <v>195</v>
      </c>
      <c r="C305" s="17">
        <v>9.1426850803279676E-3</v>
      </c>
      <c r="D305" s="17">
        <f t="shared" si="13"/>
        <v>5.891626380752138E-2</v>
      </c>
      <c r="E305" s="57">
        <v>0.38</v>
      </c>
      <c r="F305" s="9">
        <v>6.36</v>
      </c>
      <c r="G305" s="9">
        <v>14.53</v>
      </c>
      <c r="H305" s="9">
        <v>-1.0900000000000001</v>
      </c>
      <c r="I305" s="9">
        <v>7.54</v>
      </c>
      <c r="J305" s="9">
        <v>3.67</v>
      </c>
      <c r="K305" s="17">
        <v>34.836699450231862</v>
      </c>
      <c r="L305" s="19">
        <f t="shared" si="11"/>
        <v>0.31850097231150437</v>
      </c>
      <c r="M305" s="35">
        <f t="shared" si="12"/>
        <v>4.369002214559848E-2</v>
      </c>
      <c r="N305" s="10"/>
    </row>
    <row r="306" spans="1:14" x14ac:dyDescent="0.25">
      <c r="A306" s="6" t="s">
        <v>111</v>
      </c>
      <c r="B306" s="9" t="s">
        <v>198</v>
      </c>
      <c r="C306" s="17">
        <v>0.63289515763270243</v>
      </c>
      <c r="D306" s="17">
        <f t="shared" si="13"/>
        <v>4.0784318547537159</v>
      </c>
      <c r="E306" s="57">
        <v>0.82</v>
      </c>
      <c r="F306" s="10">
        <v>16.170000000000002</v>
      </c>
      <c r="G306" s="10">
        <v>8.0500000000000007</v>
      </c>
      <c r="H306" s="10">
        <v>-5.18</v>
      </c>
      <c r="I306" s="10">
        <v>14.68</v>
      </c>
      <c r="J306" s="10">
        <v>1.99</v>
      </c>
      <c r="K306" s="17">
        <v>40.349438900906819</v>
      </c>
      <c r="L306" s="19">
        <f t="shared" si="11"/>
        <v>25.536964493580516</v>
      </c>
      <c r="M306" s="35">
        <f t="shared" si="12"/>
        <v>3.5030051436222722</v>
      </c>
      <c r="N306" s="10"/>
    </row>
    <row r="307" spans="1:14" x14ac:dyDescent="0.25">
      <c r="A307" s="6" t="s">
        <v>112</v>
      </c>
      <c r="B307" s="9" t="s">
        <v>198</v>
      </c>
      <c r="C307" s="17">
        <v>0.33072181100351022</v>
      </c>
      <c r="D307" s="17">
        <f t="shared" si="13"/>
        <v>2.1312003304050227</v>
      </c>
      <c r="E307" s="57">
        <v>-4.2699999999999996</v>
      </c>
      <c r="F307" s="10">
        <v>8.3800000000000008</v>
      </c>
      <c r="G307" s="10">
        <v>8.61</v>
      </c>
      <c r="H307" s="10">
        <v>2.68</v>
      </c>
      <c r="I307" s="10">
        <v>3.86</v>
      </c>
      <c r="J307" s="10">
        <v>10.43</v>
      </c>
      <c r="K307" s="17">
        <v>32.705300487245751</v>
      </c>
      <c r="L307" s="19">
        <f t="shared" si="11"/>
        <v>10.8163562065559</v>
      </c>
      <c r="M307" s="35">
        <f t="shared" si="12"/>
        <v>1.4837218196524782</v>
      </c>
      <c r="N307" s="10"/>
    </row>
    <row r="308" spans="1:14" x14ac:dyDescent="0.25">
      <c r="A308" s="6" t="s">
        <v>113</v>
      </c>
      <c r="B308" s="9" t="s">
        <v>199</v>
      </c>
      <c r="C308" s="17">
        <v>0.22028260142488157</v>
      </c>
      <c r="D308" s="17">
        <f t="shared" si="13"/>
        <v>1.419520386377549</v>
      </c>
      <c r="E308" s="57">
        <v>-3.69</v>
      </c>
      <c r="F308" s="10">
        <v>26.05</v>
      </c>
      <c r="G308" s="10">
        <v>8.27</v>
      </c>
      <c r="H308" s="10">
        <v>3.77</v>
      </c>
      <c r="I308" s="10">
        <v>5.48</v>
      </c>
      <c r="J308" s="10">
        <v>9.15</v>
      </c>
      <c r="K308" s="17">
        <v>57.031958614493561</v>
      </c>
      <c r="L308" s="19">
        <f t="shared" si="11"/>
        <v>12.563148207956827</v>
      </c>
      <c r="M308" s="35">
        <f t="shared" si="12"/>
        <v>1.723336099857312</v>
      </c>
      <c r="N308" s="10"/>
    </row>
    <row r="309" spans="1:14" x14ac:dyDescent="0.25">
      <c r="A309" t="s">
        <v>115</v>
      </c>
      <c r="B309" s="10" t="s">
        <v>192</v>
      </c>
      <c r="C309" s="17">
        <v>1.0617603473612192</v>
      </c>
      <c r="D309" s="17">
        <f t="shared" si="13"/>
        <v>6.8420767177135602</v>
      </c>
      <c r="E309" s="57">
        <v>3.4</v>
      </c>
      <c r="F309" s="10">
        <v>16.87</v>
      </c>
      <c r="G309" s="10">
        <v>4.8899999999999997</v>
      </c>
      <c r="H309" s="10">
        <v>-3.45</v>
      </c>
      <c r="I309" s="10">
        <v>18.920000000000002</v>
      </c>
      <c r="J309" s="10">
        <v>7.81</v>
      </c>
      <c r="K309" s="17">
        <v>56.900342963206867</v>
      </c>
      <c r="L309" s="19">
        <f t="shared" si="11"/>
        <v>60.414527909587022</v>
      </c>
      <c r="M309" s="35">
        <f t="shared" si="12"/>
        <v>8.287296717274085</v>
      </c>
      <c r="N309" s="10"/>
    </row>
    <row r="310" spans="1:14" x14ac:dyDescent="0.25">
      <c r="A310" t="s">
        <v>116</v>
      </c>
      <c r="B310" s="10" t="s">
        <v>192</v>
      </c>
      <c r="C310" s="17">
        <v>2.3139027993430018E-2</v>
      </c>
      <c r="D310" s="17">
        <f t="shared" si="13"/>
        <v>0.1491099240029431</v>
      </c>
      <c r="E310" s="57">
        <v>-5.43</v>
      </c>
      <c r="F310" s="10">
        <v>34.89</v>
      </c>
      <c r="G310" s="10">
        <v>-10.16</v>
      </c>
      <c r="H310" s="10">
        <v>4.82</v>
      </c>
      <c r="I310" s="10">
        <v>7.02</v>
      </c>
      <c r="J310" s="10">
        <v>7.75</v>
      </c>
      <c r="K310" s="17">
        <v>38.525353722149958</v>
      </c>
      <c r="L310" s="19">
        <f t="shared" si="11"/>
        <v>0.89143923823362126</v>
      </c>
      <c r="M310" s="35">
        <f t="shared" si="12"/>
        <v>0.12228220145523107</v>
      </c>
      <c r="N310" s="10"/>
    </row>
    <row r="311" spans="1:14" x14ac:dyDescent="0.25">
      <c r="A311" t="s">
        <v>117</v>
      </c>
      <c r="B311" s="10" t="s">
        <v>192</v>
      </c>
      <c r="C311" s="17">
        <v>0.26035355008021954</v>
      </c>
      <c r="D311" s="17">
        <f t="shared" si="13"/>
        <v>1.6777410908263175</v>
      </c>
      <c r="E311" s="57">
        <v>-9.3000000000000007</v>
      </c>
      <c r="F311" s="10">
        <v>46.31</v>
      </c>
      <c r="G311" s="10">
        <v>-9.9600000000000009</v>
      </c>
      <c r="H311" s="10">
        <v>2.74</v>
      </c>
      <c r="I311" s="10">
        <v>6.25</v>
      </c>
      <c r="J311" s="10">
        <v>9.5299999999999994</v>
      </c>
      <c r="K311" s="17">
        <v>42.862541367960574</v>
      </c>
      <c r="L311" s="19">
        <f t="shared" si="11"/>
        <v>11.159414810608805</v>
      </c>
      <c r="M311" s="35">
        <f t="shared" si="12"/>
        <v>1.530780508043704</v>
      </c>
      <c r="N311" s="10"/>
    </row>
    <row r="312" spans="1:14" x14ac:dyDescent="0.25">
      <c r="A312" t="s">
        <v>118</v>
      </c>
      <c r="B312" s="10" t="s">
        <v>192</v>
      </c>
      <c r="C312" s="17">
        <v>0.45233682998873154</v>
      </c>
      <c r="D312" s="17">
        <f t="shared" si="13"/>
        <v>2.9148981695559026</v>
      </c>
      <c r="E312" s="57">
        <v>-1.27</v>
      </c>
      <c r="F312" s="10">
        <v>17.989999999999998</v>
      </c>
      <c r="G312" s="10">
        <v>-0.01</v>
      </c>
      <c r="H312" s="10">
        <v>4.2699999999999996</v>
      </c>
      <c r="I312" s="9">
        <v>4.41</v>
      </c>
      <c r="J312" s="9">
        <v>8.93</v>
      </c>
      <c r="K312" s="17">
        <v>38.133774629040033</v>
      </c>
      <c r="L312" s="19">
        <f t="shared" si="11"/>
        <v>17.249310731204684</v>
      </c>
      <c r="M312" s="35">
        <f t="shared" si="12"/>
        <v>2.3661553130380222</v>
      </c>
      <c r="N312" s="10"/>
    </row>
    <row r="313" spans="1:14" x14ac:dyDescent="0.25">
      <c r="A313" t="s">
        <v>119</v>
      </c>
      <c r="B313" s="10" t="s">
        <v>192</v>
      </c>
      <c r="C313" s="17">
        <v>6.3162975248570955E-3</v>
      </c>
      <c r="D313" s="17">
        <f t="shared" si="13"/>
        <v>4.0702774731023086E-2</v>
      </c>
      <c r="E313" s="57">
        <v>-7.82</v>
      </c>
      <c r="F313" s="10">
        <v>14.54</v>
      </c>
      <c r="G313" s="10">
        <v>1.02</v>
      </c>
      <c r="H313" s="10">
        <v>13.52</v>
      </c>
      <c r="I313" s="9">
        <v>6.87</v>
      </c>
      <c r="J313" s="9">
        <v>2.94</v>
      </c>
      <c r="K313" s="17">
        <v>33.202876200595398</v>
      </c>
      <c r="L313" s="19">
        <f t="shared" si="11"/>
        <v>0.20971924476395729</v>
      </c>
      <c r="M313" s="35">
        <f t="shared" si="12"/>
        <v>2.8768007775920139E-2</v>
      </c>
      <c r="N313" s="10"/>
    </row>
    <row r="314" spans="1:14" x14ac:dyDescent="0.25">
      <c r="A314" t="s">
        <v>120</v>
      </c>
      <c r="B314" s="10" t="s">
        <v>192</v>
      </c>
      <c r="C314" s="17">
        <v>0.21956239400428781</v>
      </c>
      <c r="D314" s="17">
        <f t="shared" si="13"/>
        <v>1.4148793066493259</v>
      </c>
      <c r="E314" s="57">
        <v>-2.36</v>
      </c>
      <c r="F314" s="10">
        <v>9.83</v>
      </c>
      <c r="G314" s="10">
        <v>-2.09</v>
      </c>
      <c r="H314" s="10">
        <v>-2.5499999999999998</v>
      </c>
      <c r="I314" s="9">
        <v>1.93</v>
      </c>
      <c r="J314" s="9">
        <v>5.46</v>
      </c>
      <c r="K314" s="17">
        <v>9.988540598317897</v>
      </c>
      <c r="L314" s="19">
        <f t="shared" si="11"/>
        <v>2.193107886375699</v>
      </c>
      <c r="M314" s="35">
        <f t="shared" si="12"/>
        <v>0.30083717304865515</v>
      </c>
      <c r="N314" s="10"/>
    </row>
    <row r="315" spans="1:14" x14ac:dyDescent="0.25">
      <c r="A315" t="s">
        <v>121</v>
      </c>
      <c r="B315" s="10" t="s">
        <v>192</v>
      </c>
      <c r="C315" s="17">
        <v>5.2582082668960917E-2</v>
      </c>
      <c r="D315" s="17">
        <f t="shared" si="13"/>
        <v>0.33884354835092595</v>
      </c>
      <c r="E315" s="57">
        <v>-2.63</v>
      </c>
      <c r="F315" s="10">
        <v>6.77</v>
      </c>
      <c r="G315" s="10">
        <v>6.77</v>
      </c>
      <c r="H315" s="10">
        <v>4.5199999999999996</v>
      </c>
      <c r="I315" s="9">
        <v>-0.28999999999999998</v>
      </c>
      <c r="J315" s="9">
        <v>10.43</v>
      </c>
      <c r="K315" s="17">
        <v>27.746451396880261</v>
      </c>
      <c r="L315" s="19">
        <f t="shared" si="11"/>
        <v>1.458966201121064</v>
      </c>
      <c r="M315" s="35">
        <f t="shared" si="12"/>
        <v>0.20013209119599468</v>
      </c>
      <c r="N315" s="10"/>
    </row>
    <row r="316" spans="1:14" x14ac:dyDescent="0.25">
      <c r="A316" t="s">
        <v>122</v>
      </c>
      <c r="B316" s="10" t="s">
        <v>192</v>
      </c>
      <c r="C316" s="17">
        <v>2.152501065576436E-2</v>
      </c>
      <c r="D316" s="17">
        <f t="shared" si="13"/>
        <v>0.13870905484685356</v>
      </c>
      <c r="E316" s="57">
        <v>1.72</v>
      </c>
      <c r="F316" s="10">
        <v>0.68</v>
      </c>
      <c r="G316" s="10">
        <v>3.11</v>
      </c>
      <c r="H316" s="10">
        <v>3.74</v>
      </c>
      <c r="I316" s="9">
        <v>3.07</v>
      </c>
      <c r="J316" s="9">
        <v>3.18</v>
      </c>
      <c r="K316" s="17">
        <v>16.499587729729512</v>
      </c>
      <c r="L316" s="19">
        <f t="shared" si="11"/>
        <v>0.35515380169814664</v>
      </c>
      <c r="M316" s="35">
        <f t="shared" si="12"/>
        <v>4.871783388500836E-2</v>
      </c>
      <c r="N316" s="10"/>
    </row>
    <row r="317" spans="1:14" x14ac:dyDescent="0.25">
      <c r="A317" t="s">
        <v>123</v>
      </c>
      <c r="B317" s="10" t="s">
        <v>192</v>
      </c>
      <c r="C317" s="17">
        <v>3.688219901181294E-3</v>
      </c>
      <c r="D317" s="17">
        <f t="shared" si="13"/>
        <v>2.376721223239953E-2</v>
      </c>
      <c r="E317" s="57">
        <v>3.74</v>
      </c>
      <c r="F317" s="10">
        <v>-0.28999999999999998</v>
      </c>
      <c r="G317" s="10">
        <v>-2.66</v>
      </c>
      <c r="H317" s="10">
        <v>4.45</v>
      </c>
      <c r="I317" s="9">
        <v>2.94</v>
      </c>
      <c r="J317" s="9">
        <v>2.68</v>
      </c>
      <c r="K317" s="17">
        <v>11.161595111271737</v>
      </c>
      <c r="L317" s="19">
        <f t="shared" si="11"/>
        <v>4.1166417218320261E-2</v>
      </c>
      <c r="M317" s="35">
        <f t="shared" si="12"/>
        <v>5.6469582082289745E-3</v>
      </c>
      <c r="N317" s="10"/>
    </row>
    <row r="318" spans="1:14" x14ac:dyDescent="0.25">
      <c r="A318" t="s">
        <v>125</v>
      </c>
      <c r="B318" s="10" t="s">
        <v>189</v>
      </c>
      <c r="C318" s="17">
        <v>0.54598202550051844</v>
      </c>
      <c r="D318" s="17">
        <f t="shared" si="13"/>
        <v>3.5183560153205562</v>
      </c>
      <c r="E318" s="57">
        <v>-0.68</v>
      </c>
      <c r="F318" s="10">
        <v>5.2</v>
      </c>
      <c r="G318" s="10">
        <v>7.8</v>
      </c>
      <c r="H318" s="10">
        <v>1.05</v>
      </c>
      <c r="I318" s="10">
        <v>4.16</v>
      </c>
      <c r="J318" s="10">
        <v>5.68</v>
      </c>
      <c r="K318" s="17">
        <v>25.28564270813996</v>
      </c>
      <c r="L318" s="19">
        <f t="shared" si="11"/>
        <v>13.80550642187267</v>
      </c>
      <c r="M318" s="35">
        <f t="shared" si="12"/>
        <v>1.893755227575588</v>
      </c>
      <c r="N318" s="10"/>
    </row>
    <row r="319" spans="1:14" x14ac:dyDescent="0.25">
      <c r="A319" t="s">
        <v>126</v>
      </c>
      <c r="B319" s="10" t="s">
        <v>189</v>
      </c>
      <c r="C319" s="17">
        <v>1.299732053756002</v>
      </c>
      <c r="D319" s="17">
        <f t="shared" si="13"/>
        <v>8.3755872465677506</v>
      </c>
      <c r="E319" s="57">
        <v>-1.53</v>
      </c>
      <c r="F319" s="10">
        <v>7.93</v>
      </c>
      <c r="G319" s="10">
        <v>19.350000000000001</v>
      </c>
      <c r="H319" s="10">
        <v>-1.1100000000000001</v>
      </c>
      <c r="I319" s="10">
        <v>8.5500000000000007</v>
      </c>
      <c r="J319" s="10">
        <v>4.34</v>
      </c>
      <c r="K319" s="17">
        <v>42.069736639091047</v>
      </c>
      <c r="L319" s="19">
        <f t="shared" si="11"/>
        <v>54.67938520289993</v>
      </c>
      <c r="M319" s="35">
        <f t="shared" si="12"/>
        <v>7.5005847959733778</v>
      </c>
      <c r="N319" s="10"/>
    </row>
    <row r="320" spans="1:14" x14ac:dyDescent="0.25">
      <c r="A320" t="s">
        <v>127</v>
      </c>
      <c r="B320" s="10" t="s">
        <v>189</v>
      </c>
      <c r="C320" s="17">
        <v>9.1111214327714879E-2</v>
      </c>
      <c r="D320" s="17">
        <f t="shared" si="13"/>
        <v>0.58712864896826489</v>
      </c>
      <c r="E320" s="57">
        <v>-1.84</v>
      </c>
      <c r="F320" s="10">
        <v>7.94</v>
      </c>
      <c r="G320" s="10">
        <v>11.97</v>
      </c>
      <c r="H320" s="10">
        <v>3.24</v>
      </c>
      <c r="I320" s="10">
        <v>5.68</v>
      </c>
      <c r="J320" s="10">
        <v>8.1300000000000008</v>
      </c>
      <c r="K320" s="17">
        <v>39.96055150608268</v>
      </c>
      <c r="L320" s="19">
        <f t="shared" si="11"/>
        <v>3.6408543729243887</v>
      </c>
      <c r="M320" s="35">
        <f t="shared" si="12"/>
        <v>0.49943021218280903</v>
      </c>
      <c r="N320" s="10"/>
    </row>
    <row r="321" spans="1:14" x14ac:dyDescent="0.25">
      <c r="A321" t="s">
        <v>128</v>
      </c>
      <c r="B321" s="10" t="s">
        <v>189</v>
      </c>
      <c r="C321" s="17">
        <v>0.14409230201736589</v>
      </c>
      <c r="D321" s="17">
        <f t="shared" si="13"/>
        <v>0.92854342063629758</v>
      </c>
      <c r="E321" s="57">
        <v>-1.79</v>
      </c>
      <c r="F321" s="10">
        <v>5.22</v>
      </c>
      <c r="G321" s="10">
        <v>9.1300000000000008</v>
      </c>
      <c r="H321" s="10">
        <v>-0.81</v>
      </c>
      <c r="I321" s="10">
        <v>6.28</v>
      </c>
      <c r="J321" s="10">
        <v>8.49</v>
      </c>
      <c r="K321" s="17">
        <v>28.975526349344733</v>
      </c>
      <c r="L321" s="19">
        <f t="shared" si="11"/>
        <v>4.1751502938419245</v>
      </c>
      <c r="M321" s="35">
        <f t="shared" si="12"/>
        <v>0.57272167012648978</v>
      </c>
      <c r="N321" s="10"/>
    </row>
    <row r="322" spans="1:14" x14ac:dyDescent="0.25">
      <c r="A322" t="s">
        <v>129</v>
      </c>
      <c r="B322" s="10" t="s">
        <v>189</v>
      </c>
      <c r="C322" s="17">
        <v>0.10744295126344398</v>
      </c>
      <c r="D322" s="17">
        <f t="shared" si="13"/>
        <v>0.69237179289004369</v>
      </c>
      <c r="E322" s="57">
        <v>3.04</v>
      </c>
      <c r="F322" s="10">
        <v>10.4</v>
      </c>
      <c r="G322" s="10">
        <v>8.0500000000000007</v>
      </c>
      <c r="H322" s="10">
        <v>-7.8</v>
      </c>
      <c r="I322" s="10">
        <v>6.76</v>
      </c>
      <c r="J322" s="10">
        <v>4.08</v>
      </c>
      <c r="K322" s="17">
        <v>25.923406666307486</v>
      </c>
      <c r="L322" s="19">
        <f t="shared" si="11"/>
        <v>2.7852873190305139</v>
      </c>
      <c r="M322" s="35">
        <f t="shared" si="12"/>
        <v>0.38206873833741922</v>
      </c>
      <c r="N322" s="10"/>
    </row>
    <row r="323" spans="1:14" x14ac:dyDescent="0.25">
      <c r="A323" t="s">
        <v>130</v>
      </c>
      <c r="B323" s="10" t="s">
        <v>189</v>
      </c>
      <c r="C323" s="17">
        <v>7.8448207769834712E-3</v>
      </c>
      <c r="D323" s="17">
        <f t="shared" si="13"/>
        <v>5.0552712508271522E-2</v>
      </c>
      <c r="E323" s="57">
        <v>6.61</v>
      </c>
      <c r="F323" s="10">
        <v>9.84</v>
      </c>
      <c r="G323" s="10">
        <v>10.49</v>
      </c>
      <c r="H323" s="10">
        <v>8.16</v>
      </c>
      <c r="I323" s="10">
        <v>5.66</v>
      </c>
      <c r="J323" s="10">
        <v>5.36</v>
      </c>
      <c r="K323" s="17">
        <v>55.788174393096739</v>
      </c>
      <c r="L323" s="19">
        <f t="shared" si="11"/>
        <v>0.43764822958894256</v>
      </c>
      <c r="M323" s="35">
        <f t="shared" si="12"/>
        <v>6.0033916706609111E-2</v>
      </c>
      <c r="N323" s="10"/>
    </row>
    <row r="324" spans="1:14" x14ac:dyDescent="0.25">
      <c r="A324" t="s">
        <v>132</v>
      </c>
      <c r="B324" s="10" t="s">
        <v>211</v>
      </c>
      <c r="C324" s="17">
        <v>0.39183274239550914</v>
      </c>
      <c r="D324" s="17">
        <f t="shared" si="13"/>
        <v>2.5250045272881985</v>
      </c>
      <c r="E324" s="57">
        <v>15.5</v>
      </c>
      <c r="F324" s="10">
        <v>18.95</v>
      </c>
      <c r="G324" s="10">
        <v>4.25</v>
      </c>
      <c r="H324" s="10">
        <v>-1.52</v>
      </c>
      <c r="I324" s="10">
        <v>6.42</v>
      </c>
      <c r="J324" s="10">
        <v>6.72</v>
      </c>
      <c r="K324" s="17">
        <v>60.191550638312947</v>
      </c>
      <c r="L324" s="19">
        <f t="shared" si="11"/>
        <v>23.585020355648322</v>
      </c>
      <c r="M324" s="35">
        <f t="shared" si="12"/>
        <v>3.2352493437127463</v>
      </c>
      <c r="N324" s="10"/>
    </row>
    <row r="325" spans="1:14" x14ac:dyDescent="0.25">
      <c r="A325" t="s">
        <v>133</v>
      </c>
      <c r="B325" s="10" t="s">
        <v>211</v>
      </c>
      <c r="C325" s="17">
        <v>1.9934195761102131E-2</v>
      </c>
      <c r="D325" s="17">
        <f t="shared" si="13"/>
        <v>0.12845770426664829</v>
      </c>
      <c r="E325" s="57">
        <v>-3.63</v>
      </c>
      <c r="F325" s="10">
        <v>-3.62</v>
      </c>
      <c r="G325" s="10">
        <v>-3.11</v>
      </c>
      <c r="H325" s="10">
        <v>-7.04</v>
      </c>
      <c r="I325" s="10">
        <v>-5.77</v>
      </c>
      <c r="J325" s="10">
        <v>-5.91</v>
      </c>
      <c r="K325" s="17">
        <v>-25.828594010933756</v>
      </c>
      <c r="L325" s="19">
        <f t="shared" si="11"/>
        <v>-0.51487224924798358</v>
      </c>
      <c r="M325" s="35">
        <f t="shared" si="12"/>
        <v>-7.062703704966361E-2</v>
      </c>
      <c r="N325" s="10"/>
    </row>
    <row r="326" spans="1:14" x14ac:dyDescent="0.25">
      <c r="A326" t="s">
        <v>134</v>
      </c>
      <c r="B326" s="10" t="s">
        <v>211</v>
      </c>
      <c r="C326" s="17">
        <v>0.20954568780220911</v>
      </c>
      <c r="D326" s="17">
        <f t="shared" si="13"/>
        <v>1.3503307741450286</v>
      </c>
      <c r="E326" s="57">
        <v>-9.24</v>
      </c>
      <c r="F326" s="10">
        <v>4.71</v>
      </c>
      <c r="G326" s="10">
        <v>11.23</v>
      </c>
      <c r="H326" s="10">
        <v>-3.66</v>
      </c>
      <c r="I326" s="10">
        <v>1.76</v>
      </c>
      <c r="J326" s="10">
        <v>12.77</v>
      </c>
      <c r="K326" s="17">
        <v>16.864311487398297</v>
      </c>
      <c r="L326" s="19">
        <f t="shared" si="11"/>
        <v>3.5338437499375721</v>
      </c>
      <c r="M326" s="35">
        <f t="shared" si="12"/>
        <v>0.48475114714204137</v>
      </c>
      <c r="N326" s="10"/>
    </row>
    <row r="327" spans="1:14" x14ac:dyDescent="0.25">
      <c r="A327" t="s">
        <v>136</v>
      </c>
      <c r="B327" s="10" t="s">
        <v>191</v>
      </c>
      <c r="C327" s="17">
        <v>0.19371505124169014</v>
      </c>
      <c r="D327" s="17">
        <f t="shared" si="13"/>
        <v>1.2483167649512359</v>
      </c>
      <c r="E327" s="57">
        <v>-3.06</v>
      </c>
      <c r="F327" s="10">
        <v>-1.93</v>
      </c>
      <c r="G327" s="10">
        <v>3.22</v>
      </c>
      <c r="H327" s="10">
        <v>8.2200000000000006</v>
      </c>
      <c r="I327" s="10">
        <v>3.34</v>
      </c>
      <c r="J327" s="10">
        <v>3.41</v>
      </c>
      <c r="K327" s="17">
        <v>13.485812246221712</v>
      </c>
      <c r="L327" s="19">
        <f t="shared" si="11"/>
        <v>2.6124048103126514</v>
      </c>
      <c r="M327" s="35">
        <f t="shared" si="12"/>
        <v>0.35835376949555736</v>
      </c>
      <c r="N327" s="10"/>
    </row>
    <row r="328" spans="1:14" x14ac:dyDescent="0.25">
      <c r="A328" t="s">
        <v>137</v>
      </c>
      <c r="B328" s="10" t="s">
        <v>194</v>
      </c>
      <c r="C328" s="17">
        <v>3.2162586689781919E-2</v>
      </c>
      <c r="D328" s="17">
        <f t="shared" si="13"/>
        <v>0.20725852695338529</v>
      </c>
      <c r="E328" s="57">
        <v>8.5299999999999994</v>
      </c>
      <c r="F328" s="10">
        <v>1.97</v>
      </c>
      <c r="G328" s="10">
        <v>20.68</v>
      </c>
      <c r="H328" s="10">
        <v>22.59</v>
      </c>
      <c r="I328" s="10">
        <v>-1.18</v>
      </c>
      <c r="J328" s="10">
        <v>23.86</v>
      </c>
      <c r="K328" s="17">
        <v>100.39574415202875</v>
      </c>
      <c r="L328" s="19">
        <f t="shared" si="11"/>
        <v>3.228986824574791</v>
      </c>
      <c r="M328" s="35">
        <f t="shared" si="12"/>
        <v>0.44293273219757345</v>
      </c>
      <c r="N328" s="10"/>
    </row>
    <row r="329" spans="1:14" x14ac:dyDescent="0.25">
      <c r="A329" t="s">
        <v>138</v>
      </c>
      <c r="B329" s="10" t="s">
        <v>200</v>
      </c>
      <c r="C329" s="17">
        <v>0.2747909445743042</v>
      </c>
      <c r="D329" s="17">
        <f t="shared" si="13"/>
        <v>1.7707769260578026</v>
      </c>
      <c r="E329" s="57">
        <v>0.6</v>
      </c>
      <c r="F329" s="10">
        <v>11.73</v>
      </c>
      <c r="G329" s="10">
        <v>3.56</v>
      </c>
      <c r="H329" s="10">
        <v>-0.3</v>
      </c>
      <c r="I329" s="10">
        <v>2.5</v>
      </c>
      <c r="J329" s="10">
        <v>25.11</v>
      </c>
      <c r="K329" s="17">
        <v>48.823278998227636</v>
      </c>
      <c r="L329" s="19">
        <f t="shared" si="11"/>
        <v>13.41619495313776</v>
      </c>
      <c r="M329" s="35">
        <f t="shared" si="12"/>
        <v>1.8403518531145258</v>
      </c>
      <c r="N329" s="10"/>
    </row>
    <row r="330" spans="1:14" x14ac:dyDescent="0.25">
      <c r="A330" t="s">
        <v>139</v>
      </c>
      <c r="B330" s="10" t="s">
        <v>200</v>
      </c>
      <c r="C330" s="17">
        <v>1.904949528752433E-2</v>
      </c>
      <c r="D330" s="17">
        <f t="shared" si="13"/>
        <v>0.12275661689089465</v>
      </c>
      <c r="E330" s="57">
        <v>1.32</v>
      </c>
      <c r="F330" s="10">
        <v>14.47</v>
      </c>
      <c r="G330" s="10">
        <v>-3.53</v>
      </c>
      <c r="H330" s="10">
        <v>-0.12</v>
      </c>
      <c r="I330" s="10">
        <v>-2.85</v>
      </c>
      <c r="J330" s="10">
        <v>6.67</v>
      </c>
      <c r="K330" s="17">
        <v>15.809123898578321</v>
      </c>
      <c r="L330" s="19">
        <f t="shared" si="11"/>
        <v>0.30115583120585598</v>
      </c>
      <c r="M330" s="35">
        <f t="shared" si="12"/>
        <v>4.1310721405872178E-2</v>
      </c>
      <c r="N330" s="10"/>
    </row>
    <row r="331" spans="1:14" x14ac:dyDescent="0.25">
      <c r="A331" t="s">
        <v>140</v>
      </c>
      <c r="B331" s="10" t="s">
        <v>193</v>
      </c>
      <c r="C331" s="17">
        <v>1.4502926915086088E-2</v>
      </c>
      <c r="D331" s="17">
        <f t="shared" si="13"/>
        <v>9.3458131894854996E-2</v>
      </c>
      <c r="E331" s="57">
        <v>5.0999999999999996</v>
      </c>
      <c r="F331" s="10">
        <v>5.63</v>
      </c>
      <c r="G331" s="10">
        <v>13.08</v>
      </c>
      <c r="H331" s="10">
        <v>9.25</v>
      </c>
      <c r="I331" s="10">
        <v>9.1300000000000008</v>
      </c>
      <c r="J331" s="10">
        <v>8.59</v>
      </c>
      <c r="K331" s="17">
        <v>62.529137100831548</v>
      </c>
      <c r="L331" s="19">
        <f t="shared" si="11"/>
        <v>0.90685550543675797</v>
      </c>
      <c r="M331" s="35">
        <f t="shared" si="12"/>
        <v>0.12439691102933174</v>
      </c>
      <c r="N331" s="10"/>
    </row>
    <row r="332" spans="1:14" x14ac:dyDescent="0.25">
      <c r="A332" t="s">
        <v>141</v>
      </c>
      <c r="B332" s="10" t="s">
        <v>191</v>
      </c>
      <c r="C332" s="17">
        <v>0.67270368068889075</v>
      </c>
      <c r="D332" s="17">
        <f t="shared" si="13"/>
        <v>4.3349614656458879</v>
      </c>
      <c r="E332" s="57">
        <v>4.2</v>
      </c>
      <c r="F332" s="10">
        <v>4.5599999999999996</v>
      </c>
      <c r="G332" s="10">
        <v>2.5</v>
      </c>
      <c r="H332" s="10">
        <v>6.61</v>
      </c>
      <c r="I332" s="10">
        <v>8.0500000000000007</v>
      </c>
      <c r="J332" s="10">
        <v>7.62</v>
      </c>
      <c r="K332" s="17">
        <v>38.44359276987646</v>
      </c>
      <c r="L332" s="19">
        <f t="shared" si="11"/>
        <v>25.861146355200724</v>
      </c>
      <c r="M332" s="35">
        <f t="shared" si="12"/>
        <v>3.5474744355387062</v>
      </c>
      <c r="N332" s="10"/>
    </row>
    <row r="333" spans="1:14" x14ac:dyDescent="0.25">
      <c r="A333" t="s">
        <v>142</v>
      </c>
      <c r="B333" s="10" t="s">
        <v>191</v>
      </c>
      <c r="C333" s="17">
        <v>0.31697746249728853</v>
      </c>
      <c r="D333" s="17">
        <f t="shared" si="13"/>
        <v>2.0426305442491568</v>
      </c>
      <c r="E333" s="57">
        <v>3.98</v>
      </c>
      <c r="F333" s="10">
        <v>5.63</v>
      </c>
      <c r="G333" s="10">
        <v>4.41</v>
      </c>
      <c r="H333" s="10">
        <v>6.29</v>
      </c>
      <c r="I333" s="10">
        <v>6.49</v>
      </c>
      <c r="J333" s="10">
        <v>13.79</v>
      </c>
      <c r="K333" s="17">
        <v>47.701368824447968</v>
      </c>
      <c r="L333" s="19">
        <f t="shared" si="11"/>
        <v>15.120258847620784</v>
      </c>
      <c r="M333" s="35">
        <f t="shared" si="12"/>
        <v>2.0741049520365062</v>
      </c>
      <c r="N333" s="10"/>
    </row>
    <row r="334" spans="1:14" x14ac:dyDescent="0.25">
      <c r="A334" s="2" t="s">
        <v>143</v>
      </c>
      <c r="B334" s="59" t="s">
        <v>191</v>
      </c>
      <c r="C334" s="17">
        <v>0.10226722346570981</v>
      </c>
      <c r="D334" s="17">
        <f t="shared" si="13"/>
        <v>0.6590189494257811</v>
      </c>
      <c r="E334" s="57">
        <v>1.55</v>
      </c>
      <c r="F334" s="10">
        <v>4.08</v>
      </c>
      <c r="G334" s="10">
        <v>6.52</v>
      </c>
      <c r="H334" s="10">
        <v>13.1</v>
      </c>
      <c r="I334" s="10">
        <v>6.93</v>
      </c>
      <c r="J334" s="10">
        <v>4.62</v>
      </c>
      <c r="K334" s="17">
        <v>42.447639355981522</v>
      </c>
      <c r="L334" s="19">
        <f t="shared" si="11"/>
        <v>4.3410022196100204</v>
      </c>
      <c r="M334" s="35">
        <f t="shared" si="12"/>
        <v>0.59547222645010245</v>
      </c>
      <c r="N334" s="10"/>
    </row>
    <row r="335" spans="1:14" x14ac:dyDescent="0.25">
      <c r="A335" t="s">
        <v>145</v>
      </c>
      <c r="B335" s="10" t="s">
        <v>193</v>
      </c>
      <c r="C335" s="17">
        <v>3.5217147208616655E-3</v>
      </c>
      <c r="D335" s="17">
        <f t="shared" si="13"/>
        <v>2.2694238260000794E-2</v>
      </c>
      <c r="E335" s="57">
        <v>-4.49</v>
      </c>
      <c r="F335" s="10">
        <v>0.68</v>
      </c>
      <c r="G335" s="10">
        <v>3.09</v>
      </c>
      <c r="H335" s="10">
        <v>-0.77</v>
      </c>
      <c r="I335" s="10">
        <v>-1.44</v>
      </c>
      <c r="J335" s="10">
        <v>-5.75</v>
      </c>
      <c r="K335" s="17">
        <v>-8.6236857027004845</v>
      </c>
      <c r="L335" s="19">
        <f t="shared" si="11"/>
        <v>-3.0370160887284572E-2</v>
      </c>
      <c r="M335" s="35">
        <f t="shared" si="12"/>
        <v>-4.1659935669933418E-3</v>
      </c>
      <c r="N335" s="10"/>
    </row>
    <row r="336" spans="1:14" x14ac:dyDescent="0.25">
      <c r="A336" t="s">
        <v>146</v>
      </c>
      <c r="B336" s="10" t="s">
        <v>191</v>
      </c>
      <c r="C336" s="17">
        <v>6.2590358245902733E-4</v>
      </c>
      <c r="D336" s="17">
        <f t="shared" ref="D336:D357" si="14">C336/$C$207*100</f>
        <v>4.0333775316808733E-3</v>
      </c>
      <c r="E336" s="57">
        <v>0.55000000000000004</v>
      </c>
      <c r="F336" s="10">
        <v>-7.94</v>
      </c>
      <c r="G336" s="10">
        <v>23.51</v>
      </c>
      <c r="H336" s="10">
        <v>0.84</v>
      </c>
      <c r="I336" s="10">
        <v>0.63</v>
      </c>
      <c r="J336" s="10">
        <v>4.93</v>
      </c>
      <c r="K336" s="17">
        <v>21.734913016097408</v>
      </c>
      <c r="L336" s="19">
        <f t="shared" si="11"/>
        <v>1.3603959921210711E-2</v>
      </c>
      <c r="M336" s="35">
        <f t="shared" si="12"/>
        <v>1.8661083070234058E-3</v>
      </c>
      <c r="N336" s="10"/>
    </row>
    <row r="337" spans="1:14" x14ac:dyDescent="0.25">
      <c r="A337" t="s">
        <v>147</v>
      </c>
      <c r="B337" s="10" t="s">
        <v>193</v>
      </c>
      <c r="C337" s="17">
        <v>1.5066141372345253E-2</v>
      </c>
      <c r="D337" s="17">
        <f t="shared" si="14"/>
        <v>9.7087535210461776E-2</v>
      </c>
      <c r="E337" s="57">
        <v>7.6</v>
      </c>
      <c r="F337" s="10">
        <v>1.19</v>
      </c>
      <c r="G337" s="10">
        <v>1.27</v>
      </c>
      <c r="H337" s="10">
        <v>8.48</v>
      </c>
      <c r="I337" s="10">
        <v>5.57</v>
      </c>
      <c r="J337" s="10">
        <v>4.71</v>
      </c>
      <c r="K337" s="17">
        <v>32.223617517382422</v>
      </c>
      <c r="L337" s="19">
        <f t="shared" ref="L337:L357" si="15">C337*K337</f>
        <v>0.48548557704526457</v>
      </c>
      <c r="M337" s="35">
        <f t="shared" ref="M337:M357" si="16">L337/$L$358*100</f>
        <v>6.6595952466139835E-2</v>
      </c>
      <c r="N337" s="10"/>
    </row>
    <row r="338" spans="1:14" x14ac:dyDescent="0.25">
      <c r="A338" t="s">
        <v>148</v>
      </c>
      <c r="B338" s="10" t="s">
        <v>197</v>
      </c>
      <c r="C338" s="17">
        <v>3.3302459261968974E-2</v>
      </c>
      <c r="D338" s="17">
        <f t="shared" si="14"/>
        <v>0.21460396569264908</v>
      </c>
      <c r="E338" s="57">
        <v>2.4</v>
      </c>
      <c r="F338" s="10">
        <v>4.07</v>
      </c>
      <c r="G338" s="10">
        <v>12.54</v>
      </c>
      <c r="H338" s="10">
        <v>13.19</v>
      </c>
      <c r="I338" s="10">
        <v>-0.91</v>
      </c>
      <c r="J338" s="10">
        <v>2.95</v>
      </c>
      <c r="K338" s="17">
        <v>38.483063161740432</v>
      </c>
      <c r="L338" s="19">
        <f t="shared" si="15"/>
        <v>1.2815806432196397</v>
      </c>
      <c r="M338" s="35">
        <f t="shared" si="16"/>
        <v>0.17579942151283015</v>
      </c>
      <c r="N338" s="10"/>
    </row>
    <row r="339" spans="1:14" x14ac:dyDescent="0.25">
      <c r="A339" t="s">
        <v>149</v>
      </c>
      <c r="B339" s="10" t="s">
        <v>196</v>
      </c>
      <c r="C339" s="17">
        <v>1.1414595411395132E-3</v>
      </c>
      <c r="D339" s="17">
        <f t="shared" si="14"/>
        <v>7.3556653062554619E-3</v>
      </c>
      <c r="E339" s="57">
        <v>-7.17</v>
      </c>
      <c r="F339" s="10">
        <v>-2.12</v>
      </c>
      <c r="G339" s="10">
        <v>31.26</v>
      </c>
      <c r="H339" s="10">
        <v>0.99</v>
      </c>
      <c r="I339" s="10">
        <v>-2.61</v>
      </c>
      <c r="J339" s="10">
        <v>-1.67</v>
      </c>
      <c r="K339" s="17">
        <v>15.343596323563929</v>
      </c>
      <c r="L339" s="19">
        <f t="shared" si="15"/>
        <v>1.7514094418925204E-2</v>
      </c>
      <c r="M339" s="35">
        <f t="shared" si="16"/>
        <v>2.4024767254856695E-3</v>
      </c>
      <c r="N339" s="10"/>
    </row>
    <row r="340" spans="1:14" x14ac:dyDescent="0.25">
      <c r="A340" t="s">
        <v>150</v>
      </c>
      <c r="B340" s="10" t="s">
        <v>195</v>
      </c>
      <c r="C340" s="17">
        <v>5.1839809121735202E-3</v>
      </c>
      <c r="D340" s="17">
        <f t="shared" si="14"/>
        <v>3.3406027256908902E-2</v>
      </c>
      <c r="E340" s="57">
        <v>-1.4</v>
      </c>
      <c r="F340" s="10">
        <v>2.0499999999999998</v>
      </c>
      <c r="G340" s="10">
        <v>10.24</v>
      </c>
      <c r="H340" s="10">
        <v>0.04</v>
      </c>
      <c r="I340" s="10">
        <v>-3.27</v>
      </c>
      <c r="J340" s="10">
        <v>0.79</v>
      </c>
      <c r="K340" s="17">
        <v>8.1885859724876013</v>
      </c>
      <c r="L340" s="19">
        <f t="shared" si="15"/>
        <v>4.244947337906757E-2</v>
      </c>
      <c r="M340" s="35">
        <f t="shared" si="16"/>
        <v>5.8229600322430965E-3</v>
      </c>
      <c r="N340" s="10"/>
    </row>
    <row r="341" spans="1:14" x14ac:dyDescent="0.25">
      <c r="A341" t="s">
        <v>151</v>
      </c>
      <c r="B341" s="10" t="s">
        <v>191</v>
      </c>
      <c r="C341" s="17">
        <v>1.9316243277147102E-3</v>
      </c>
      <c r="D341" s="17">
        <f t="shared" si="14"/>
        <v>1.244755643104614E-2</v>
      </c>
      <c r="E341" s="57">
        <v>7.36</v>
      </c>
      <c r="F341" s="10">
        <v>0.81</v>
      </c>
      <c r="G341" s="10">
        <v>14.81</v>
      </c>
      <c r="H341" s="10">
        <v>-12.57</v>
      </c>
      <c r="I341" s="9">
        <v>12.9</v>
      </c>
      <c r="J341" s="10">
        <v>11.04</v>
      </c>
      <c r="K341" s="17">
        <v>36.194543371531296</v>
      </c>
      <c r="L341" s="19">
        <f t="shared" si="15"/>
        <v>6.9914260506975065E-2</v>
      </c>
      <c r="M341" s="35">
        <f t="shared" si="16"/>
        <v>9.5904121349288263E-3</v>
      </c>
      <c r="N341" s="10"/>
    </row>
    <row r="342" spans="1:14" x14ac:dyDescent="0.25">
      <c r="A342" t="s">
        <v>152</v>
      </c>
      <c r="B342" s="10" t="s">
        <v>191</v>
      </c>
      <c r="C342" s="17">
        <v>1.6796981468738956E-2</v>
      </c>
      <c r="D342" s="17">
        <f t="shared" si="14"/>
        <v>0.10824122046067157</v>
      </c>
      <c r="E342" s="57">
        <v>-2.97</v>
      </c>
      <c r="F342" s="10">
        <v>0.47</v>
      </c>
      <c r="G342" s="10">
        <v>4.7</v>
      </c>
      <c r="H342" s="10">
        <v>0.46</v>
      </c>
      <c r="I342" s="9">
        <v>4.41</v>
      </c>
      <c r="J342" s="10">
        <v>4.13</v>
      </c>
      <c r="K342" s="17">
        <v>11.480845355982737</v>
      </c>
      <c r="L342" s="19">
        <f t="shared" si="15"/>
        <v>0.19284354668989975</v>
      </c>
      <c r="M342" s="35">
        <f t="shared" si="16"/>
        <v>2.6453102370052474E-2</v>
      </c>
      <c r="N342" s="10"/>
    </row>
    <row r="343" spans="1:14" x14ac:dyDescent="0.25">
      <c r="A343" t="s">
        <v>153</v>
      </c>
      <c r="B343" s="10" t="s">
        <v>193</v>
      </c>
      <c r="C343" s="17">
        <v>3.2031582272548528E-2</v>
      </c>
      <c r="D343" s="17">
        <f t="shared" si="14"/>
        <v>0.20641432300915444</v>
      </c>
      <c r="E343" s="57">
        <v>-2.69</v>
      </c>
      <c r="F343" s="10">
        <v>-1.66</v>
      </c>
      <c r="G343" s="10">
        <v>2.37</v>
      </c>
      <c r="H343" s="10">
        <v>2.0099999999999998</v>
      </c>
      <c r="I343" s="9">
        <v>-1.39</v>
      </c>
      <c r="J343" s="10">
        <v>-2.82</v>
      </c>
      <c r="K343" s="17">
        <v>-4.2362860127784074</v>
      </c>
      <c r="L343" s="19">
        <f t="shared" si="15"/>
        <v>-0.13569494394835813</v>
      </c>
      <c r="M343" s="35">
        <f t="shared" si="16"/>
        <v>-1.8613805361797228E-2</v>
      </c>
      <c r="N343" s="10"/>
    </row>
    <row r="344" spans="1:14" x14ac:dyDescent="0.25">
      <c r="A344" t="s">
        <v>154</v>
      </c>
      <c r="B344" s="10" t="s">
        <v>193</v>
      </c>
      <c r="C344" s="17">
        <v>1.2453242633200048E-2</v>
      </c>
      <c r="D344" s="17">
        <f t="shared" si="14"/>
        <v>8.0249786773839843E-2</v>
      </c>
      <c r="E344" s="57">
        <v>4.7300000000000004</v>
      </c>
      <c r="F344" s="10">
        <v>5.37</v>
      </c>
      <c r="G344" s="10">
        <v>13.52</v>
      </c>
      <c r="H344" s="10">
        <v>-2.34</v>
      </c>
      <c r="I344" s="9">
        <v>-1.02</v>
      </c>
      <c r="J344" s="10">
        <v>-12.97</v>
      </c>
      <c r="K344" s="17">
        <v>5.3885960375651223</v>
      </c>
      <c r="L344" s="19">
        <f t="shared" si="15"/>
        <v>6.7105493908098821E-2</v>
      </c>
      <c r="M344" s="35">
        <f t="shared" si="16"/>
        <v>9.2051226520863654E-3</v>
      </c>
      <c r="N344" s="10"/>
    </row>
    <row r="345" spans="1:14" x14ac:dyDescent="0.25">
      <c r="A345" t="s">
        <v>155</v>
      </c>
      <c r="B345" s="10" t="s">
        <v>193</v>
      </c>
      <c r="C345" s="17">
        <v>2.8427176368889663E-3</v>
      </c>
      <c r="D345" s="17">
        <f t="shared" si="14"/>
        <v>1.8318721552119367E-2</v>
      </c>
      <c r="E345" s="57">
        <v>10.23</v>
      </c>
      <c r="F345" s="10">
        <v>-2.48</v>
      </c>
      <c r="G345" s="10">
        <v>2.14</v>
      </c>
      <c r="H345" s="10">
        <v>4.57</v>
      </c>
      <c r="I345" s="9">
        <v>-6.66</v>
      </c>
      <c r="J345" s="10">
        <v>2.27</v>
      </c>
      <c r="K345" s="17">
        <v>9.6004946109506619</v>
      </c>
      <c r="L345" s="19">
        <f t="shared" si="15"/>
        <v>2.7291495353406921E-2</v>
      </c>
      <c r="M345" s="35">
        <f t="shared" si="16"/>
        <v>3.7436809932582353E-3</v>
      </c>
      <c r="N345" s="10"/>
    </row>
    <row r="346" spans="1:14" x14ac:dyDescent="0.25">
      <c r="A346" t="s">
        <v>156</v>
      </c>
      <c r="B346" s="10" t="s">
        <v>197</v>
      </c>
      <c r="C346" s="17">
        <v>2.6226517330483961E-2</v>
      </c>
      <c r="D346" s="17">
        <f t="shared" si="14"/>
        <v>0.16900597583963767</v>
      </c>
      <c r="E346" s="57">
        <v>6.67</v>
      </c>
      <c r="F346" s="10">
        <v>1.3</v>
      </c>
      <c r="G346" s="10">
        <v>4.76</v>
      </c>
      <c r="H346" s="10">
        <v>7.52</v>
      </c>
      <c r="I346" s="10">
        <v>1.04</v>
      </c>
      <c r="J346" s="10">
        <v>-2.86</v>
      </c>
      <c r="K346" s="17">
        <v>19.461488722376259</v>
      </c>
      <c r="L346" s="19">
        <f t="shared" si="15"/>
        <v>0.51040707125441909</v>
      </c>
      <c r="M346" s="35">
        <f t="shared" si="16"/>
        <v>7.0014531147383124E-2</v>
      </c>
      <c r="N346" s="10"/>
    </row>
    <row r="347" spans="1:14" x14ac:dyDescent="0.25">
      <c r="A347" t="s">
        <v>158</v>
      </c>
      <c r="B347" s="10" t="s">
        <v>194</v>
      </c>
      <c r="C347" s="17">
        <v>2.9841085750683966E-3</v>
      </c>
      <c r="D347" s="17">
        <f t="shared" si="14"/>
        <v>1.9229857147470466E-2</v>
      </c>
      <c r="E347" s="57">
        <v>5.84</v>
      </c>
      <c r="F347" s="10">
        <v>-0.15</v>
      </c>
      <c r="G347" s="10">
        <v>7.81</v>
      </c>
      <c r="H347" s="10">
        <v>9.81</v>
      </c>
      <c r="I347" s="10">
        <v>6.94</v>
      </c>
      <c r="J347" s="10">
        <v>-4.8600000000000003</v>
      </c>
      <c r="K347" s="17">
        <v>27.292309129147299</v>
      </c>
      <c r="L347" s="19">
        <f t="shared" si="15"/>
        <v>8.1443213705705939E-2</v>
      </c>
      <c r="M347" s="35">
        <f t="shared" si="16"/>
        <v>1.1171883666750353E-2</v>
      </c>
      <c r="N347" s="10"/>
    </row>
    <row r="348" spans="1:14" x14ac:dyDescent="0.25">
      <c r="A348" t="s">
        <v>159</v>
      </c>
      <c r="B348" s="10" t="s">
        <v>193</v>
      </c>
      <c r="C348" s="17">
        <v>0.17137259629711935</v>
      </c>
      <c r="D348" s="17">
        <f t="shared" si="14"/>
        <v>1.1043400274767812</v>
      </c>
      <c r="E348" s="57">
        <v>2.58</v>
      </c>
      <c r="F348" s="10">
        <v>4.53</v>
      </c>
      <c r="G348" s="10">
        <v>9.61</v>
      </c>
      <c r="H348" s="10">
        <v>5.04</v>
      </c>
      <c r="I348" s="10">
        <v>6.34</v>
      </c>
      <c r="J348" s="10">
        <v>8.08</v>
      </c>
      <c r="K348" s="17">
        <v>41.889588093412499</v>
      </c>
      <c r="L348" s="19">
        <f t="shared" si="15"/>
        <v>7.1787274693849978</v>
      </c>
      <c r="M348" s="35">
        <f t="shared" si="16"/>
        <v>0.98473408052235945</v>
      </c>
      <c r="N348" s="10"/>
    </row>
    <row r="349" spans="1:14" x14ac:dyDescent="0.25">
      <c r="A349" t="s">
        <v>160</v>
      </c>
      <c r="B349" s="10" t="s">
        <v>193</v>
      </c>
      <c r="C349" s="17">
        <v>6.3415112569275164E-2</v>
      </c>
      <c r="D349" s="17">
        <f t="shared" si="14"/>
        <v>0.40865254229899117</v>
      </c>
      <c r="E349" s="57">
        <v>9.1199999999999992</v>
      </c>
      <c r="F349" s="10">
        <v>-1.53</v>
      </c>
      <c r="G349" s="10">
        <v>-5.26</v>
      </c>
      <c r="H349" s="10">
        <v>40.659999999999997</v>
      </c>
      <c r="I349" s="10">
        <v>40.4</v>
      </c>
      <c r="J349" s="10">
        <v>-34.549999999999997</v>
      </c>
      <c r="K349" s="17">
        <v>31.579747113963577</v>
      </c>
      <c r="L349" s="19">
        <f t="shared" si="15"/>
        <v>2.0026332181412427</v>
      </c>
      <c r="M349" s="35">
        <f t="shared" si="16"/>
        <v>0.2747090189870095</v>
      </c>
      <c r="N349" s="10"/>
    </row>
    <row r="350" spans="1:14" x14ac:dyDescent="0.25">
      <c r="A350" t="s">
        <v>161</v>
      </c>
      <c r="B350" s="10" t="s">
        <v>191</v>
      </c>
      <c r="C350" s="17">
        <v>2.2954397540599345E-3</v>
      </c>
      <c r="D350" s="17">
        <f t="shared" si="14"/>
        <v>1.4792014918621236E-2</v>
      </c>
      <c r="E350" s="57">
        <v>2.5299999999999998</v>
      </c>
      <c r="F350" s="10">
        <v>0.64</v>
      </c>
      <c r="G350" s="10">
        <v>39.53</v>
      </c>
      <c r="H350" s="10">
        <v>54.96</v>
      </c>
      <c r="I350" s="10">
        <v>-3.72</v>
      </c>
      <c r="J350" s="10">
        <v>4.1900000000000004</v>
      </c>
      <c r="K350" s="17">
        <v>123.80557831980602</v>
      </c>
      <c r="L350" s="19">
        <f t="shared" si="15"/>
        <v>0.28418824624966349</v>
      </c>
      <c r="M350" s="35">
        <f t="shared" si="16"/>
        <v>3.8983211517555905E-2</v>
      </c>
      <c r="N350" s="10"/>
    </row>
    <row r="351" spans="1:14" x14ac:dyDescent="0.25">
      <c r="A351" t="s">
        <v>162</v>
      </c>
      <c r="B351" s="10" t="s">
        <v>193</v>
      </c>
      <c r="C351" s="17">
        <v>1.571133329977794E-3</v>
      </c>
      <c r="D351" s="17">
        <f t="shared" si="14"/>
        <v>1.0124520852734077E-2</v>
      </c>
      <c r="E351" s="57">
        <v>2.2999999999999998</v>
      </c>
      <c r="F351" s="10">
        <v>3.98</v>
      </c>
      <c r="G351" s="10">
        <v>4.6900000000000004</v>
      </c>
      <c r="H351" s="10">
        <v>0.6</v>
      </c>
      <c r="I351" s="10">
        <v>3.91</v>
      </c>
      <c r="J351" s="10">
        <v>9.58</v>
      </c>
      <c r="K351" s="17">
        <v>27.560809983386704</v>
      </c>
      <c r="L351" s="19">
        <f t="shared" si="15"/>
        <v>4.3301707166083579E-2</v>
      </c>
      <c r="M351" s="35">
        <f t="shared" si="16"/>
        <v>5.9398642688541572E-3</v>
      </c>
      <c r="N351" s="10"/>
    </row>
    <row r="352" spans="1:14" x14ac:dyDescent="0.25">
      <c r="A352" t="s">
        <v>163</v>
      </c>
      <c r="B352" s="10" t="s">
        <v>191</v>
      </c>
      <c r="C352" s="17">
        <v>9.6842992480706269E-3</v>
      </c>
      <c r="D352" s="17">
        <f t="shared" si="14"/>
        <v>6.2406472964706194E-2</v>
      </c>
      <c r="E352" s="57">
        <v>-6.19</v>
      </c>
      <c r="F352" s="10">
        <v>-0.14000000000000001</v>
      </c>
      <c r="G352" s="10">
        <v>5.5</v>
      </c>
      <c r="H352" s="10">
        <v>0.82</v>
      </c>
      <c r="I352" s="10">
        <v>5.81</v>
      </c>
      <c r="J352" s="10">
        <v>8.81</v>
      </c>
      <c r="K352" s="17">
        <v>14.719005940381322</v>
      </c>
      <c r="L352" s="19">
        <f t="shared" si="15"/>
        <v>0.14254325816078192</v>
      </c>
      <c r="M352" s="35">
        <f t="shared" si="16"/>
        <v>1.9553215365570097E-2</v>
      </c>
      <c r="N352" s="10"/>
    </row>
    <row r="353" spans="1:14" x14ac:dyDescent="0.25">
      <c r="A353" t="s">
        <v>164</v>
      </c>
      <c r="B353" s="10" t="s">
        <v>191</v>
      </c>
      <c r="C353" s="17">
        <v>7.6416751624274665E-2</v>
      </c>
      <c r="D353" s="17">
        <f t="shared" si="14"/>
        <v>0.49243624366946925</v>
      </c>
      <c r="E353" s="57">
        <v>-6.64</v>
      </c>
      <c r="F353" s="10">
        <v>2.72</v>
      </c>
      <c r="G353" s="10">
        <v>13.39</v>
      </c>
      <c r="H353" s="10">
        <v>-1.98</v>
      </c>
      <c r="I353" s="10">
        <v>-0.68</v>
      </c>
      <c r="J353" s="10">
        <v>12.45</v>
      </c>
      <c r="K353" s="17">
        <v>19.042346230710805</v>
      </c>
      <c r="L353" s="19">
        <f t="shared" si="15"/>
        <v>1.4551542422556705</v>
      </c>
      <c r="M353" s="35">
        <f t="shared" si="16"/>
        <v>0.19960918991240215</v>
      </c>
      <c r="N353" s="10"/>
    </row>
    <row r="354" spans="1:14" x14ac:dyDescent="0.25">
      <c r="A354" t="s">
        <v>165</v>
      </c>
      <c r="B354" s="10" t="s">
        <v>194</v>
      </c>
      <c r="C354" s="17">
        <v>1.2908106207521827E-2</v>
      </c>
      <c r="D354" s="17">
        <f t="shared" si="14"/>
        <v>8.3180967505289985E-2</v>
      </c>
      <c r="E354" s="57">
        <v>-0.93</v>
      </c>
      <c r="F354" s="10">
        <v>-1.23</v>
      </c>
      <c r="G354" s="10">
        <v>4.12</v>
      </c>
      <c r="H354" s="10">
        <v>3.59</v>
      </c>
      <c r="I354" s="10">
        <v>3.03</v>
      </c>
      <c r="J354" s="10">
        <v>6.03</v>
      </c>
      <c r="K354" s="17">
        <v>15.295317736773484</v>
      </c>
      <c r="L354" s="19">
        <f t="shared" si="15"/>
        <v>0.19743358582406451</v>
      </c>
      <c r="M354" s="35">
        <f t="shared" si="16"/>
        <v>2.7082735962582576E-2</v>
      </c>
      <c r="N354" s="10"/>
    </row>
    <row r="355" spans="1:14" x14ac:dyDescent="0.25">
      <c r="A355" t="s">
        <v>166</v>
      </c>
      <c r="B355" s="10" t="s">
        <v>191</v>
      </c>
      <c r="C355" s="17">
        <v>2.2963848345644723E-2</v>
      </c>
      <c r="D355" s="17">
        <f t="shared" si="14"/>
        <v>0.14798105100207443</v>
      </c>
      <c r="E355" s="57">
        <v>-3.48</v>
      </c>
      <c r="F355" s="10">
        <v>1.73</v>
      </c>
      <c r="G355" s="10">
        <v>2.11</v>
      </c>
      <c r="H355" s="10">
        <v>-0.64</v>
      </c>
      <c r="I355" s="10">
        <v>-0.53</v>
      </c>
      <c r="J355" s="10">
        <v>-0.95</v>
      </c>
      <c r="K355" s="17">
        <v>-1.849432597031992</v>
      </c>
      <c r="L355" s="19">
        <f t="shared" si="15"/>
        <v>-4.2470089683734537E-2</v>
      </c>
      <c r="M355" s="35">
        <f t="shared" si="16"/>
        <v>-5.8257880512627043E-3</v>
      </c>
      <c r="N355" s="10"/>
    </row>
    <row r="356" spans="1:14" x14ac:dyDescent="0.25">
      <c r="A356" t="s">
        <v>167</v>
      </c>
      <c r="B356" s="10" t="s">
        <v>191</v>
      </c>
      <c r="C356" s="17">
        <v>3.7789119757998334E-2</v>
      </c>
      <c r="D356" s="17">
        <f t="shared" si="14"/>
        <v>0.24351639908353737</v>
      </c>
      <c r="E356" s="57">
        <v>3.69</v>
      </c>
      <c r="F356" s="10">
        <v>7.55</v>
      </c>
      <c r="G356" s="10">
        <v>7.91</v>
      </c>
      <c r="H356" s="10">
        <v>7.23</v>
      </c>
      <c r="I356" s="10">
        <v>6.66</v>
      </c>
      <c r="J356" s="10">
        <v>7.6</v>
      </c>
      <c r="K356" s="17">
        <v>48.094571135240244</v>
      </c>
      <c r="L356" s="19">
        <f t="shared" si="15"/>
        <v>1.8174515083391634</v>
      </c>
      <c r="M356" s="35">
        <f t="shared" si="16"/>
        <v>0.2493069207029899</v>
      </c>
      <c r="N356" s="10"/>
    </row>
    <row r="357" spans="1:14" x14ac:dyDescent="0.25">
      <c r="A357" t="s">
        <v>168</v>
      </c>
      <c r="B357" s="10" t="s">
        <v>211</v>
      </c>
      <c r="C357" s="17">
        <v>1.5848038177206614E-3</v>
      </c>
      <c r="D357" s="17">
        <f t="shared" si="14"/>
        <v>1.021261467365866E-2</v>
      </c>
      <c r="E357" s="57">
        <v>-18.510000000000002</v>
      </c>
      <c r="F357" s="10">
        <v>4.5599999999999996</v>
      </c>
      <c r="G357" s="10">
        <v>6.63</v>
      </c>
      <c r="H357" s="10">
        <v>10.7</v>
      </c>
      <c r="I357" s="10">
        <v>6.01</v>
      </c>
      <c r="J357" s="10">
        <v>5.29</v>
      </c>
      <c r="K357" s="17">
        <v>12.261510815567348</v>
      </c>
      <c r="L357" s="19">
        <f t="shared" si="15"/>
        <v>1.9432089151534316E-2</v>
      </c>
      <c r="M357" s="35">
        <f t="shared" si="16"/>
        <v>2.6655755528916872E-3</v>
      </c>
      <c r="N357" s="10"/>
    </row>
    <row r="358" spans="1:14" x14ac:dyDescent="0.25">
      <c r="C358" s="11">
        <f>SUM(C208:C357)</f>
        <v>15.518100587975153</v>
      </c>
      <c r="D358" s="11"/>
      <c r="E358" s="10"/>
      <c r="F358" s="10"/>
      <c r="G358" s="10"/>
      <c r="H358" s="10"/>
      <c r="I358" s="10"/>
      <c r="J358" s="10"/>
      <c r="K358" s="11"/>
      <c r="L358" s="19">
        <f>SUM(L208:L357)</f>
        <v>729.00162707651896</v>
      </c>
      <c r="M358" s="35">
        <f>SUM(M208:M357)</f>
        <v>100.00000000000004</v>
      </c>
      <c r="N358" s="35">
        <f>SUM(M208:M357)</f>
        <v>100.00000000000004</v>
      </c>
    </row>
    <row r="359" spans="1:14" x14ac:dyDescent="0.25">
      <c r="E359" s="8"/>
      <c r="M359" s="5"/>
    </row>
  </sheetData>
  <mergeCells count="1">
    <mergeCell ref="F205:K2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workbookViewId="0">
      <selection activeCell="G31" sqref="G31"/>
    </sheetView>
  </sheetViews>
  <sheetFormatPr defaultRowHeight="15" x14ac:dyDescent="0.25"/>
  <cols>
    <col min="1" max="1" width="36" customWidth="1"/>
    <col min="2" max="2" width="13.5703125" bestFit="1" customWidth="1"/>
    <col min="4" max="4" width="30.28515625" customWidth="1"/>
    <col min="6" max="6" width="9.7109375" customWidth="1"/>
    <col min="9" max="9" width="21.7109375" customWidth="1"/>
    <col min="10" max="10" width="25.85546875" customWidth="1"/>
  </cols>
  <sheetData>
    <row r="1" spans="1:12" x14ac:dyDescent="0.25">
      <c r="A1" s="4"/>
      <c r="B1" s="32" t="s">
        <v>180</v>
      </c>
      <c r="C1" s="32" t="s">
        <v>182</v>
      </c>
      <c r="D1" s="33" t="s">
        <v>202</v>
      </c>
      <c r="E1" s="33">
        <v>2007</v>
      </c>
      <c r="F1" s="33">
        <v>2008</v>
      </c>
      <c r="G1" s="33">
        <v>2009</v>
      </c>
      <c r="H1" s="33">
        <v>2010</v>
      </c>
      <c r="I1" s="33">
        <v>2011</v>
      </c>
      <c r="J1" s="34" t="s">
        <v>203</v>
      </c>
      <c r="K1" s="45" t="s">
        <v>183</v>
      </c>
      <c r="L1" s="33" t="s">
        <v>184</v>
      </c>
    </row>
    <row r="2" spans="1:12" x14ac:dyDescent="0.25">
      <c r="A2" s="7" t="s">
        <v>2</v>
      </c>
      <c r="B2" s="43">
        <v>15.518100587975153</v>
      </c>
      <c r="C2" s="51">
        <v>100</v>
      </c>
      <c r="D2" s="37">
        <v>-0.16</v>
      </c>
      <c r="E2" s="48">
        <v>12.39</v>
      </c>
      <c r="F2" s="48">
        <v>10.68</v>
      </c>
      <c r="G2" s="48">
        <v>0.88</v>
      </c>
      <c r="H2" s="49">
        <v>10.7</v>
      </c>
      <c r="I2" s="48">
        <v>5.43</v>
      </c>
      <c r="J2" s="49">
        <v>46.223877107528097</v>
      </c>
      <c r="K2" s="52">
        <v>706.7460159779049</v>
      </c>
      <c r="L2" s="21">
        <v>100</v>
      </c>
    </row>
    <row r="3" spans="1:12" x14ac:dyDescent="0.25">
      <c r="A3" s="7" t="s">
        <v>3</v>
      </c>
      <c r="B3" s="17">
        <v>1.2364497435944133</v>
      </c>
      <c r="C3" s="43">
        <v>7.9677904946210232</v>
      </c>
      <c r="D3" s="37">
        <v>3.18</v>
      </c>
      <c r="E3" s="26">
        <v>34.44</v>
      </c>
      <c r="F3" s="26">
        <v>11.62</v>
      </c>
      <c r="G3" s="26">
        <v>-23.25</v>
      </c>
      <c r="H3" s="26">
        <v>17.93</v>
      </c>
      <c r="I3" s="26">
        <v>-5.21</v>
      </c>
      <c r="J3" s="25">
        <v>32.840729375807598</v>
      </c>
      <c r="K3" s="53">
        <v>40.605911416170819</v>
      </c>
      <c r="L3" s="23">
        <v>5.7454743993123953</v>
      </c>
    </row>
    <row r="4" spans="1:12" x14ac:dyDescent="0.25">
      <c r="A4" s="7" t="s">
        <v>10</v>
      </c>
      <c r="B4" s="17">
        <v>0.74014772948439411</v>
      </c>
      <c r="C4" s="43">
        <v>4.7695768260319724</v>
      </c>
      <c r="D4" s="37">
        <v>1.66</v>
      </c>
      <c r="E4" s="26">
        <v>9.07</v>
      </c>
      <c r="F4" s="26">
        <v>12.52</v>
      </c>
      <c r="G4" s="26">
        <v>-3.15</v>
      </c>
      <c r="H4" s="26">
        <v>9.08</v>
      </c>
      <c r="I4" s="26">
        <v>1.64</v>
      </c>
      <c r="J4" s="25">
        <v>33.965988413358701</v>
      </c>
      <c r="K4" s="53">
        <v>25.139849203840679</v>
      </c>
      <c r="L4" s="23">
        <v>3.557126412528179</v>
      </c>
    </row>
    <row r="5" spans="1:12" x14ac:dyDescent="0.25">
      <c r="A5" s="7" t="s">
        <v>18</v>
      </c>
      <c r="B5" s="17">
        <v>0.57248782713200252</v>
      </c>
      <c r="C5" s="43">
        <v>3.6891617236688012</v>
      </c>
      <c r="D5" s="37">
        <v>-30.51</v>
      </c>
      <c r="E5" s="26">
        <v>25.8</v>
      </c>
      <c r="F5" s="26">
        <v>20.260000000000002</v>
      </c>
      <c r="G5" s="26">
        <v>20.85</v>
      </c>
      <c r="H5" s="26">
        <v>-23.2</v>
      </c>
      <c r="I5" s="26">
        <v>15.02</v>
      </c>
      <c r="J5" s="25">
        <v>12.229076780076468</v>
      </c>
      <c r="K5" s="53">
        <v>7.0009975936564031</v>
      </c>
      <c r="L5" s="23">
        <v>0.99059597583572045</v>
      </c>
    </row>
    <row r="6" spans="1:12" x14ac:dyDescent="0.25">
      <c r="A6" s="7" t="s">
        <v>29</v>
      </c>
      <c r="B6" s="17">
        <v>0.8736727748945381</v>
      </c>
      <c r="C6" s="43">
        <v>5.6300239191099184</v>
      </c>
      <c r="D6" s="37">
        <v>9.83</v>
      </c>
      <c r="E6" s="26">
        <v>-13.61</v>
      </c>
      <c r="F6" s="26">
        <v>8.5299999999999994</v>
      </c>
      <c r="G6" s="26">
        <v>31.43</v>
      </c>
      <c r="H6" s="26">
        <v>15.89</v>
      </c>
      <c r="I6" s="26">
        <v>3.74</v>
      </c>
      <c r="J6" s="25">
        <v>62.712521422632506</v>
      </c>
      <c r="K6" s="53">
        <v>54.790222611944507</v>
      </c>
      <c r="L6" s="23">
        <v>7.7524628895336321</v>
      </c>
    </row>
    <row r="7" spans="1:12" x14ac:dyDescent="0.25">
      <c r="A7" s="7" t="s">
        <v>38</v>
      </c>
      <c r="B7" s="17">
        <v>0.16823123441822732</v>
      </c>
      <c r="C7" s="43">
        <v>1.0840968162597702</v>
      </c>
      <c r="D7" s="37">
        <v>3.63</v>
      </c>
      <c r="E7" s="26">
        <v>17.03</v>
      </c>
      <c r="F7" s="26">
        <v>3.08</v>
      </c>
      <c r="G7" s="26">
        <v>17.87</v>
      </c>
      <c r="H7" s="26">
        <v>-1.88</v>
      </c>
      <c r="I7" s="26">
        <v>11.66</v>
      </c>
      <c r="J7" s="25">
        <v>61.441639614306894</v>
      </c>
      <c r="K7" s="53">
        <v>10.336402876994706</v>
      </c>
      <c r="L7" s="23">
        <v>1.4625342970900954</v>
      </c>
    </row>
    <row r="8" spans="1:12" x14ac:dyDescent="0.25">
      <c r="A8" s="7" t="s">
        <v>46</v>
      </c>
      <c r="B8" s="17">
        <v>0.79501050035749943</v>
      </c>
      <c r="C8" s="43">
        <v>5.1231173290212233</v>
      </c>
      <c r="D8" s="37">
        <v>-1.91</v>
      </c>
      <c r="E8" s="26">
        <v>5.8</v>
      </c>
      <c r="F8" s="26">
        <v>6.65</v>
      </c>
      <c r="G8" s="26">
        <v>9.5500000000000007</v>
      </c>
      <c r="H8" s="26">
        <v>5.86</v>
      </c>
      <c r="I8" s="26">
        <v>2.97</v>
      </c>
      <c r="J8" s="25">
        <v>32.167978124745616</v>
      </c>
      <c r="K8" s="53">
        <v>25.573880384443108</v>
      </c>
      <c r="L8" s="23">
        <v>3.6185390233940318</v>
      </c>
    </row>
    <row r="9" spans="1:12" x14ac:dyDescent="0.25">
      <c r="A9" s="7" t="s">
        <v>65</v>
      </c>
      <c r="B9" s="17">
        <v>1.8907868550496671</v>
      </c>
      <c r="C9" s="43">
        <v>12.184396178710312</v>
      </c>
      <c r="D9" s="37">
        <v>0.7</v>
      </c>
      <c r="E9" s="26">
        <v>22.15</v>
      </c>
      <c r="F9" s="26">
        <v>24.02</v>
      </c>
      <c r="G9" s="26">
        <v>-5.33</v>
      </c>
      <c r="H9" s="26">
        <v>29.64</v>
      </c>
      <c r="I9" s="26">
        <v>3.6</v>
      </c>
      <c r="J9" s="25">
        <v>93.966095562636042</v>
      </c>
      <c r="K9" s="53">
        <v>177.66985831017308</v>
      </c>
      <c r="L9" s="23">
        <v>25.139138289210759</v>
      </c>
    </row>
    <row r="10" spans="1:12" x14ac:dyDescent="0.25">
      <c r="A10" s="7" t="s">
        <v>82</v>
      </c>
      <c r="B10" s="43">
        <v>0.26087901947114095</v>
      </c>
      <c r="C10" s="43">
        <v>1.6811272616269413</v>
      </c>
      <c r="D10" s="37">
        <v>4.7</v>
      </c>
      <c r="E10" s="26">
        <v>2.2400000000000002</v>
      </c>
      <c r="F10" s="26">
        <v>8.7200000000000006</v>
      </c>
      <c r="G10" s="26">
        <v>8.0500000000000007</v>
      </c>
      <c r="H10" s="26">
        <v>9.35</v>
      </c>
      <c r="I10" s="26">
        <v>10.35</v>
      </c>
      <c r="J10" s="25">
        <v>51.737478295870488</v>
      </c>
      <c r="K10" s="53">
        <v>13.497222607736129</v>
      </c>
      <c r="L10" s="23">
        <v>1.909769889407922</v>
      </c>
    </row>
    <row r="11" spans="1:12" x14ac:dyDescent="0.25">
      <c r="A11" s="7" t="s">
        <v>102</v>
      </c>
      <c r="B11" s="17">
        <v>0.69747456378514572</v>
      </c>
      <c r="C11" s="43">
        <v>4.494587206926683</v>
      </c>
      <c r="D11" s="37">
        <v>-3.9</v>
      </c>
      <c r="E11" s="26">
        <v>7.5</v>
      </c>
      <c r="F11" s="26">
        <v>15.08</v>
      </c>
      <c r="G11" s="26">
        <v>-1.24</v>
      </c>
      <c r="H11" s="26">
        <v>10.130000000000001</v>
      </c>
      <c r="I11" s="26">
        <v>5.62</v>
      </c>
      <c r="J11" s="25">
        <v>36.572918058058917</v>
      </c>
      <c r="K11" s="53">
        <v>25.50868006889452</v>
      </c>
      <c r="L11" s="23">
        <v>3.6093135995395556</v>
      </c>
    </row>
    <row r="12" spans="1:12" x14ac:dyDescent="0.25">
      <c r="A12" s="7" t="s">
        <v>110</v>
      </c>
      <c r="B12" s="17">
        <v>1.1838995700610941</v>
      </c>
      <c r="C12" s="43">
        <v>7.629152571536288</v>
      </c>
      <c r="D12" s="37">
        <v>-1.58</v>
      </c>
      <c r="E12" s="26">
        <v>15.63</v>
      </c>
      <c r="F12" s="26">
        <v>8.23</v>
      </c>
      <c r="G12" s="26">
        <v>-1.61</v>
      </c>
      <c r="H12" s="26">
        <v>10.1</v>
      </c>
      <c r="I12" s="26">
        <v>5.38</v>
      </c>
      <c r="J12" s="25">
        <v>40.60411091673663</v>
      </c>
      <c r="K12" s="53">
        <v>48.071189457037477</v>
      </c>
      <c r="L12" s="23">
        <v>6.8017630620135439</v>
      </c>
    </row>
    <row r="13" spans="1:12" x14ac:dyDescent="0.25">
      <c r="A13" s="7" t="s">
        <v>114</v>
      </c>
      <c r="B13" s="17">
        <v>2.1012637601786515</v>
      </c>
      <c r="C13" s="43">
        <v>13.54072779890925</v>
      </c>
      <c r="D13" s="37">
        <v>0.15</v>
      </c>
      <c r="E13" s="26">
        <v>19.79</v>
      </c>
      <c r="F13" s="26">
        <v>0.68</v>
      </c>
      <c r="G13" s="26">
        <v>-0.45</v>
      </c>
      <c r="H13" s="26">
        <v>11.42</v>
      </c>
      <c r="I13" s="26">
        <v>8.07</v>
      </c>
      <c r="J13" s="25">
        <v>44.785241671590285</v>
      </c>
      <c r="K13" s="53">
        <v>94.105605315355433</v>
      </c>
      <c r="L13" s="23">
        <v>13.315335804920542</v>
      </c>
    </row>
    <row r="14" spans="1:12" x14ac:dyDescent="0.25">
      <c r="A14" s="7" t="s">
        <v>124</v>
      </c>
      <c r="B14" s="17">
        <v>2.1962053676420288</v>
      </c>
      <c r="C14" s="43">
        <v>14.152539836891185</v>
      </c>
      <c r="D14" s="37">
        <v>-1.03</v>
      </c>
      <c r="E14" s="26">
        <v>7.19</v>
      </c>
      <c r="F14" s="26">
        <v>14.78</v>
      </c>
      <c r="G14" s="26">
        <v>-0.69</v>
      </c>
      <c r="H14" s="26">
        <v>7.12</v>
      </c>
      <c r="I14" s="26">
        <v>5.07</v>
      </c>
      <c r="J14" s="25">
        <v>36.102574314095421</v>
      </c>
      <c r="K14" s="53">
        <v>79.288667494311596</v>
      </c>
      <c r="L14" s="23">
        <v>11.218834730126078</v>
      </c>
    </row>
    <row r="15" spans="1:12" x14ac:dyDescent="0.25">
      <c r="A15" s="7" t="s">
        <v>131</v>
      </c>
      <c r="B15" s="17">
        <v>0.62131262595882042</v>
      </c>
      <c r="C15" s="43">
        <v>4.0037930056998752</v>
      </c>
      <c r="D15" s="37">
        <v>4.5599999999999996</v>
      </c>
      <c r="E15" s="26">
        <v>12.6</v>
      </c>
      <c r="F15" s="26">
        <v>6.24</v>
      </c>
      <c r="G15" s="26">
        <v>-2.5</v>
      </c>
      <c r="H15" s="26">
        <v>4.33</v>
      </c>
      <c r="I15" s="26">
        <v>8.3000000000000007</v>
      </c>
      <c r="J15" s="25">
        <v>37.795268955272491</v>
      </c>
      <c r="K15" s="53">
        <v>23.482677803420234</v>
      </c>
      <c r="L15" s="23">
        <v>3.3226473545702135</v>
      </c>
    </row>
    <row r="16" spans="1:12" x14ac:dyDescent="0.25">
      <c r="A16" s="7" t="s">
        <v>135</v>
      </c>
      <c r="B16" s="17">
        <v>1.6261693713602758</v>
      </c>
      <c r="C16" s="43">
        <v>10.479177926068999</v>
      </c>
      <c r="D16" s="37">
        <v>2.39</v>
      </c>
      <c r="E16" s="26">
        <v>5.5</v>
      </c>
      <c r="F16" s="26">
        <v>3.79</v>
      </c>
      <c r="G16" s="26">
        <v>6.05</v>
      </c>
      <c r="H16" s="26">
        <v>5.82</v>
      </c>
      <c r="I16" s="26">
        <v>11.77</v>
      </c>
      <c r="J16" s="25">
        <v>40.62715656631562</v>
      </c>
      <c r="K16" s="53">
        <v>66.066637653600978</v>
      </c>
      <c r="L16" s="23">
        <v>9.3480028411884852</v>
      </c>
    </row>
    <row r="17" spans="1:12" x14ac:dyDescent="0.25">
      <c r="A17" s="7" t="s">
        <v>144</v>
      </c>
      <c r="B17" s="17">
        <v>0.15112432506052312</v>
      </c>
      <c r="C17" s="43">
        <v>0.97385839332442581</v>
      </c>
      <c r="D17" s="37">
        <v>0.09</v>
      </c>
      <c r="E17" s="26">
        <v>1.26</v>
      </c>
      <c r="F17" s="26">
        <v>6.69</v>
      </c>
      <c r="G17" s="26">
        <v>5.27</v>
      </c>
      <c r="H17" s="26">
        <v>0.43</v>
      </c>
      <c r="I17" s="26">
        <v>-0.35</v>
      </c>
      <c r="J17" s="25">
        <v>13.919407127598177</v>
      </c>
      <c r="K17" s="53">
        <v>2.1035610074009092</v>
      </c>
      <c r="L17" s="23">
        <v>0.29764030639638911</v>
      </c>
    </row>
    <row r="18" spans="1:12" x14ac:dyDescent="0.25">
      <c r="A18" s="1" t="s">
        <v>157</v>
      </c>
      <c r="B18" s="44">
        <v>0.40298531952673144</v>
      </c>
      <c r="C18" s="43">
        <v>2.5968727115933339</v>
      </c>
      <c r="D18" s="37">
        <v>1</v>
      </c>
      <c r="E18" s="26">
        <v>3.19</v>
      </c>
      <c r="F18" s="26">
        <v>7.47</v>
      </c>
      <c r="G18" s="26">
        <v>8.68</v>
      </c>
      <c r="H18" s="26">
        <v>10.23</v>
      </c>
      <c r="I18" s="26">
        <v>-0.5</v>
      </c>
      <c r="J18" s="25">
        <v>33.511523915522076</v>
      </c>
      <c r="K18" s="53">
        <v>13.504652172924366</v>
      </c>
      <c r="L18" s="23">
        <v>1.9108211249324629</v>
      </c>
    </row>
    <row r="19" spans="1:12" x14ac:dyDescent="0.25">
      <c r="L19" s="54">
        <f>SUM(L3:L18)</f>
        <v>100</v>
      </c>
    </row>
    <row r="21" spans="1:12" x14ac:dyDescent="0.25">
      <c r="A21" s="13" t="s">
        <v>213</v>
      </c>
      <c r="B21" s="13" t="s">
        <v>214</v>
      </c>
      <c r="C21" s="13" t="s">
        <v>215</v>
      </c>
      <c r="D21" s="13" t="s">
        <v>213</v>
      </c>
      <c r="E21" s="13" t="s">
        <v>214</v>
      </c>
      <c r="F21" s="13" t="s">
        <v>215</v>
      </c>
    </row>
    <row r="22" spans="1:12" x14ac:dyDescent="0.25">
      <c r="A22" s="7" t="s">
        <v>65</v>
      </c>
      <c r="B22" s="17">
        <v>93.966095562636042</v>
      </c>
      <c r="C22" s="23">
        <v>25.139138289210759</v>
      </c>
      <c r="D22" s="7" t="s">
        <v>102</v>
      </c>
      <c r="E22" s="17">
        <v>36.572918058058917</v>
      </c>
      <c r="F22" s="44">
        <v>3.6093135995395556</v>
      </c>
    </row>
    <row r="23" spans="1:12" x14ac:dyDescent="0.25">
      <c r="A23" s="7" t="s">
        <v>29</v>
      </c>
      <c r="B23" s="17">
        <v>62.712521422632506</v>
      </c>
      <c r="C23" s="23">
        <v>7.7524628895336321</v>
      </c>
      <c r="D23" s="7" t="s">
        <v>124</v>
      </c>
      <c r="E23" s="17">
        <v>36.102574314095421</v>
      </c>
      <c r="F23" s="44">
        <v>11.218834730126078</v>
      </c>
    </row>
    <row r="24" spans="1:12" x14ac:dyDescent="0.25">
      <c r="A24" s="7" t="s">
        <v>38</v>
      </c>
      <c r="B24" s="17">
        <v>61.441639614306894</v>
      </c>
      <c r="C24" s="23">
        <v>1.4625342970900954</v>
      </c>
      <c r="D24" s="7" t="s">
        <v>10</v>
      </c>
      <c r="E24" s="17">
        <v>33.965988413358701</v>
      </c>
      <c r="F24" s="23">
        <v>3.557126412528179</v>
      </c>
    </row>
    <row r="25" spans="1:12" x14ac:dyDescent="0.25">
      <c r="A25" s="7" t="s">
        <v>82</v>
      </c>
      <c r="B25" s="43">
        <v>51.737478295870488</v>
      </c>
      <c r="C25" s="23">
        <v>1.909769889407922</v>
      </c>
      <c r="D25" s="1" t="s">
        <v>157</v>
      </c>
      <c r="E25" s="44">
        <v>33.511523915522076</v>
      </c>
      <c r="F25" s="23">
        <v>1.9108211249324629</v>
      </c>
    </row>
    <row r="26" spans="1:12" x14ac:dyDescent="0.25">
      <c r="A26" s="7" t="s">
        <v>114</v>
      </c>
      <c r="B26" s="17">
        <v>44.785241671590285</v>
      </c>
      <c r="C26" s="23">
        <v>13.315335804920542</v>
      </c>
      <c r="D26" s="7" t="s">
        <v>3</v>
      </c>
      <c r="E26" s="17">
        <v>32.840729375807598</v>
      </c>
      <c r="F26" s="23">
        <v>5.7454743993123953</v>
      </c>
    </row>
    <row r="27" spans="1:12" x14ac:dyDescent="0.25">
      <c r="A27" s="7" t="s">
        <v>135</v>
      </c>
      <c r="B27" s="17">
        <v>40.62715656631562</v>
      </c>
      <c r="C27" s="23">
        <v>9.3480028411884852</v>
      </c>
      <c r="D27" s="7" t="s">
        <v>46</v>
      </c>
      <c r="E27" s="17">
        <v>32.167978124745616</v>
      </c>
      <c r="F27" s="23">
        <v>3.6185390233940318</v>
      </c>
    </row>
    <row r="28" spans="1:12" x14ac:dyDescent="0.25">
      <c r="A28" s="7" t="s">
        <v>110</v>
      </c>
      <c r="B28" s="17">
        <v>40.60411091673663</v>
      </c>
      <c r="C28" s="23">
        <v>6.8017630620135439</v>
      </c>
      <c r="D28" s="7" t="s">
        <v>144</v>
      </c>
      <c r="E28" s="17">
        <v>13.919407127598177</v>
      </c>
      <c r="F28" s="44">
        <v>0.29764030639638911</v>
      </c>
    </row>
    <row r="29" spans="1:12" x14ac:dyDescent="0.25">
      <c r="A29" s="7" t="s">
        <v>131</v>
      </c>
      <c r="B29" s="17">
        <v>37.795268955272491</v>
      </c>
      <c r="C29" s="23">
        <v>3.3226473545702135</v>
      </c>
      <c r="D29" s="7" t="s">
        <v>18</v>
      </c>
      <c r="E29" s="17">
        <v>12.229076780076468</v>
      </c>
      <c r="F29" s="44">
        <v>0.99059597583572045</v>
      </c>
    </row>
    <row r="38" spans="1:3" x14ac:dyDescent="0.25">
      <c r="A38" s="7"/>
      <c r="B38" s="17"/>
      <c r="C38" s="23"/>
    </row>
    <row r="39" spans="1:3" x14ac:dyDescent="0.25">
      <c r="C39" s="5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1"/>
  <sheetViews>
    <sheetView zoomScale="90" zoomScaleNormal="90" workbookViewId="0">
      <selection activeCell="H18" sqref="H18"/>
    </sheetView>
  </sheetViews>
  <sheetFormatPr defaultRowHeight="15" x14ac:dyDescent="0.25"/>
  <cols>
    <col min="1" max="1" width="38.7109375" customWidth="1"/>
    <col min="2" max="2" width="18.42578125" bestFit="1" customWidth="1"/>
    <col min="4" max="4" width="8.7109375" customWidth="1"/>
    <col min="7" max="7" width="20.42578125" customWidth="1"/>
    <col min="10" max="10" width="18.85546875" customWidth="1"/>
  </cols>
  <sheetData>
    <row r="1" spans="1:12" x14ac:dyDescent="0.25">
      <c r="A1" s="48" t="s">
        <v>212</v>
      </c>
      <c r="B1" s="58"/>
      <c r="C1" s="46" t="s">
        <v>216</v>
      </c>
      <c r="D1" s="46" t="s">
        <v>214</v>
      </c>
      <c r="E1" s="46" t="s">
        <v>217</v>
      </c>
      <c r="G1" s="6" t="s">
        <v>206</v>
      </c>
      <c r="H1" s="17">
        <v>91.390812047357031</v>
      </c>
      <c r="I1" s="17">
        <v>6.7661385875478075</v>
      </c>
      <c r="J1" s="6" t="s">
        <v>189</v>
      </c>
      <c r="K1" s="53">
        <v>35.094719972867424</v>
      </c>
      <c r="L1" s="53">
        <v>13.095628270762703</v>
      </c>
    </row>
    <row r="2" spans="1:12" x14ac:dyDescent="0.25">
      <c r="A2" s="13" t="s">
        <v>4</v>
      </c>
      <c r="B2" s="10" t="s">
        <v>187</v>
      </c>
      <c r="C2" s="17">
        <v>4.9897185171817906</v>
      </c>
      <c r="D2" s="17">
        <v>24.391262869350911</v>
      </c>
      <c r="E2" s="35">
        <v>2.590719525940357</v>
      </c>
      <c r="G2" s="6" t="s">
        <v>195</v>
      </c>
      <c r="H2" s="17">
        <v>89.337727302351908</v>
      </c>
      <c r="I2" s="17">
        <v>25.014160990476952</v>
      </c>
      <c r="J2" s="6" t="s">
        <v>200</v>
      </c>
      <c r="K2" s="17">
        <v>32.316201448402978</v>
      </c>
      <c r="L2" s="17">
        <v>1.8816625745203979</v>
      </c>
    </row>
    <row r="3" spans="1:12" x14ac:dyDescent="0.25">
      <c r="A3" s="13" t="s">
        <v>11</v>
      </c>
      <c r="B3" s="10" t="s">
        <v>187</v>
      </c>
      <c r="C3" s="17">
        <v>5.4257672394374436E-2</v>
      </c>
      <c r="D3" s="17">
        <v>40.023148074326201</v>
      </c>
      <c r="E3" s="35">
        <v>4.6225590708205595E-2</v>
      </c>
      <c r="G3" s="6" t="s">
        <v>219</v>
      </c>
      <c r="H3" s="17">
        <v>57.031958614493561</v>
      </c>
      <c r="I3" s="17">
        <v>1.723336099857312</v>
      </c>
      <c r="J3" s="6" t="s">
        <v>187</v>
      </c>
      <c r="K3" s="17">
        <v>32.207205471838556</v>
      </c>
      <c r="L3" s="17">
        <v>2.6369451166485627</v>
      </c>
    </row>
    <row r="4" spans="1:12" s="13" customFormat="1" x14ac:dyDescent="0.25">
      <c r="A4" s="47" t="s">
        <v>187</v>
      </c>
      <c r="B4" s="60"/>
      <c r="C4" s="61">
        <f>SUM(C2:C3)</f>
        <v>5.0439761895761652</v>
      </c>
      <c r="D4" s="61">
        <f>AVERAGE(D2:D3)</f>
        <v>32.207205471838556</v>
      </c>
      <c r="E4" s="62">
        <f>SUM(E2:E3)</f>
        <v>2.6369451166485627</v>
      </c>
      <c r="G4" s="6" t="s">
        <v>188</v>
      </c>
      <c r="H4" s="17">
        <v>55.655525760290502</v>
      </c>
      <c r="I4" s="17">
        <v>3.2538942263474251</v>
      </c>
      <c r="J4" s="6" t="s">
        <v>192</v>
      </c>
      <c r="K4" s="17">
        <v>30.794984895512005</v>
      </c>
      <c r="L4" s="17">
        <v>12.953053094473313</v>
      </c>
    </row>
    <row r="5" spans="1:12" x14ac:dyDescent="0.25">
      <c r="A5" s="6" t="s">
        <v>111</v>
      </c>
      <c r="B5" s="9" t="s">
        <v>198</v>
      </c>
      <c r="C5" s="17">
        <v>4.0784318547537159</v>
      </c>
      <c r="D5" s="17">
        <v>40.349438900906819</v>
      </c>
      <c r="E5" s="35">
        <v>3.5030051436222722</v>
      </c>
      <c r="G5" s="6" t="s">
        <v>197</v>
      </c>
      <c r="H5" s="17">
        <v>46.827519376099026</v>
      </c>
      <c r="I5" s="17">
        <v>2.0993119736666479</v>
      </c>
      <c r="J5" s="6" t="s">
        <v>196</v>
      </c>
      <c r="K5" s="17">
        <v>26.005733401796572</v>
      </c>
      <c r="L5" s="17">
        <v>3.0858681771035767</v>
      </c>
    </row>
    <row r="6" spans="1:12" x14ac:dyDescent="0.25">
      <c r="A6" s="6" t="s">
        <v>112</v>
      </c>
      <c r="B6" s="9" t="s">
        <v>198</v>
      </c>
      <c r="C6" s="17">
        <v>2.1312003304050227</v>
      </c>
      <c r="D6" s="17">
        <v>32.705300487245751</v>
      </c>
      <c r="E6" s="35">
        <v>1.4837218196524782</v>
      </c>
      <c r="G6" s="6" t="s">
        <v>194</v>
      </c>
      <c r="H6" s="17">
        <v>45.887009553179325</v>
      </c>
      <c r="I6" s="17">
        <v>4.6544992059444246</v>
      </c>
      <c r="J6" s="6" t="s">
        <v>208</v>
      </c>
      <c r="K6" s="17">
        <v>19.951014188103805</v>
      </c>
      <c r="L6" s="17">
        <v>0.69321924221133069</v>
      </c>
    </row>
    <row r="7" spans="1:12" s="13" customFormat="1" x14ac:dyDescent="0.25">
      <c r="A7" s="47" t="s">
        <v>218</v>
      </c>
      <c r="B7" s="60"/>
      <c r="C7" s="61">
        <f>SUM(C5:C6)</f>
        <v>6.209632185158739</v>
      </c>
      <c r="D7" s="61">
        <f>AVERAGE(D5:D6)</f>
        <v>36.527369694076285</v>
      </c>
      <c r="E7" s="62">
        <f>SUM(E5:E6)</f>
        <v>4.9867269632747506</v>
      </c>
      <c r="G7" s="6" t="s">
        <v>210</v>
      </c>
      <c r="H7" s="17">
        <v>45.214400949252109</v>
      </c>
      <c r="I7" s="17">
        <v>0.86705593369402012</v>
      </c>
      <c r="J7" s="46" t="s">
        <v>190</v>
      </c>
      <c r="K7" s="17">
        <v>18.573655164802986</v>
      </c>
      <c r="L7" s="17">
        <v>0.11113890780043803</v>
      </c>
    </row>
    <row r="8" spans="1:12" x14ac:dyDescent="0.25">
      <c r="A8" s="6" t="s">
        <v>113</v>
      </c>
      <c r="B8" s="9" t="s">
        <v>199</v>
      </c>
      <c r="C8" s="17">
        <v>1.419520386377549</v>
      </c>
      <c r="D8" s="17">
        <v>57.031958614493561</v>
      </c>
      <c r="E8" s="35">
        <v>1.723336099857312</v>
      </c>
      <c r="G8" s="6" t="s">
        <v>193</v>
      </c>
      <c r="H8" s="17">
        <v>43.056335290657785</v>
      </c>
      <c r="I8" s="17">
        <v>5.0564354183860951</v>
      </c>
      <c r="J8" s="6" t="s">
        <v>211</v>
      </c>
      <c r="K8" s="17">
        <v>15.872194732586209</v>
      </c>
      <c r="L8" s="17">
        <v>3.6520390293580154</v>
      </c>
    </row>
    <row r="9" spans="1:12" s="13" customFormat="1" x14ac:dyDescent="0.25">
      <c r="A9" s="47" t="s">
        <v>219</v>
      </c>
      <c r="B9" s="60"/>
      <c r="C9" s="61">
        <v>1.419520386377549</v>
      </c>
      <c r="D9" s="61">
        <v>57.031958614493561</v>
      </c>
      <c r="E9" s="62">
        <v>1.723336099857312</v>
      </c>
      <c r="G9" s="6" t="s">
        <v>218</v>
      </c>
      <c r="H9" s="17">
        <v>36.527369694076285</v>
      </c>
      <c r="I9" s="17">
        <v>4.9867269632747506</v>
      </c>
      <c r="J9" s="6" t="s">
        <v>220</v>
      </c>
      <c r="K9" s="17">
        <v>42.09</v>
      </c>
      <c r="L9" s="17">
        <v>100</v>
      </c>
    </row>
    <row r="10" spans="1:12" x14ac:dyDescent="0.25">
      <c r="A10" s="13" t="s">
        <v>66</v>
      </c>
      <c r="B10" s="10" t="s">
        <v>195</v>
      </c>
      <c r="C10" s="17">
        <v>0.14595894944123386</v>
      </c>
      <c r="D10" s="17">
        <v>62.748951946196314</v>
      </c>
      <c r="E10" s="35">
        <v>0.19496078744497353</v>
      </c>
      <c r="G10" s="6" t="s">
        <v>191</v>
      </c>
      <c r="H10" s="17">
        <v>35.952643857048997</v>
      </c>
      <c r="I10" s="17">
        <v>7.4688861879262252</v>
      </c>
    </row>
    <row r="11" spans="1:12" x14ac:dyDescent="0.25">
      <c r="A11" s="13" t="s">
        <v>67</v>
      </c>
      <c r="B11" s="10" t="s">
        <v>195</v>
      </c>
      <c r="C11" s="17">
        <v>2.3132495782898773E-2</v>
      </c>
      <c r="D11" s="17">
        <v>95.06052184162175</v>
      </c>
      <c r="E11" s="35">
        <v>4.6809365112547338E-2</v>
      </c>
    </row>
    <row r="12" spans="1:12" x14ac:dyDescent="0.25">
      <c r="A12" s="13" t="s">
        <v>69</v>
      </c>
      <c r="B12" s="10" t="s">
        <v>195</v>
      </c>
      <c r="C12" s="17">
        <v>1.4640038271862739</v>
      </c>
      <c r="D12" s="17">
        <v>108.54115372288518</v>
      </c>
      <c r="E12" s="35">
        <v>3.3825693597407671</v>
      </c>
    </row>
    <row r="13" spans="1:12" x14ac:dyDescent="0.25">
      <c r="A13" s="13" t="s">
        <v>70</v>
      </c>
      <c r="B13" s="10" t="s">
        <v>195</v>
      </c>
      <c r="C13" s="17">
        <v>0.16571424586895817</v>
      </c>
      <c r="D13" s="17">
        <v>112.86242796489134</v>
      </c>
      <c r="E13" s="35">
        <v>0.39812486152621485</v>
      </c>
    </row>
    <row r="14" spans="1:12" x14ac:dyDescent="0.25">
      <c r="A14" s="13" t="s">
        <v>71</v>
      </c>
      <c r="B14" s="10" t="s">
        <v>195</v>
      </c>
      <c r="C14" s="17">
        <v>1.1803687132792928</v>
      </c>
      <c r="D14" s="17">
        <v>100.69556256740515</v>
      </c>
      <c r="E14" s="35">
        <v>2.5301023335711554</v>
      </c>
    </row>
    <row r="15" spans="1:12" x14ac:dyDescent="0.25">
      <c r="A15" s="13" t="s">
        <v>72</v>
      </c>
      <c r="B15" s="10" t="s">
        <v>195</v>
      </c>
      <c r="C15" s="17">
        <v>2.4168874897405224</v>
      </c>
      <c r="D15" s="17">
        <v>110.82818760615845</v>
      </c>
      <c r="E15" s="35">
        <v>5.7018623660408094</v>
      </c>
    </row>
    <row r="16" spans="1:12" x14ac:dyDescent="0.25">
      <c r="A16" s="13" t="s">
        <v>73</v>
      </c>
      <c r="B16" s="10" t="s">
        <v>195</v>
      </c>
      <c r="C16" s="17">
        <v>0.92954670224117908</v>
      </c>
      <c r="D16" s="17">
        <v>98.19018919671791</v>
      </c>
      <c r="E16" s="35">
        <v>1.9428952043145136</v>
      </c>
    </row>
    <row r="17" spans="1:5" x14ac:dyDescent="0.25">
      <c r="A17" s="13" t="s">
        <v>74</v>
      </c>
      <c r="B17" s="10" t="s">
        <v>195</v>
      </c>
      <c r="C17" s="17">
        <v>6.5792688092732893E-2</v>
      </c>
      <c r="D17" s="17">
        <v>109.94945251791182</v>
      </c>
      <c r="E17" s="35">
        <v>0.15398583306467681</v>
      </c>
    </row>
    <row r="18" spans="1:5" x14ac:dyDescent="0.25">
      <c r="A18" s="13" t="s">
        <v>75</v>
      </c>
      <c r="B18" s="10" t="s">
        <v>195</v>
      </c>
      <c r="C18" s="17">
        <v>0.26841816078804387</v>
      </c>
      <c r="D18" s="17">
        <v>101.67175867774685</v>
      </c>
      <c r="E18" s="35">
        <v>0.58092798351528463</v>
      </c>
    </row>
    <row r="19" spans="1:5" x14ac:dyDescent="0.25">
      <c r="A19" s="13" t="s">
        <v>76</v>
      </c>
      <c r="B19" s="10" t="s">
        <v>195</v>
      </c>
      <c r="C19" s="17">
        <v>0.56751896931016432</v>
      </c>
      <c r="D19" s="17">
        <v>98.617493657182621</v>
      </c>
      <c r="E19" s="35">
        <v>1.1913638231684558</v>
      </c>
    </row>
    <row r="20" spans="1:5" x14ac:dyDescent="0.25">
      <c r="A20" s="13" t="s">
        <v>77</v>
      </c>
      <c r="B20" s="10" t="s">
        <v>195</v>
      </c>
      <c r="C20" s="17">
        <v>0.47210855009775016</v>
      </c>
      <c r="D20" s="17">
        <v>96.801176226444397</v>
      </c>
      <c r="E20" s="35">
        <v>0.97282016712739505</v>
      </c>
    </row>
    <row r="21" spans="1:5" x14ac:dyDescent="0.25">
      <c r="A21" s="13" t="s">
        <v>78</v>
      </c>
      <c r="B21" s="10" t="s">
        <v>195</v>
      </c>
      <c r="C21" s="17">
        <v>1.6195169278718102</v>
      </c>
      <c r="D21" s="17">
        <v>90.357322980227991</v>
      </c>
      <c r="E21" s="35">
        <v>3.1150061782996232</v>
      </c>
    </row>
    <row r="22" spans="1:5" x14ac:dyDescent="0.25">
      <c r="A22" s="13" t="s">
        <v>79</v>
      </c>
      <c r="B22" s="10" t="s">
        <v>195</v>
      </c>
      <c r="C22" s="17">
        <v>0.15508605631084835</v>
      </c>
      <c r="D22" s="17">
        <v>94.810618106877712</v>
      </c>
      <c r="E22" s="35">
        <v>0.31299672640867865</v>
      </c>
    </row>
    <row r="23" spans="1:5" x14ac:dyDescent="0.25">
      <c r="A23" s="13" t="s">
        <v>80</v>
      </c>
      <c r="B23" s="10" t="s">
        <v>195</v>
      </c>
      <c r="C23" s="17">
        <v>2.1868707923482118E-2</v>
      </c>
      <c r="D23" s="17">
        <v>113.26663410641873</v>
      </c>
      <c r="E23" s="35">
        <v>5.2727257646272216E-2</v>
      </c>
    </row>
    <row r="24" spans="1:5" x14ac:dyDescent="0.25">
      <c r="A24" s="13" t="s">
        <v>81</v>
      </c>
      <c r="B24" s="10" t="s">
        <v>195</v>
      </c>
      <c r="C24" s="17">
        <v>1.54123106498114</v>
      </c>
      <c r="D24" s="17">
        <v>98.471376544598456</v>
      </c>
      <c r="E24" s="35">
        <v>3.2306345109229309</v>
      </c>
    </row>
    <row r="25" spans="1:5" x14ac:dyDescent="0.25">
      <c r="A25" s="6" t="s">
        <v>108</v>
      </c>
      <c r="B25" s="9" t="s">
        <v>195</v>
      </c>
      <c r="C25" s="17">
        <v>0.75291932660482863</v>
      </c>
      <c r="D25" s="17">
        <v>72.180978356330286</v>
      </c>
      <c r="E25" s="35">
        <v>1.1568612503948157</v>
      </c>
    </row>
    <row r="26" spans="1:5" x14ac:dyDescent="0.25">
      <c r="A26" s="6" t="s">
        <v>109</v>
      </c>
      <c r="B26" s="9" t="s">
        <v>195</v>
      </c>
      <c r="C26" s="17">
        <v>5.891626380752138E-2</v>
      </c>
      <c r="D26" s="17">
        <v>34.836699450231862</v>
      </c>
      <c r="E26" s="35">
        <v>4.369002214559848E-2</v>
      </c>
    </row>
    <row r="27" spans="1:5" x14ac:dyDescent="0.25">
      <c r="A27" s="13" t="s">
        <v>150</v>
      </c>
      <c r="B27" s="10" t="s">
        <v>195</v>
      </c>
      <c r="C27" s="17">
        <v>3.3406027256908902E-2</v>
      </c>
      <c r="D27" s="17">
        <v>8.1885859724876013</v>
      </c>
      <c r="E27" s="35">
        <v>5.8229600322430965E-3</v>
      </c>
    </row>
    <row r="28" spans="1:5" s="13" customFormat="1" x14ac:dyDescent="0.25">
      <c r="A28" s="47" t="s">
        <v>195</v>
      </c>
      <c r="B28" s="60"/>
      <c r="C28" s="61">
        <f>SUM(C10:C27)</f>
        <v>11.882395166585592</v>
      </c>
      <c r="D28" s="61">
        <f>AVERAGE(D10:D27)</f>
        <v>89.337727302351908</v>
      </c>
      <c r="E28" s="62">
        <f>SUM(E10:E27)</f>
        <v>25.014160990476952</v>
      </c>
    </row>
    <row r="29" spans="1:5" x14ac:dyDescent="0.25">
      <c r="A29" s="13" t="s">
        <v>32</v>
      </c>
      <c r="B29" s="10" t="s">
        <v>208</v>
      </c>
      <c r="C29" s="17">
        <v>0.59135415768019461</v>
      </c>
      <c r="D29" s="17">
        <v>13.522436895025081</v>
      </c>
      <c r="E29" s="35">
        <v>0.17022082183672549</v>
      </c>
    </row>
    <row r="30" spans="1:5" x14ac:dyDescent="0.25">
      <c r="A30" s="13" t="s">
        <v>35</v>
      </c>
      <c r="B30" s="10" t="s">
        <v>208</v>
      </c>
      <c r="C30" s="17">
        <v>0.93137000327583341</v>
      </c>
      <c r="D30" s="17">
        <v>26.37959148118253</v>
      </c>
      <c r="E30" s="35">
        <v>0.5229984203746052</v>
      </c>
    </row>
    <row r="31" spans="1:5" s="13" customFormat="1" x14ac:dyDescent="0.25">
      <c r="A31" s="47" t="s">
        <v>208</v>
      </c>
      <c r="B31" s="60"/>
      <c r="C31" s="61">
        <f>SUM(C29:C30)</f>
        <v>1.522724160956028</v>
      </c>
      <c r="D31" s="61">
        <f>AVERAGE(D29:D30)</f>
        <v>19.951014188103805</v>
      </c>
      <c r="E31" s="62">
        <f>SUM(E29:E30)</f>
        <v>0.69321924221133069</v>
      </c>
    </row>
    <row r="32" spans="1:5" x14ac:dyDescent="0.25">
      <c r="A32" s="13" t="s">
        <v>138</v>
      </c>
      <c r="B32" s="10" t="s">
        <v>200</v>
      </c>
      <c r="C32" s="17">
        <v>1.7707769260578026</v>
      </c>
      <c r="D32" s="17">
        <v>48.823278998227636</v>
      </c>
      <c r="E32" s="35">
        <v>1.8403518531145258</v>
      </c>
    </row>
    <row r="33" spans="1:5" x14ac:dyDescent="0.25">
      <c r="A33" s="13" t="s">
        <v>139</v>
      </c>
      <c r="B33" s="10" t="s">
        <v>200</v>
      </c>
      <c r="C33" s="17">
        <v>0.12275661689089465</v>
      </c>
      <c r="D33" s="17">
        <v>15.809123898578321</v>
      </c>
      <c r="E33" s="35">
        <v>4.1310721405872178E-2</v>
      </c>
    </row>
    <row r="34" spans="1:5" s="13" customFormat="1" x14ac:dyDescent="0.25">
      <c r="A34" s="47" t="s">
        <v>200</v>
      </c>
      <c r="B34" s="60"/>
      <c r="C34" s="61">
        <f>SUM(C32:C33)</f>
        <v>1.8935335429486972</v>
      </c>
      <c r="D34" s="61">
        <f>AVERAGE(D32:D33)</f>
        <v>32.316201448402978</v>
      </c>
      <c r="E34" s="62">
        <f>SUM(E32:E33)</f>
        <v>1.8816625745203979</v>
      </c>
    </row>
    <row r="35" spans="1:5" x14ac:dyDescent="0.25">
      <c r="A35" s="13" t="s">
        <v>132</v>
      </c>
      <c r="B35" s="10" t="s">
        <v>211</v>
      </c>
      <c r="C35" s="17">
        <v>2.5250045272881985</v>
      </c>
      <c r="D35" s="17">
        <v>60.191550638312947</v>
      </c>
      <c r="E35" s="35">
        <v>3.2352493437127463</v>
      </c>
    </row>
    <row r="36" spans="1:5" x14ac:dyDescent="0.25">
      <c r="A36" s="13" t="s">
        <v>133</v>
      </c>
      <c r="B36" s="10" t="s">
        <v>211</v>
      </c>
      <c r="C36" s="17">
        <v>0.12845770426664829</v>
      </c>
      <c r="D36" s="17">
        <v>-25.828594010933756</v>
      </c>
      <c r="E36" s="35">
        <v>-7.062703704966361E-2</v>
      </c>
    </row>
    <row r="37" spans="1:5" x14ac:dyDescent="0.25">
      <c r="A37" s="13" t="s">
        <v>134</v>
      </c>
      <c r="B37" s="10" t="s">
        <v>211</v>
      </c>
      <c r="C37" s="17">
        <v>1.3503307741450286</v>
      </c>
      <c r="D37" s="17">
        <v>16.864311487398297</v>
      </c>
      <c r="E37" s="35">
        <v>0.48475114714204137</v>
      </c>
    </row>
    <row r="38" spans="1:5" x14ac:dyDescent="0.25">
      <c r="A38" s="13" t="s">
        <v>168</v>
      </c>
      <c r="B38" s="10" t="s">
        <v>211</v>
      </c>
      <c r="C38" s="17">
        <v>1.021261467365866E-2</v>
      </c>
      <c r="D38" s="17">
        <v>12.261510815567348</v>
      </c>
      <c r="E38" s="35">
        <v>2.6655755528916872E-3</v>
      </c>
    </row>
    <row r="39" spans="1:5" s="13" customFormat="1" x14ac:dyDescent="0.25">
      <c r="A39" s="47" t="s">
        <v>211</v>
      </c>
      <c r="B39" s="60"/>
      <c r="C39" s="61">
        <f>SUM(C35:C38)</f>
        <v>4.0140056203735339</v>
      </c>
      <c r="D39" s="61">
        <f>AVERAGE(D35:D38)</f>
        <v>15.872194732586209</v>
      </c>
      <c r="E39" s="62">
        <f>SUM(E35:E38)</f>
        <v>3.6520390293580154</v>
      </c>
    </row>
    <row r="40" spans="1:5" x14ac:dyDescent="0.25">
      <c r="A40" s="13" t="s">
        <v>30</v>
      </c>
      <c r="B40" s="10" t="s">
        <v>206</v>
      </c>
      <c r="C40" s="17">
        <v>1.9816480717787819</v>
      </c>
      <c r="D40" s="17">
        <v>93.996491025676477</v>
      </c>
      <c r="E40" s="35">
        <v>3.96504604770946</v>
      </c>
    </row>
    <row r="41" spans="1:5" x14ac:dyDescent="0.25">
      <c r="A41" s="13" t="s">
        <v>31</v>
      </c>
      <c r="B41" s="10" t="s">
        <v>206</v>
      </c>
      <c r="C41" s="17">
        <v>1.4820987532163554</v>
      </c>
      <c r="D41" s="17">
        <v>88.785133069037585</v>
      </c>
      <c r="E41" s="35">
        <v>2.8010925398383479</v>
      </c>
    </row>
    <row r="42" spans="1:5" s="13" customFormat="1" x14ac:dyDescent="0.25">
      <c r="A42" s="47" t="s">
        <v>206</v>
      </c>
      <c r="B42" s="60"/>
      <c r="C42" s="61">
        <f>SUM(C40:C41)</f>
        <v>3.4637468249951375</v>
      </c>
      <c r="D42" s="61">
        <f>AVERAGE(D40:D41)</f>
        <v>91.390812047357031</v>
      </c>
      <c r="E42" s="62">
        <f>SUM(E40:E41)</f>
        <v>6.7661385875478075</v>
      </c>
    </row>
    <row r="43" spans="1:5" x14ac:dyDescent="0.25">
      <c r="A43" s="13" t="s">
        <v>5</v>
      </c>
      <c r="B43" s="10" t="s">
        <v>188</v>
      </c>
      <c r="C43" s="17">
        <v>0.17343242975831663</v>
      </c>
      <c r="D43" s="17">
        <v>88.804688612085386</v>
      </c>
      <c r="E43" s="35">
        <v>0.32785081628269408</v>
      </c>
    </row>
    <row r="44" spans="1:5" x14ac:dyDescent="0.25">
      <c r="A44" s="13" t="s">
        <v>6</v>
      </c>
      <c r="B44" s="10" t="s">
        <v>188</v>
      </c>
      <c r="C44" s="17">
        <v>0.845117348961962</v>
      </c>
      <c r="D44" s="17">
        <v>-2.2915906825345758</v>
      </c>
      <c r="E44" s="35">
        <v>-4.1225328974242602E-2</v>
      </c>
    </row>
    <row r="45" spans="1:5" x14ac:dyDescent="0.25">
      <c r="A45" s="13" t="s">
        <v>7</v>
      </c>
      <c r="B45" s="10" t="s">
        <v>188</v>
      </c>
      <c r="C45" s="17">
        <v>0.1865610167281653</v>
      </c>
      <c r="D45" s="17">
        <v>6.049669810715713</v>
      </c>
      <c r="E45" s="35">
        <v>2.4024957968535227E-2</v>
      </c>
    </row>
    <row r="46" spans="1:5" x14ac:dyDescent="0.25">
      <c r="A46" s="13" t="s">
        <v>8</v>
      </c>
      <c r="B46" s="10" t="s">
        <v>188</v>
      </c>
      <c r="C46" s="17">
        <v>1.7465540352367395</v>
      </c>
      <c r="D46" s="17">
        <v>77.529452154735338</v>
      </c>
      <c r="E46" s="35">
        <v>2.8824302480510156</v>
      </c>
    </row>
    <row r="47" spans="1:5" x14ac:dyDescent="0.25">
      <c r="A47" s="13" t="s">
        <v>9</v>
      </c>
      <c r="B47" s="10" t="s">
        <v>188</v>
      </c>
      <c r="C47" s="17">
        <v>2.6407146754050041E-2</v>
      </c>
      <c r="D47" s="17">
        <v>108.18540890645068</v>
      </c>
      <c r="E47" s="35">
        <v>6.081353301942298E-2</v>
      </c>
    </row>
    <row r="48" spans="1:5" s="13" customFormat="1" x14ac:dyDescent="0.25">
      <c r="A48" s="47" t="s">
        <v>188</v>
      </c>
      <c r="B48" s="60"/>
      <c r="C48" s="61">
        <f>SUM(C43:C47)</f>
        <v>2.9780719774392335</v>
      </c>
      <c r="D48" s="61">
        <f>AVERAGE(D43:D47)</f>
        <v>55.655525760290502</v>
      </c>
      <c r="E48" s="62">
        <f>SUM(E43:E47)</f>
        <v>3.2538942263474251</v>
      </c>
    </row>
    <row r="49" spans="1:5" x14ac:dyDescent="0.25">
      <c r="A49" s="13" t="s">
        <v>47</v>
      </c>
      <c r="B49" s="10" t="s">
        <v>194</v>
      </c>
      <c r="C49" s="17">
        <v>4.9698138502729645E-2</v>
      </c>
      <c r="D49" s="17">
        <v>30.900841178208111</v>
      </c>
      <c r="E49" s="35">
        <v>3.2690419142587496E-2</v>
      </c>
    </row>
    <row r="50" spans="1:5" x14ac:dyDescent="0.25">
      <c r="A50" s="13" t="s">
        <v>48</v>
      </c>
      <c r="B50" s="10" t="s">
        <v>194</v>
      </c>
      <c r="C50" s="17">
        <v>8.910596356420597E-2</v>
      </c>
      <c r="D50" s="17">
        <v>49.022496678477779</v>
      </c>
      <c r="E50" s="35">
        <v>9.2984864309116247E-2</v>
      </c>
    </row>
    <row r="51" spans="1:5" x14ac:dyDescent="0.25">
      <c r="A51" s="13" t="s">
        <v>49</v>
      </c>
      <c r="B51" s="10" t="s">
        <v>194</v>
      </c>
      <c r="C51" s="17">
        <v>0.41820645719196786</v>
      </c>
      <c r="D51" s="17">
        <v>81.822795490245682</v>
      </c>
      <c r="E51" s="35">
        <v>0.72840867985375668</v>
      </c>
    </row>
    <row r="52" spans="1:5" x14ac:dyDescent="0.25">
      <c r="A52" s="13" t="s">
        <v>50</v>
      </c>
      <c r="B52" s="10" t="s">
        <v>194</v>
      </c>
      <c r="C52" s="17">
        <v>3.965848487198137E-2</v>
      </c>
      <c r="D52" s="17">
        <v>69.475556703464491</v>
      </c>
      <c r="E52" s="35">
        <v>5.8651377791027207E-2</v>
      </c>
    </row>
    <row r="53" spans="1:5" x14ac:dyDescent="0.25">
      <c r="A53" s="13" t="s">
        <v>51</v>
      </c>
      <c r="B53" s="10" t="s">
        <v>194</v>
      </c>
      <c r="C53" s="17">
        <v>0.9073322983938904</v>
      </c>
      <c r="D53" s="17">
        <v>67.569995235317407</v>
      </c>
      <c r="E53" s="35">
        <v>1.3050595351069729</v>
      </c>
    </row>
    <row r="54" spans="1:5" x14ac:dyDescent="0.25">
      <c r="A54" s="13" t="s">
        <v>53</v>
      </c>
      <c r="B54" s="10" t="s">
        <v>194</v>
      </c>
      <c r="C54" s="17">
        <v>0.83914737628672242</v>
      </c>
      <c r="D54" s="17">
        <v>18.553769172768142</v>
      </c>
      <c r="E54" s="35">
        <v>0.33142132958344694</v>
      </c>
    </row>
    <row r="55" spans="1:5" x14ac:dyDescent="0.25">
      <c r="A55" s="13" t="s">
        <v>54</v>
      </c>
      <c r="B55" s="10" t="s">
        <v>194</v>
      </c>
      <c r="C55" s="17">
        <v>0.47539207751230828</v>
      </c>
      <c r="D55" s="17">
        <v>56.319665091611796</v>
      </c>
      <c r="E55" s="35">
        <v>0.56993072236936082</v>
      </c>
    </row>
    <row r="56" spans="1:5" x14ac:dyDescent="0.25">
      <c r="A56" s="13" t="s">
        <v>55</v>
      </c>
      <c r="B56" s="10" t="s">
        <v>194</v>
      </c>
      <c r="C56" s="17">
        <v>0.18051886789291857</v>
      </c>
      <c r="D56" s="17">
        <v>46.131224998996856</v>
      </c>
      <c r="E56" s="35">
        <v>0.17726690146514529</v>
      </c>
    </row>
    <row r="57" spans="1:5" x14ac:dyDescent="0.25">
      <c r="A57" s="13" t="s">
        <v>56</v>
      </c>
      <c r="B57" s="10" t="s">
        <v>194</v>
      </c>
      <c r="C57" s="17">
        <v>3.9792877842915277E-2</v>
      </c>
      <c r="D57" s="17">
        <v>37.663964353820461</v>
      </c>
      <c r="E57" s="35">
        <v>3.1903728721869314E-2</v>
      </c>
    </row>
    <row r="58" spans="1:5" x14ac:dyDescent="0.25">
      <c r="A58" s="13" t="s">
        <v>57</v>
      </c>
      <c r="B58" s="10" t="s">
        <v>194</v>
      </c>
      <c r="C58" s="17">
        <v>0.3014452460048761</v>
      </c>
      <c r="D58" s="17">
        <v>35.426649456162579</v>
      </c>
      <c r="E58" s="35">
        <v>0.22732572465046491</v>
      </c>
    </row>
    <row r="59" spans="1:5" x14ac:dyDescent="0.25">
      <c r="A59" s="13" t="s">
        <v>58</v>
      </c>
      <c r="B59" s="10" t="s">
        <v>194</v>
      </c>
      <c r="C59" s="17">
        <v>1.4350737903524171E-2</v>
      </c>
      <c r="D59" s="17">
        <v>52.996734183460916</v>
      </c>
      <c r="E59" s="35">
        <v>1.61894988633134E-2</v>
      </c>
    </row>
    <row r="60" spans="1:5" x14ac:dyDescent="0.25">
      <c r="A60" s="13" t="s">
        <v>59</v>
      </c>
      <c r="B60" s="10" t="s">
        <v>194</v>
      </c>
      <c r="C60" s="17">
        <v>6.0442461466556408E-2</v>
      </c>
      <c r="D60" s="17">
        <v>11.691887763926431</v>
      </c>
      <c r="E60" s="35">
        <v>1.5043082766713406E-2</v>
      </c>
    </row>
    <row r="61" spans="1:5" x14ac:dyDescent="0.25">
      <c r="A61" s="13" t="s">
        <v>60</v>
      </c>
      <c r="B61" s="10" t="s">
        <v>194</v>
      </c>
      <c r="C61" s="17">
        <v>0.35626667381816018</v>
      </c>
      <c r="D61" s="17">
        <v>15.233570446699048</v>
      </c>
      <c r="E61" s="35">
        <v>0.11552792403316126</v>
      </c>
    </row>
    <row r="62" spans="1:5" x14ac:dyDescent="0.25">
      <c r="A62" s="13" t="s">
        <v>61</v>
      </c>
      <c r="B62" s="10" t="s">
        <v>194</v>
      </c>
      <c r="C62" s="17">
        <v>0.391321939063629</v>
      </c>
      <c r="D62" s="17">
        <v>53.881993149150844</v>
      </c>
      <c r="E62" s="35">
        <v>0.44883623861720773</v>
      </c>
    </row>
    <row r="63" spans="1:5" x14ac:dyDescent="0.25">
      <c r="A63" s="13" t="s">
        <v>62</v>
      </c>
      <c r="B63" s="10" t="s">
        <v>194</v>
      </c>
      <c r="C63" s="17">
        <v>4.7261105772004597E-3</v>
      </c>
      <c r="D63" s="17">
        <v>23.487595890946537</v>
      </c>
      <c r="E63" s="35">
        <v>2.3629389971531662E-3</v>
      </c>
    </row>
    <row r="64" spans="1:5" x14ac:dyDescent="0.25">
      <c r="A64" s="13" t="s">
        <v>64</v>
      </c>
      <c r="B64" s="10" t="s">
        <v>194</v>
      </c>
      <c r="C64" s="17">
        <v>1.1765939166764662E-2</v>
      </c>
      <c r="D64" s="17">
        <v>78.691070699200566</v>
      </c>
      <c r="E64" s="35">
        <v>1.970888784622082E-2</v>
      </c>
    </row>
    <row r="65" spans="1:5" x14ac:dyDescent="0.25">
      <c r="A65" s="13" t="s">
        <v>137</v>
      </c>
      <c r="B65" s="10" t="s">
        <v>194</v>
      </c>
      <c r="C65" s="17">
        <v>0.20725852695338529</v>
      </c>
      <c r="D65" s="17">
        <v>100.39574415202875</v>
      </c>
      <c r="E65" s="35">
        <v>0.44293273219757345</v>
      </c>
    </row>
    <row r="66" spans="1:5" x14ac:dyDescent="0.25">
      <c r="A66" s="13" t="s">
        <v>158</v>
      </c>
      <c r="B66" s="10" t="s">
        <v>194</v>
      </c>
      <c r="C66" s="17">
        <v>1.9229857147470466E-2</v>
      </c>
      <c r="D66" s="17">
        <v>27.292309129147299</v>
      </c>
      <c r="E66" s="35">
        <v>1.1171883666750353E-2</v>
      </c>
    </row>
    <row r="67" spans="1:5" x14ac:dyDescent="0.25">
      <c r="A67" s="13" t="s">
        <v>165</v>
      </c>
      <c r="B67" s="10" t="s">
        <v>194</v>
      </c>
      <c r="C67" s="17">
        <v>8.3180967505289985E-2</v>
      </c>
      <c r="D67" s="17">
        <v>15.295317736773484</v>
      </c>
      <c r="E67" s="35">
        <v>2.7082735962582576E-2</v>
      </c>
    </row>
    <row r="68" spans="1:5" s="13" customFormat="1" x14ac:dyDescent="0.25">
      <c r="A68" s="47" t="s">
        <v>194</v>
      </c>
      <c r="B68" s="60"/>
      <c r="C68" s="61">
        <f>SUM(C49:C67)</f>
        <v>4.4888410016664961</v>
      </c>
      <c r="D68" s="61">
        <f>AVERAGE(D49:D67)</f>
        <v>45.887009553179325</v>
      </c>
      <c r="E68" s="62">
        <f>SUM(E49:E67)</f>
        <v>4.6544992059444246</v>
      </c>
    </row>
    <row r="69" spans="1:5" x14ac:dyDescent="0.25">
      <c r="A69" s="13" t="s">
        <v>16</v>
      </c>
      <c r="B69" s="10" t="s">
        <v>193</v>
      </c>
      <c r="C69" s="17">
        <v>0.65787547989225292</v>
      </c>
      <c r="D69" s="17">
        <v>74.17284959969038</v>
      </c>
      <c r="E69" s="35">
        <v>1.038720562604829</v>
      </c>
    </row>
    <row r="70" spans="1:5" x14ac:dyDescent="0.25">
      <c r="A70" s="13" t="s">
        <v>19</v>
      </c>
      <c r="B70" s="10" t="s">
        <v>193</v>
      </c>
      <c r="C70" s="17">
        <v>1.3357738183721144</v>
      </c>
      <c r="D70" s="17">
        <v>-10.594086135388721</v>
      </c>
      <c r="E70" s="35">
        <v>-0.3012357360115247</v>
      </c>
    </row>
    <row r="71" spans="1:5" x14ac:dyDescent="0.25">
      <c r="A71" s="13" t="s">
        <v>20</v>
      </c>
      <c r="B71" s="10" t="s">
        <v>193</v>
      </c>
      <c r="C71" s="17">
        <v>3.6054990885207576E-2</v>
      </c>
      <c r="D71" s="17">
        <v>26.419884402515805</v>
      </c>
      <c r="E71" s="35">
        <v>2.0277124521867081E-2</v>
      </c>
    </row>
    <row r="72" spans="1:5" x14ac:dyDescent="0.25">
      <c r="A72" s="13" t="s">
        <v>21</v>
      </c>
      <c r="B72" s="10" t="s">
        <v>193</v>
      </c>
      <c r="C72" s="17">
        <v>2.9222756340083488E-2</v>
      </c>
      <c r="D72" s="17">
        <v>105.55952846827029</v>
      </c>
      <c r="E72" s="35">
        <v>6.5664203924386141E-2</v>
      </c>
    </row>
    <row r="73" spans="1:5" x14ac:dyDescent="0.25">
      <c r="A73" s="13" t="s">
        <v>22</v>
      </c>
      <c r="B73" s="10" t="s">
        <v>193</v>
      </c>
      <c r="C73" s="17">
        <v>6.2419030860374182E-2</v>
      </c>
      <c r="D73" s="17">
        <v>89.579723630677989</v>
      </c>
      <c r="E73" s="35">
        <v>0.11902462027220456</v>
      </c>
    </row>
    <row r="74" spans="1:5" x14ac:dyDescent="0.25">
      <c r="A74" s="13" t="s">
        <v>23</v>
      </c>
      <c r="B74" s="10" t="s">
        <v>193</v>
      </c>
      <c r="C74" s="17">
        <v>5.6618052074886731E-2</v>
      </c>
      <c r="D74" s="17">
        <v>45.171713316059169</v>
      </c>
      <c r="E74" s="35">
        <v>5.4441684165916576E-2</v>
      </c>
    </row>
    <row r="75" spans="1:5" x14ac:dyDescent="0.25">
      <c r="A75" s="13" t="s">
        <v>24</v>
      </c>
      <c r="B75" s="10" t="s">
        <v>193</v>
      </c>
      <c r="C75" s="17">
        <v>0.13273785994048118</v>
      </c>
      <c r="D75" s="17">
        <v>28.967446593058895</v>
      </c>
      <c r="E75" s="35">
        <v>8.1849322965590415E-2</v>
      </c>
    </row>
    <row r="76" spans="1:5" x14ac:dyDescent="0.25">
      <c r="A76" s="13" t="s">
        <v>25</v>
      </c>
      <c r="B76" s="10" t="s">
        <v>193</v>
      </c>
      <c r="C76" s="17">
        <v>4.2563154337233358E-2</v>
      </c>
      <c r="D76" s="17">
        <v>99.714501191891685</v>
      </c>
      <c r="E76" s="35">
        <v>9.0344598451625124E-2</v>
      </c>
    </row>
    <row r="77" spans="1:5" x14ac:dyDescent="0.25">
      <c r="A77" s="13" t="s">
        <v>26</v>
      </c>
      <c r="B77" s="10" t="s">
        <v>193</v>
      </c>
      <c r="C77" s="17">
        <v>0.91491548434483749</v>
      </c>
      <c r="D77" s="17">
        <v>27.931442604898436</v>
      </c>
      <c r="E77" s="35">
        <v>0.54398184985447762</v>
      </c>
    </row>
    <row r="78" spans="1:5" x14ac:dyDescent="0.25">
      <c r="A78" s="13" t="s">
        <v>27</v>
      </c>
      <c r="B78" s="10" t="s">
        <v>193</v>
      </c>
      <c r="C78" s="17">
        <v>0.64597700755229925</v>
      </c>
      <c r="D78" s="17">
        <v>24.463788024715484</v>
      </c>
      <c r="E78" s="35">
        <v>0.33639600558501337</v>
      </c>
    </row>
    <row r="79" spans="1:5" x14ac:dyDescent="0.25">
      <c r="A79" s="13" t="s">
        <v>28</v>
      </c>
      <c r="B79" s="10" t="s">
        <v>193</v>
      </c>
      <c r="C79" s="17">
        <v>0.43287956896128321</v>
      </c>
      <c r="D79" s="17">
        <v>13.68787937868322</v>
      </c>
      <c r="E79" s="35">
        <v>0.12612852673195363</v>
      </c>
    </row>
    <row r="80" spans="1:5" x14ac:dyDescent="0.25">
      <c r="A80" s="13" t="s">
        <v>39</v>
      </c>
      <c r="B80" s="10" t="s">
        <v>193</v>
      </c>
      <c r="C80" s="17">
        <v>0.54184301494562648</v>
      </c>
      <c r="D80" s="17">
        <v>67.039657103217735</v>
      </c>
      <c r="E80" s="35">
        <v>0.77324180938139286</v>
      </c>
    </row>
    <row r="81" spans="1:5" x14ac:dyDescent="0.25">
      <c r="A81" s="13" t="s">
        <v>40</v>
      </c>
      <c r="B81" s="10" t="s">
        <v>193</v>
      </c>
      <c r="C81" s="17">
        <v>5.2534632120958671E-2</v>
      </c>
      <c r="D81" s="17">
        <v>66.294677403746761</v>
      </c>
      <c r="E81" s="35">
        <v>7.4136899964424394E-2</v>
      </c>
    </row>
    <row r="82" spans="1:5" x14ac:dyDescent="0.25">
      <c r="A82" s="13" t="s">
        <v>41</v>
      </c>
      <c r="B82" s="10" t="s">
        <v>193</v>
      </c>
      <c r="C82" s="17">
        <v>0.13241278844478152</v>
      </c>
      <c r="D82" s="17">
        <v>61.942777829375189</v>
      </c>
      <c r="E82" s="35">
        <v>0.17459454629162255</v>
      </c>
    </row>
    <row r="83" spans="1:5" x14ac:dyDescent="0.25">
      <c r="A83" s="13" t="s">
        <v>42</v>
      </c>
      <c r="B83" s="10" t="s">
        <v>193</v>
      </c>
      <c r="C83" s="17">
        <v>6.5717159683201881E-2</v>
      </c>
      <c r="D83" s="17">
        <v>34.896583167783632</v>
      </c>
      <c r="E83" s="35">
        <v>4.8817075196683303E-2</v>
      </c>
    </row>
    <row r="84" spans="1:5" x14ac:dyDescent="0.25">
      <c r="A84" s="13" t="s">
        <v>43</v>
      </c>
      <c r="B84" s="10" t="s">
        <v>193</v>
      </c>
      <c r="C84" s="17">
        <v>0.12161233449522978</v>
      </c>
      <c r="D84" s="17">
        <v>64.392945509693703</v>
      </c>
      <c r="E84" s="35">
        <v>0.16669630821841477</v>
      </c>
    </row>
    <row r="85" spans="1:5" x14ac:dyDescent="0.25">
      <c r="A85" s="13" t="s">
        <v>44</v>
      </c>
      <c r="B85" s="10" t="s">
        <v>193</v>
      </c>
      <c r="C85" s="17">
        <v>0.10817995100140648</v>
      </c>
      <c r="D85" s="17">
        <v>65.69908536064537</v>
      </c>
      <c r="E85" s="35">
        <v>0.15129207135997635</v>
      </c>
    </row>
    <row r="86" spans="1:5" x14ac:dyDescent="0.25">
      <c r="A86" s="13" t="s">
        <v>45</v>
      </c>
      <c r="B86" s="10" t="s">
        <v>193</v>
      </c>
      <c r="C86" s="17">
        <v>6.1796935568565262E-2</v>
      </c>
      <c r="D86" s="17">
        <v>41.600897403119035</v>
      </c>
      <c r="E86" s="35">
        <v>5.472423556907921E-2</v>
      </c>
    </row>
    <row r="87" spans="1:5" x14ac:dyDescent="0.25">
      <c r="A87" s="13" t="s">
        <v>140</v>
      </c>
      <c r="B87" s="10" t="s">
        <v>193</v>
      </c>
      <c r="C87" s="17">
        <v>9.3458131894854996E-2</v>
      </c>
      <c r="D87" s="17">
        <v>62.529137100831548</v>
      </c>
      <c r="E87" s="35">
        <v>0.12439691102933174</v>
      </c>
    </row>
    <row r="88" spans="1:5" x14ac:dyDescent="0.25">
      <c r="A88" s="13" t="s">
        <v>145</v>
      </c>
      <c r="B88" s="10" t="s">
        <v>193</v>
      </c>
      <c r="C88" s="17">
        <v>2.2694238260000794E-2</v>
      </c>
      <c r="D88" s="17">
        <v>-8.6236857027004845</v>
      </c>
      <c r="E88" s="35">
        <v>-4.1659935669933418E-3</v>
      </c>
    </row>
    <row r="89" spans="1:5" x14ac:dyDescent="0.25">
      <c r="A89" s="13" t="s">
        <v>147</v>
      </c>
      <c r="B89" s="10" t="s">
        <v>193</v>
      </c>
      <c r="C89" s="17">
        <v>9.7087535210461776E-2</v>
      </c>
      <c r="D89" s="17">
        <v>32.223617517382422</v>
      </c>
      <c r="E89" s="35">
        <v>6.6595952466139835E-2</v>
      </c>
    </row>
    <row r="90" spans="1:5" x14ac:dyDescent="0.25">
      <c r="A90" s="13" t="s">
        <v>153</v>
      </c>
      <c r="B90" s="10" t="s">
        <v>193</v>
      </c>
      <c r="C90" s="17">
        <v>0.20641432300915444</v>
      </c>
      <c r="D90" s="17">
        <v>-4.2362860127784074</v>
      </c>
      <c r="E90" s="35">
        <v>-1.8613805361797228E-2</v>
      </c>
    </row>
    <row r="91" spans="1:5" x14ac:dyDescent="0.25">
      <c r="A91" s="13" t="s">
        <v>155</v>
      </c>
      <c r="B91" s="10" t="s">
        <v>193</v>
      </c>
      <c r="C91" s="17">
        <v>1.8318721552119367E-2</v>
      </c>
      <c r="D91" s="17">
        <v>9.6004946109506619</v>
      </c>
      <c r="E91" s="35">
        <v>3.7436809932582353E-3</v>
      </c>
    </row>
    <row r="92" spans="1:5" x14ac:dyDescent="0.25">
      <c r="A92" s="13" t="s">
        <v>159</v>
      </c>
      <c r="B92" s="10" t="s">
        <v>193</v>
      </c>
      <c r="C92" s="17">
        <v>1.1043400274767812</v>
      </c>
      <c r="D92" s="17">
        <v>41.889588093412499</v>
      </c>
      <c r="E92" s="35">
        <v>0.98473408052235945</v>
      </c>
    </row>
    <row r="93" spans="1:5" x14ac:dyDescent="0.25">
      <c r="A93" s="13" t="s">
        <v>160</v>
      </c>
      <c r="B93" s="10" t="s">
        <v>193</v>
      </c>
      <c r="C93" s="17">
        <v>0.40865254229899117</v>
      </c>
      <c r="D93" s="17">
        <v>31.579747113963577</v>
      </c>
      <c r="E93" s="35">
        <v>0.2747090189870095</v>
      </c>
    </row>
    <row r="94" spans="1:5" x14ac:dyDescent="0.25">
      <c r="A94" s="13" t="s">
        <v>162</v>
      </c>
      <c r="B94" s="10" t="s">
        <v>193</v>
      </c>
      <c r="C94" s="17">
        <v>1.0124520852734077E-2</v>
      </c>
      <c r="D94" s="17">
        <v>27.560809983386704</v>
      </c>
      <c r="E94" s="35">
        <v>5.9398642688541572E-3</v>
      </c>
    </row>
    <row r="95" spans="1:5" x14ac:dyDescent="0.25">
      <c r="A95" s="47" t="s">
        <v>193</v>
      </c>
      <c r="B95" s="60"/>
      <c r="C95" s="61">
        <f>SUM(C69:C94)</f>
        <v>7.3922240603759226</v>
      </c>
      <c r="D95" s="61">
        <f>AVERAGE(D69:D94)</f>
        <v>43.056335290657785</v>
      </c>
      <c r="E95" s="62">
        <f>SUM(E69:E94)</f>
        <v>5.0564354183860951</v>
      </c>
    </row>
    <row r="96" spans="1:5" s="13" customFormat="1" x14ac:dyDescent="0.25">
      <c r="A96" s="13" t="s">
        <v>33</v>
      </c>
      <c r="B96" s="10" t="s">
        <v>191</v>
      </c>
      <c r="C96" s="17">
        <v>2.910190937167087E-2</v>
      </c>
      <c r="D96" s="17">
        <v>26.769459268060359</v>
      </c>
      <c r="E96" s="35">
        <v>1.6583307263060489E-2</v>
      </c>
    </row>
    <row r="97" spans="1:5" x14ac:dyDescent="0.25">
      <c r="A97" s="13" t="s">
        <v>34</v>
      </c>
      <c r="B97" s="10" t="s">
        <v>191</v>
      </c>
      <c r="C97" s="17">
        <v>0.50801796557302492</v>
      </c>
      <c r="D97" s="17">
        <v>28.860682799026904</v>
      </c>
      <c r="E97" s="35">
        <v>0.31210141493599575</v>
      </c>
    </row>
    <row r="98" spans="1:5" x14ac:dyDescent="0.25">
      <c r="A98" s="13" t="s">
        <v>36</v>
      </c>
      <c r="B98" s="10" t="s">
        <v>191</v>
      </c>
      <c r="C98" s="17">
        <v>1.7358983772164896E-2</v>
      </c>
      <c r="D98" s="17">
        <v>68.358731819402266</v>
      </c>
      <c r="E98" s="35">
        <v>2.525970994703643E-2</v>
      </c>
    </row>
    <row r="99" spans="1:5" x14ac:dyDescent="0.25">
      <c r="A99" s="13" t="s">
        <v>136</v>
      </c>
      <c r="B99" s="10" t="s">
        <v>191</v>
      </c>
      <c r="C99" s="17">
        <v>1.2483167649512359</v>
      </c>
      <c r="D99" s="17">
        <v>13.485812246221712</v>
      </c>
      <c r="E99" s="35">
        <v>0.35835376949555736</v>
      </c>
    </row>
    <row r="100" spans="1:5" x14ac:dyDescent="0.25">
      <c r="A100" s="13" t="s">
        <v>141</v>
      </c>
      <c r="B100" s="10" t="s">
        <v>191</v>
      </c>
      <c r="C100" s="17">
        <v>4.3349614656458879</v>
      </c>
      <c r="D100" s="17">
        <v>38.44359276987646</v>
      </c>
      <c r="E100" s="35">
        <v>3.5474744355387062</v>
      </c>
    </row>
    <row r="101" spans="1:5" x14ac:dyDescent="0.25">
      <c r="A101" s="13" t="s">
        <v>142</v>
      </c>
      <c r="B101" s="10" t="s">
        <v>191</v>
      </c>
      <c r="C101" s="17">
        <v>2.0426305442491568</v>
      </c>
      <c r="D101" s="17">
        <v>47.701368824447968</v>
      </c>
      <c r="E101" s="35">
        <v>2.0741049520365062</v>
      </c>
    </row>
    <row r="102" spans="1:5" x14ac:dyDescent="0.25">
      <c r="A102" s="2" t="s">
        <v>143</v>
      </c>
      <c r="B102" s="59" t="s">
        <v>191</v>
      </c>
      <c r="C102" s="17">
        <v>0.6590189494257811</v>
      </c>
      <c r="D102" s="17">
        <v>42.447639355981522</v>
      </c>
      <c r="E102" s="35">
        <v>0.59547222645010245</v>
      </c>
    </row>
    <row r="103" spans="1:5" x14ac:dyDescent="0.25">
      <c r="A103" s="13" t="s">
        <v>146</v>
      </c>
      <c r="B103" s="10" t="s">
        <v>191</v>
      </c>
      <c r="C103" s="17">
        <v>4.0333775316808733E-3</v>
      </c>
      <c r="D103" s="17">
        <v>21.734913016097408</v>
      </c>
      <c r="E103" s="35">
        <v>1.8661083070234058E-3</v>
      </c>
    </row>
    <row r="104" spans="1:5" x14ac:dyDescent="0.25">
      <c r="A104" s="13" t="s">
        <v>151</v>
      </c>
      <c r="B104" s="10" t="s">
        <v>191</v>
      </c>
      <c r="C104" s="17">
        <v>1.244755643104614E-2</v>
      </c>
      <c r="D104" s="17">
        <v>36.194543371531296</v>
      </c>
      <c r="E104" s="35">
        <v>9.5904121349288263E-3</v>
      </c>
    </row>
    <row r="105" spans="1:5" x14ac:dyDescent="0.25">
      <c r="A105" s="13" t="s">
        <v>152</v>
      </c>
      <c r="B105" s="10" t="s">
        <v>191</v>
      </c>
      <c r="C105" s="17">
        <v>0.10824122046067157</v>
      </c>
      <c r="D105" s="17">
        <v>11.480845355982737</v>
      </c>
      <c r="E105" s="35">
        <v>2.6453102370052474E-2</v>
      </c>
    </row>
    <row r="106" spans="1:5" x14ac:dyDescent="0.25">
      <c r="A106" s="13" t="s">
        <v>161</v>
      </c>
      <c r="B106" s="10" t="s">
        <v>191</v>
      </c>
      <c r="C106" s="17">
        <v>1.4792014918621236E-2</v>
      </c>
      <c r="D106" s="17">
        <v>123.80557831980602</v>
      </c>
      <c r="E106" s="35">
        <v>3.8983211517555905E-2</v>
      </c>
    </row>
    <row r="107" spans="1:5" x14ac:dyDescent="0.25">
      <c r="A107" s="13" t="s">
        <v>163</v>
      </c>
      <c r="B107" s="10" t="s">
        <v>191</v>
      </c>
      <c r="C107" s="17">
        <v>6.2406472964706194E-2</v>
      </c>
      <c r="D107" s="17">
        <v>14.719005940381322</v>
      </c>
      <c r="E107" s="35">
        <v>1.9553215365570097E-2</v>
      </c>
    </row>
    <row r="108" spans="1:5" x14ac:dyDescent="0.25">
      <c r="A108" s="13" t="s">
        <v>164</v>
      </c>
      <c r="B108" s="10" t="s">
        <v>191</v>
      </c>
      <c r="C108" s="17">
        <v>0.49243624366946925</v>
      </c>
      <c r="D108" s="17">
        <v>19.042346230710805</v>
      </c>
      <c r="E108" s="35">
        <v>0.19960918991240215</v>
      </c>
    </row>
    <row r="109" spans="1:5" x14ac:dyDescent="0.25">
      <c r="A109" s="13" t="s">
        <v>166</v>
      </c>
      <c r="B109" s="10" t="s">
        <v>191</v>
      </c>
      <c r="C109" s="17">
        <v>0.14798105100207443</v>
      </c>
      <c r="D109" s="17">
        <v>-1.849432597031992</v>
      </c>
      <c r="E109" s="35">
        <v>-5.8257880512627043E-3</v>
      </c>
    </row>
    <row r="110" spans="1:5" x14ac:dyDescent="0.25">
      <c r="A110" s="13" t="s">
        <v>167</v>
      </c>
      <c r="B110" s="10" t="s">
        <v>191</v>
      </c>
      <c r="C110" s="17">
        <v>0.24351639908353737</v>
      </c>
      <c r="D110" s="17">
        <v>48.094571135240244</v>
      </c>
      <c r="E110" s="35">
        <v>0.2493069207029899</v>
      </c>
    </row>
    <row r="111" spans="1:5" x14ac:dyDescent="0.25">
      <c r="A111" s="47" t="s">
        <v>191</v>
      </c>
      <c r="B111" s="60"/>
      <c r="C111" s="61">
        <f>SUM(C96:C110)</f>
        <v>9.9252609190507304</v>
      </c>
      <c r="D111" s="61">
        <f>AVERAGE(D96:D110)</f>
        <v>35.952643857048997</v>
      </c>
      <c r="E111" s="62">
        <f>SUM(E96:E110)</f>
        <v>7.4688861879262252</v>
      </c>
    </row>
    <row r="112" spans="1:5" s="13" customFormat="1" x14ac:dyDescent="0.25">
      <c r="A112" s="13" t="s">
        <v>37</v>
      </c>
      <c r="B112" s="10" t="s">
        <v>192</v>
      </c>
      <c r="C112" s="17">
        <v>8.9074074441893483E-2</v>
      </c>
      <c r="D112" s="17">
        <v>32.928785235967837</v>
      </c>
      <c r="E112" s="35">
        <v>6.2436290548461885E-2</v>
      </c>
    </row>
    <row r="113" spans="1:5" x14ac:dyDescent="0.25">
      <c r="A113" s="13" t="s">
        <v>115</v>
      </c>
      <c r="B113" s="10" t="s">
        <v>192</v>
      </c>
      <c r="C113" s="17">
        <v>6.8420767177135602</v>
      </c>
      <c r="D113" s="17">
        <v>56.900342963206867</v>
      </c>
      <c r="E113" s="35">
        <v>8.287296717274085</v>
      </c>
    </row>
    <row r="114" spans="1:5" x14ac:dyDescent="0.25">
      <c r="A114" s="13" t="s">
        <v>116</v>
      </c>
      <c r="B114" s="10" t="s">
        <v>192</v>
      </c>
      <c r="C114" s="17">
        <v>0.1491099240029431</v>
      </c>
      <c r="D114" s="17">
        <v>38.525353722149958</v>
      </c>
      <c r="E114" s="35">
        <v>0.12228220145523107</v>
      </c>
    </row>
    <row r="115" spans="1:5" x14ac:dyDescent="0.25">
      <c r="A115" s="13" t="s">
        <v>117</v>
      </c>
      <c r="B115" s="10" t="s">
        <v>192</v>
      </c>
      <c r="C115" s="17">
        <v>1.6777410908263175</v>
      </c>
      <c r="D115" s="17">
        <v>42.862541367960574</v>
      </c>
      <c r="E115" s="35">
        <v>1.530780508043704</v>
      </c>
    </row>
    <row r="116" spans="1:5" x14ac:dyDescent="0.25">
      <c r="A116" s="13" t="s">
        <v>118</v>
      </c>
      <c r="B116" s="10" t="s">
        <v>192</v>
      </c>
      <c r="C116" s="17">
        <v>2.9148981695559026</v>
      </c>
      <c r="D116" s="17">
        <v>38.133774629040033</v>
      </c>
      <c r="E116" s="35">
        <v>2.3661553130380222</v>
      </c>
    </row>
    <row r="117" spans="1:5" x14ac:dyDescent="0.25">
      <c r="A117" s="13" t="s">
        <v>119</v>
      </c>
      <c r="B117" s="10" t="s">
        <v>192</v>
      </c>
      <c r="C117" s="17">
        <v>4.0702774731023086E-2</v>
      </c>
      <c r="D117" s="17">
        <v>33.202876200595398</v>
      </c>
      <c r="E117" s="35">
        <v>2.8768007775920139E-2</v>
      </c>
    </row>
    <row r="118" spans="1:5" x14ac:dyDescent="0.25">
      <c r="A118" s="13" t="s">
        <v>120</v>
      </c>
      <c r="B118" s="10" t="s">
        <v>192</v>
      </c>
      <c r="C118" s="17">
        <v>1.4148793066493259</v>
      </c>
      <c r="D118" s="17">
        <v>9.988540598317897</v>
      </c>
      <c r="E118" s="35">
        <v>0.30083717304865515</v>
      </c>
    </row>
    <row r="119" spans="1:5" x14ac:dyDescent="0.25">
      <c r="A119" s="13" t="s">
        <v>121</v>
      </c>
      <c r="B119" s="10" t="s">
        <v>192</v>
      </c>
      <c r="C119" s="17">
        <v>0.33884354835092595</v>
      </c>
      <c r="D119" s="17">
        <v>27.746451396880261</v>
      </c>
      <c r="E119" s="35">
        <v>0.20013209119599468</v>
      </c>
    </row>
    <row r="120" spans="1:5" x14ac:dyDescent="0.25">
      <c r="A120" s="13" t="s">
        <v>122</v>
      </c>
      <c r="B120" s="10" t="s">
        <v>192</v>
      </c>
      <c r="C120" s="17">
        <v>0.13870905484685356</v>
      </c>
      <c r="D120" s="17">
        <v>16.499587729729512</v>
      </c>
      <c r="E120" s="35">
        <v>4.871783388500836E-2</v>
      </c>
    </row>
    <row r="121" spans="1:5" x14ac:dyDescent="0.25">
      <c r="A121" s="13" t="s">
        <v>123</v>
      </c>
      <c r="B121" s="10" t="s">
        <v>192</v>
      </c>
      <c r="C121" s="17">
        <v>2.376721223239953E-2</v>
      </c>
      <c r="D121" s="17">
        <v>11.161595111271737</v>
      </c>
      <c r="E121" s="35">
        <v>5.6469582082289745E-3</v>
      </c>
    </row>
    <row r="122" spans="1:5" x14ac:dyDescent="0.25">
      <c r="A122" s="47" t="s">
        <v>192</v>
      </c>
      <c r="B122" s="60"/>
      <c r="C122" s="61">
        <f>SUM(C112:C121)</f>
        <v>13.629801873351145</v>
      </c>
      <c r="D122" s="61">
        <f>AVERAGE(D112:D121)</f>
        <v>30.794984895512005</v>
      </c>
      <c r="E122" s="62">
        <f>SUM(E112:E121)</f>
        <v>12.953053094473313</v>
      </c>
    </row>
    <row r="123" spans="1:5" s="13" customFormat="1" x14ac:dyDescent="0.25">
      <c r="A123" s="13" t="s">
        <v>52</v>
      </c>
      <c r="B123" s="10" t="s">
        <v>210</v>
      </c>
      <c r="C123" s="17">
        <v>1.5239763128014255E-2</v>
      </c>
      <c r="D123" s="17">
        <v>47.346735139906912</v>
      </c>
      <c r="E123" s="35">
        <v>1.5359543872949357E-2</v>
      </c>
    </row>
    <row r="124" spans="1:5" x14ac:dyDescent="0.25">
      <c r="A124" s="13" t="s">
        <v>63</v>
      </c>
      <c r="B124" s="10" t="s">
        <v>210</v>
      </c>
      <c r="C124" s="17">
        <v>0.92870591583285866</v>
      </c>
      <c r="D124" s="17">
        <v>43.082066758597307</v>
      </c>
      <c r="E124" s="35">
        <v>0.85169638982107077</v>
      </c>
    </row>
    <row r="125" spans="1:5" x14ac:dyDescent="0.25">
      <c r="A125" s="47" t="s">
        <v>210</v>
      </c>
      <c r="B125" s="60"/>
      <c r="C125" s="61">
        <f>SUM(C123:C124)</f>
        <v>0.94394567896087289</v>
      </c>
      <c r="D125" s="61">
        <f>AVERAGE(D123:D124)</f>
        <v>45.214400949252109</v>
      </c>
      <c r="E125" s="62">
        <f>SUM(E123:E124)</f>
        <v>0.86705593369402012</v>
      </c>
    </row>
    <row r="126" spans="1:5" s="13" customFormat="1" x14ac:dyDescent="0.25">
      <c r="A126" s="13" t="s">
        <v>13</v>
      </c>
      <c r="B126" s="10" t="s">
        <v>190</v>
      </c>
      <c r="C126" s="17">
        <v>0.15078049823586517</v>
      </c>
      <c r="D126" s="17">
        <v>31.75871429204085</v>
      </c>
      <c r="E126" s="35">
        <v>0.10193378514835166</v>
      </c>
    </row>
    <row r="127" spans="1:5" x14ac:dyDescent="0.25">
      <c r="A127" s="46" t="s">
        <v>154</v>
      </c>
      <c r="B127" s="58" t="s">
        <v>190</v>
      </c>
      <c r="C127" s="43">
        <v>8.0249786773839843E-2</v>
      </c>
      <c r="D127" s="43">
        <v>5.3885960375651223</v>
      </c>
      <c r="E127" s="42">
        <v>9.2051226520863654E-3</v>
      </c>
    </row>
    <row r="128" spans="1:5" s="13" customFormat="1" x14ac:dyDescent="0.25">
      <c r="A128" s="63" t="s">
        <v>190</v>
      </c>
      <c r="B128" s="60"/>
      <c r="C128" s="61">
        <f>SUM(C126:C127)</f>
        <v>0.23103028500970502</v>
      </c>
      <c r="D128" s="61">
        <f>AVERAGE(D126:D127)</f>
        <v>18.573655164802986</v>
      </c>
      <c r="E128" s="62">
        <f>SUM(E126:E127)</f>
        <v>0.11113890780043803</v>
      </c>
    </row>
    <row r="129" spans="1:5" s="13" customFormat="1" x14ac:dyDescent="0.25">
      <c r="A129" s="2" t="s">
        <v>83</v>
      </c>
      <c r="B129" s="10" t="s">
        <v>197</v>
      </c>
      <c r="C129" s="17">
        <v>8.453862445621697E-3</v>
      </c>
      <c r="D129" s="17">
        <v>23.578703592020275</v>
      </c>
      <c r="E129" s="35">
        <v>4.243118542029369E-3</v>
      </c>
    </row>
    <row r="130" spans="1:5" x14ac:dyDescent="0.25">
      <c r="A130" s="13" t="s">
        <v>84</v>
      </c>
      <c r="B130" s="10" t="s">
        <v>197</v>
      </c>
      <c r="C130" s="17">
        <v>0.22457300084077741</v>
      </c>
      <c r="D130" s="17">
        <v>51.741711310414956</v>
      </c>
      <c r="E130" s="35">
        <v>0.24734799582308947</v>
      </c>
    </row>
    <row r="131" spans="1:5" x14ac:dyDescent="0.25">
      <c r="A131" s="13" t="s">
        <v>85</v>
      </c>
      <c r="B131" s="10" t="s">
        <v>197</v>
      </c>
      <c r="C131" s="17">
        <v>0.2728872195084065</v>
      </c>
      <c r="D131" s="17">
        <v>38.445250965535251</v>
      </c>
      <c r="E131" s="35">
        <v>0.22332428978202912</v>
      </c>
    </row>
    <row r="132" spans="1:5" x14ac:dyDescent="0.25">
      <c r="A132" s="13" t="s">
        <v>86</v>
      </c>
      <c r="B132" s="10" t="s">
        <v>197</v>
      </c>
      <c r="C132" s="17">
        <v>4.8882678739364666E-2</v>
      </c>
      <c r="D132" s="17">
        <v>44.546645149117268</v>
      </c>
      <c r="E132" s="35">
        <v>4.6353236642238158E-2</v>
      </c>
    </row>
    <row r="133" spans="1:5" x14ac:dyDescent="0.25">
      <c r="A133" s="13" t="s">
        <v>87</v>
      </c>
      <c r="B133" s="10" t="s">
        <v>197</v>
      </c>
      <c r="C133" s="17">
        <v>1.4422445934212739E-2</v>
      </c>
      <c r="D133" s="17">
        <v>32.726712303118944</v>
      </c>
      <c r="E133" s="35">
        <v>1.0047346114248625E-2</v>
      </c>
    </row>
    <row r="134" spans="1:5" x14ac:dyDescent="0.25">
      <c r="A134" s="13" t="s">
        <v>88</v>
      </c>
      <c r="B134" s="10" t="s">
        <v>197</v>
      </c>
      <c r="C134" s="17">
        <v>3.3859605769189186E-2</v>
      </c>
      <c r="D134" s="17">
        <v>29.026739887255616</v>
      </c>
      <c r="E134" s="35">
        <v>2.0921374975215252E-2</v>
      </c>
    </row>
    <row r="135" spans="1:5" x14ac:dyDescent="0.25">
      <c r="A135" s="13" t="s">
        <v>89</v>
      </c>
      <c r="B135" s="10" t="s">
        <v>197</v>
      </c>
      <c r="C135" s="17">
        <v>0.19021885245390241</v>
      </c>
      <c r="D135" s="17">
        <v>48.11007325887789</v>
      </c>
      <c r="E135" s="35">
        <v>0.19480479410223853</v>
      </c>
    </row>
    <row r="136" spans="1:5" x14ac:dyDescent="0.25">
      <c r="A136" s="13" t="s">
        <v>90</v>
      </c>
      <c r="B136" s="10" t="s">
        <v>197</v>
      </c>
      <c r="C136" s="17">
        <v>5.1941573851306481E-2</v>
      </c>
      <c r="D136" s="17">
        <v>25.43337043897327</v>
      </c>
      <c r="E136" s="35">
        <v>2.81208916223002E-2</v>
      </c>
    </row>
    <row r="137" spans="1:5" x14ac:dyDescent="0.25">
      <c r="A137" s="13" t="s">
        <v>91</v>
      </c>
      <c r="B137" s="10" t="s">
        <v>197</v>
      </c>
      <c r="C137" s="17">
        <v>3.0555283383264926E-2</v>
      </c>
      <c r="D137" s="17">
        <v>54.867477667232407</v>
      </c>
      <c r="E137" s="35">
        <v>3.5687109749187616E-2</v>
      </c>
    </row>
    <row r="138" spans="1:5" x14ac:dyDescent="0.25">
      <c r="A138" s="13" t="s">
        <v>92</v>
      </c>
      <c r="B138" s="10" t="s">
        <v>197</v>
      </c>
      <c r="C138" s="17">
        <v>4.5855159034277095E-2</v>
      </c>
      <c r="D138" s="17">
        <v>-3.3782826404006983E-2</v>
      </c>
      <c r="E138" s="35">
        <v>-3.2975717245193321E-5</v>
      </c>
    </row>
    <row r="139" spans="1:5" x14ac:dyDescent="0.25">
      <c r="A139" s="6" t="s">
        <v>93</v>
      </c>
      <c r="B139" s="9" t="s">
        <v>197</v>
      </c>
      <c r="C139" s="17">
        <v>7.5326809063439498E-2</v>
      </c>
      <c r="D139" s="17">
        <v>38.871685083903458</v>
      </c>
      <c r="E139" s="35">
        <v>6.2329408174776259E-2</v>
      </c>
    </row>
    <row r="140" spans="1:5" x14ac:dyDescent="0.25">
      <c r="A140" s="6" t="s">
        <v>94</v>
      </c>
      <c r="B140" s="9" t="s">
        <v>197</v>
      </c>
      <c r="C140" s="17">
        <v>0.11447957463551799</v>
      </c>
      <c r="D140" s="17">
        <v>-1.00896137172073</v>
      </c>
      <c r="E140" s="35">
        <v>-2.4587400281781777E-3</v>
      </c>
    </row>
    <row r="141" spans="1:5" x14ac:dyDescent="0.25">
      <c r="A141" s="6" t="s">
        <v>95</v>
      </c>
      <c r="B141" s="9" t="s">
        <v>197</v>
      </c>
      <c r="C141" s="17">
        <v>2.3046022246839378E-2</v>
      </c>
      <c r="D141" s="17">
        <v>50.41066612720337</v>
      </c>
      <c r="E141" s="35">
        <v>2.4730248367375071E-2</v>
      </c>
    </row>
    <row r="142" spans="1:5" x14ac:dyDescent="0.25">
      <c r="A142" s="6" t="s">
        <v>96</v>
      </c>
      <c r="B142" s="9" t="s">
        <v>197</v>
      </c>
      <c r="C142" s="17">
        <v>3.0588916712892603E-2</v>
      </c>
      <c r="D142" s="17">
        <v>47.520319921174718</v>
      </c>
      <c r="E142" s="35">
        <v>3.0942365923513959E-2</v>
      </c>
    </row>
    <row r="143" spans="1:5" x14ac:dyDescent="0.25">
      <c r="A143" s="6" t="s">
        <v>97</v>
      </c>
      <c r="B143" s="9" t="s">
        <v>197</v>
      </c>
      <c r="C143" s="17">
        <v>0.29419722574037266</v>
      </c>
      <c r="D143" s="17">
        <v>76.916967266346148</v>
      </c>
      <c r="E143" s="35">
        <v>0.48169350480461665</v>
      </c>
    </row>
    <row r="144" spans="1:5" x14ac:dyDescent="0.25">
      <c r="A144" s="6" t="s">
        <v>98</v>
      </c>
      <c r="B144" s="9" t="s">
        <v>197</v>
      </c>
      <c r="C144" s="17">
        <v>2.8885002718092322E-2</v>
      </c>
      <c r="D144" s="17">
        <v>118.81971955183974</v>
      </c>
      <c r="E144" s="35">
        <v>7.3058541966975282E-2</v>
      </c>
    </row>
    <row r="145" spans="1:5" x14ac:dyDescent="0.25">
      <c r="A145" s="6" t="s">
        <v>99</v>
      </c>
      <c r="B145" s="9" t="s">
        <v>197</v>
      </c>
      <c r="C145" s="17">
        <v>1.9776246424400318E-2</v>
      </c>
      <c r="D145" s="17">
        <v>148.43532186157378</v>
      </c>
      <c r="E145" s="35">
        <v>6.2487217814575287E-2</v>
      </c>
    </row>
    <row r="146" spans="1:5" x14ac:dyDescent="0.25">
      <c r="A146" s="6" t="s">
        <v>100</v>
      </c>
      <c r="B146" s="9" t="s">
        <v>197</v>
      </c>
      <c r="C146" s="17">
        <v>3.7094075436569944E-2</v>
      </c>
      <c r="D146" s="17">
        <v>48.162311354317211</v>
      </c>
      <c r="E146" s="35">
        <v>3.8029615701389866E-2</v>
      </c>
    </row>
    <row r="147" spans="1:5" x14ac:dyDescent="0.25">
      <c r="A147" s="6" t="s">
        <v>101</v>
      </c>
      <c r="B147" s="9" t="s">
        <v>197</v>
      </c>
      <c r="C147" s="17">
        <v>0.13608370668849343</v>
      </c>
      <c r="D147" s="17">
        <v>100.62441826101576</v>
      </c>
      <c r="E147" s="35">
        <v>0.29148725996923064</v>
      </c>
    </row>
    <row r="148" spans="1:5" x14ac:dyDescent="0.25">
      <c r="A148" s="6" t="s">
        <v>107</v>
      </c>
      <c r="B148" s="9" t="s">
        <v>197</v>
      </c>
      <c r="C148" s="17">
        <v>0.18677407279430361</v>
      </c>
      <c r="D148" s="17">
        <v>-4.9344754117335725</v>
      </c>
      <c r="E148" s="35">
        <v>-1.9618583323171263E-2</v>
      </c>
    </row>
    <row r="149" spans="1:5" x14ac:dyDescent="0.25">
      <c r="A149" s="13" t="s">
        <v>148</v>
      </c>
      <c r="B149" s="10" t="s">
        <v>197</v>
      </c>
      <c r="C149" s="17">
        <v>0.21460396569264908</v>
      </c>
      <c r="D149" s="17">
        <v>38.483063161740432</v>
      </c>
      <c r="E149" s="35">
        <v>0.17579942151283015</v>
      </c>
    </row>
    <row r="150" spans="1:5" x14ac:dyDescent="0.25">
      <c r="A150" s="13" t="s">
        <v>156</v>
      </c>
      <c r="B150" s="10" t="s">
        <v>197</v>
      </c>
      <c r="C150" s="17">
        <v>0.16900597583963767</v>
      </c>
      <c r="D150" s="17">
        <v>19.461488722376259</v>
      </c>
      <c r="E150" s="35">
        <v>7.0014531147383124E-2</v>
      </c>
    </row>
    <row r="151" spans="1:5" s="13" customFormat="1" x14ac:dyDescent="0.25">
      <c r="A151" s="47" t="s">
        <v>197</v>
      </c>
      <c r="B151" s="60"/>
      <c r="C151" s="61">
        <f>SUM(C129:C150)</f>
        <v>2.2515112759535318</v>
      </c>
      <c r="D151" s="61">
        <f>AVERAGE(D129:D150)</f>
        <v>46.827519376099026</v>
      </c>
      <c r="E151" s="62">
        <f>SUM(E129:E150)</f>
        <v>2.0993119736666479</v>
      </c>
    </row>
    <row r="152" spans="1:5" x14ac:dyDescent="0.25">
      <c r="A152" s="13" t="s">
        <v>68</v>
      </c>
      <c r="B152" s="10" t="s">
        <v>196</v>
      </c>
      <c r="C152" s="17">
        <v>1.1472426297939791</v>
      </c>
      <c r="D152" s="17">
        <v>31.045583312030203</v>
      </c>
      <c r="E152" s="35">
        <v>0.75816750299506652</v>
      </c>
    </row>
    <row r="153" spans="1:5" x14ac:dyDescent="0.25">
      <c r="A153" s="6" t="s">
        <v>103</v>
      </c>
      <c r="B153" s="9" t="s">
        <v>196</v>
      </c>
      <c r="C153" s="17">
        <v>0.82671939929923233</v>
      </c>
      <c r="D153" s="17">
        <v>18.274973254162575</v>
      </c>
      <c r="E153" s="35">
        <v>0.32160659327770758</v>
      </c>
    </row>
    <row r="154" spans="1:5" x14ac:dyDescent="0.25">
      <c r="A154" s="6" t="s">
        <v>104</v>
      </c>
      <c r="B154" s="9" t="s">
        <v>196</v>
      </c>
      <c r="C154" s="17">
        <v>0.55720328912588268</v>
      </c>
      <c r="D154" s="17">
        <v>42.377986983889571</v>
      </c>
      <c r="E154" s="35">
        <v>0.50264811659248254</v>
      </c>
    </row>
    <row r="155" spans="1:5" x14ac:dyDescent="0.25">
      <c r="A155" s="6" t="s">
        <v>105</v>
      </c>
      <c r="B155" s="9" t="s">
        <v>196</v>
      </c>
      <c r="C155" s="17">
        <v>1.7090564194706355</v>
      </c>
      <c r="D155" s="17">
        <v>38.873826576911142</v>
      </c>
      <c r="E155" s="35">
        <v>1.4142420880816493</v>
      </c>
    </row>
    <row r="156" spans="1:5" x14ac:dyDescent="0.25">
      <c r="A156" s="6" t="s">
        <v>106</v>
      </c>
      <c r="B156" s="9" t="s">
        <v>196</v>
      </c>
      <c r="C156" s="17">
        <v>0.40299843582427952</v>
      </c>
      <c r="D156" s="17">
        <v>10.118433960222006</v>
      </c>
      <c r="E156" s="35">
        <v>8.6801399431184867E-2</v>
      </c>
    </row>
    <row r="157" spans="1:5" x14ac:dyDescent="0.25">
      <c r="A157" s="13" t="s">
        <v>149</v>
      </c>
      <c r="B157" s="10" t="s">
        <v>196</v>
      </c>
      <c r="C157" s="17">
        <v>7.3556653062554619E-3</v>
      </c>
      <c r="D157" s="17">
        <v>15.343596323563929</v>
      </c>
      <c r="E157" s="35">
        <v>2.4024767254856695E-3</v>
      </c>
    </row>
    <row r="158" spans="1:5" s="13" customFormat="1" x14ac:dyDescent="0.25">
      <c r="A158" s="47" t="s">
        <v>196</v>
      </c>
      <c r="B158" s="60"/>
      <c r="C158" s="61">
        <f>SUM(C152:C157)</f>
        <v>4.6505758388202656</v>
      </c>
      <c r="D158" s="61">
        <f>AVERAGE(D152:D157)</f>
        <v>26.005733401796572</v>
      </c>
      <c r="E158" s="62">
        <f>SUM(E152:E157)</f>
        <v>3.0858681771035767</v>
      </c>
    </row>
    <row r="159" spans="1:5" x14ac:dyDescent="0.25">
      <c r="A159" s="13" t="s">
        <v>12</v>
      </c>
      <c r="B159" s="10" t="s">
        <v>189</v>
      </c>
      <c r="C159" s="17">
        <v>2.3992979281121061</v>
      </c>
      <c r="D159" s="17">
        <v>22.302857704016688</v>
      </c>
      <c r="E159" s="35">
        <v>1.1390813925366943</v>
      </c>
    </row>
    <row r="160" spans="1:5" x14ac:dyDescent="0.25">
      <c r="A160" s="13" t="s">
        <v>14</v>
      </c>
      <c r="B160" s="10" t="s">
        <v>189</v>
      </c>
      <c r="C160" s="17">
        <v>0.65901422574156876</v>
      </c>
      <c r="D160" s="17">
        <v>36.38508677782869</v>
      </c>
      <c r="E160" s="35">
        <v>0.51042068918726891</v>
      </c>
    </row>
    <row r="161" spans="1:5" x14ac:dyDescent="0.25">
      <c r="A161" s="13" t="s">
        <v>15</v>
      </c>
      <c r="B161" s="10" t="s">
        <v>189</v>
      </c>
      <c r="C161" s="17">
        <v>7.037852119551756E-2</v>
      </c>
      <c r="D161" s="17">
        <v>45.954886178039061</v>
      </c>
      <c r="E161" s="35">
        <v>6.8846504802207609E-2</v>
      </c>
    </row>
    <row r="162" spans="1:5" x14ac:dyDescent="0.25">
      <c r="A162" s="13" t="s">
        <v>17</v>
      </c>
      <c r="B162" s="10" t="s">
        <v>189</v>
      </c>
      <c r="C162" s="17">
        <v>0.77797250046028721</v>
      </c>
      <c r="D162" s="17">
        <v>28.301330806727179</v>
      </c>
      <c r="E162" s="35">
        <v>0.46868512333423878</v>
      </c>
    </row>
    <row r="163" spans="1:5" x14ac:dyDescent="0.25">
      <c r="A163" s="13" t="s">
        <v>125</v>
      </c>
      <c r="B163" s="10" t="s">
        <v>189</v>
      </c>
      <c r="C163" s="17">
        <v>3.5183560153205562</v>
      </c>
      <c r="D163" s="17">
        <v>25.28564270813996</v>
      </c>
      <c r="E163" s="35">
        <v>1.893755227575588</v>
      </c>
    </row>
    <row r="164" spans="1:5" x14ac:dyDescent="0.25">
      <c r="A164" s="13" t="s">
        <v>126</v>
      </c>
      <c r="B164" s="10" t="s">
        <v>189</v>
      </c>
      <c r="C164" s="17">
        <v>8.3755872465677506</v>
      </c>
      <c r="D164" s="17">
        <v>42.069736639091047</v>
      </c>
      <c r="E164" s="35">
        <v>7.5005847959733778</v>
      </c>
    </row>
    <row r="165" spans="1:5" x14ac:dyDescent="0.25">
      <c r="A165" s="13" t="s">
        <v>127</v>
      </c>
      <c r="B165" s="10" t="s">
        <v>189</v>
      </c>
      <c r="C165" s="17">
        <v>0.58712864896826489</v>
      </c>
      <c r="D165" s="17">
        <v>39.96055150608268</v>
      </c>
      <c r="E165" s="35">
        <v>0.49943021218280903</v>
      </c>
    </row>
    <row r="166" spans="1:5" x14ac:dyDescent="0.25">
      <c r="A166" s="13" t="s">
        <v>128</v>
      </c>
      <c r="B166" s="10" t="s">
        <v>189</v>
      </c>
      <c r="C166" s="17">
        <v>0.92854342063629758</v>
      </c>
      <c r="D166" s="17">
        <v>28.975526349344733</v>
      </c>
      <c r="E166" s="35">
        <v>0.57272167012648978</v>
      </c>
    </row>
    <row r="167" spans="1:5" x14ac:dyDescent="0.25">
      <c r="A167" s="13" t="s">
        <v>129</v>
      </c>
      <c r="B167" s="10" t="s">
        <v>189</v>
      </c>
      <c r="C167" s="17">
        <v>0.69237179289004369</v>
      </c>
      <c r="D167" s="17">
        <v>25.923406666307486</v>
      </c>
      <c r="E167" s="35">
        <v>0.38206873833741922</v>
      </c>
    </row>
    <row r="168" spans="1:5" x14ac:dyDescent="0.25">
      <c r="A168" s="13" t="s">
        <v>130</v>
      </c>
      <c r="B168" s="10" t="s">
        <v>189</v>
      </c>
      <c r="C168" s="17">
        <v>5.0552712508271522E-2</v>
      </c>
      <c r="D168" s="17">
        <v>55.788174393096739</v>
      </c>
      <c r="E168" s="35">
        <v>6.0033916706609111E-2</v>
      </c>
    </row>
    <row r="169" spans="1:5" x14ac:dyDescent="0.25">
      <c r="A169" s="47" t="s">
        <v>189</v>
      </c>
      <c r="B169" s="47"/>
      <c r="C169" s="65">
        <f>SUM(C159:C168)</f>
        <v>18.059203012400662</v>
      </c>
      <c r="D169" s="65">
        <f>AVERAGE(D159:D168)</f>
        <v>35.094719972867424</v>
      </c>
      <c r="E169" s="66">
        <f>SUM(E159:E168)</f>
        <v>13.095628270762703</v>
      </c>
    </row>
    <row r="171" spans="1:5" x14ac:dyDescent="0.25">
      <c r="A171" s="6"/>
      <c r="B171" s="46"/>
      <c r="C171" s="46"/>
      <c r="D171" s="46"/>
    </row>
    <row r="172" spans="1:5" x14ac:dyDescent="0.25">
      <c r="A172" s="48"/>
      <c r="B172" s="46"/>
      <c r="C172" s="46"/>
    </row>
    <row r="173" spans="1:5" x14ac:dyDescent="0.25">
      <c r="A173" s="6"/>
      <c r="B173" s="17"/>
      <c r="C173" s="17"/>
    </row>
    <row r="174" spans="1:5" x14ac:dyDescent="0.25">
      <c r="A174" s="6"/>
      <c r="B174" s="17"/>
      <c r="C174" s="17"/>
    </row>
    <row r="175" spans="1:5" x14ac:dyDescent="0.25">
      <c r="A175" s="6"/>
      <c r="B175" s="17"/>
      <c r="C175" s="17"/>
    </row>
    <row r="176" spans="1:5" x14ac:dyDescent="0.25">
      <c r="A176" s="6"/>
      <c r="B176" s="17"/>
      <c r="C176" s="17"/>
    </row>
    <row r="177" spans="1:4" x14ac:dyDescent="0.25">
      <c r="A177" s="6"/>
      <c r="B177" s="17"/>
      <c r="C177" s="17"/>
    </row>
    <row r="178" spans="1:4" x14ac:dyDescent="0.25">
      <c r="A178" s="6"/>
      <c r="B178" s="17"/>
      <c r="C178" s="17"/>
    </row>
    <row r="179" spans="1:4" x14ac:dyDescent="0.25">
      <c r="A179" s="6"/>
      <c r="B179" s="17"/>
      <c r="C179" s="17"/>
    </row>
    <row r="180" spans="1:4" x14ac:dyDescent="0.25">
      <c r="A180" s="6"/>
      <c r="B180" s="17"/>
      <c r="C180" s="17"/>
    </row>
    <row r="181" spans="1:4" x14ac:dyDescent="0.25">
      <c r="A181" s="6"/>
      <c r="B181" s="17"/>
      <c r="C181" s="17"/>
    </row>
    <row r="182" spans="1:4" x14ac:dyDescent="0.25">
      <c r="A182" s="6"/>
      <c r="B182" s="17"/>
      <c r="C182" s="17"/>
    </row>
    <row r="183" spans="1:4" x14ac:dyDescent="0.25">
      <c r="A183" s="6"/>
      <c r="B183" s="53"/>
      <c r="C183" s="53"/>
    </row>
    <row r="184" spans="1:4" x14ac:dyDescent="0.25">
      <c r="A184" s="6"/>
      <c r="B184" s="17"/>
      <c r="C184" s="17"/>
    </row>
    <row r="185" spans="1:4" x14ac:dyDescent="0.25">
      <c r="A185" s="6"/>
      <c r="B185" s="17"/>
      <c r="C185" s="17"/>
    </row>
    <row r="186" spans="1:4" x14ac:dyDescent="0.25">
      <c r="A186" s="6"/>
      <c r="B186" s="17"/>
      <c r="C186" s="17"/>
    </row>
    <row r="187" spans="1:4" x14ac:dyDescent="0.25">
      <c r="A187" s="6"/>
      <c r="B187" s="17"/>
      <c r="C187" s="17"/>
    </row>
    <row r="188" spans="1:4" x14ac:dyDescent="0.25">
      <c r="A188" s="6"/>
      <c r="B188" s="17"/>
      <c r="C188" s="17"/>
    </row>
    <row r="189" spans="1:4" x14ac:dyDescent="0.25">
      <c r="A189" s="46"/>
      <c r="B189" s="17"/>
      <c r="C189" s="17"/>
    </row>
    <row r="190" spans="1:4" x14ac:dyDescent="0.25">
      <c r="A190" s="6"/>
      <c r="B190" s="17"/>
      <c r="C190" s="17"/>
    </row>
    <row r="191" spans="1:4" x14ac:dyDescent="0.25">
      <c r="B191" s="64"/>
      <c r="C191" s="64"/>
      <c r="D191" s="54"/>
    </row>
  </sheetData>
  <sortState xmlns:xlrd2="http://schemas.microsoft.com/office/spreadsheetml/2017/richdata2" ref="A173:C190">
    <sortCondition descending="1" ref="B173:B19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5"/>
  <sheetViews>
    <sheetView workbookViewId="0">
      <selection activeCell="E155" sqref="E155:F155"/>
    </sheetView>
  </sheetViews>
  <sheetFormatPr defaultRowHeight="15" x14ac:dyDescent="0.25"/>
  <cols>
    <col min="1" max="1" width="30" customWidth="1"/>
    <col min="2" max="2" width="20.42578125" customWidth="1"/>
    <col min="3" max="3" width="13.7109375" customWidth="1"/>
    <col min="5" max="5" width="13" customWidth="1"/>
  </cols>
  <sheetData>
    <row r="1" spans="1:6" x14ac:dyDescent="0.25">
      <c r="A1" s="26" t="s">
        <v>222</v>
      </c>
      <c r="B1" s="6" t="s">
        <v>221</v>
      </c>
      <c r="C1" s="6" t="s">
        <v>180</v>
      </c>
      <c r="D1" s="6" t="s">
        <v>216</v>
      </c>
      <c r="E1" s="21" t="s">
        <v>214</v>
      </c>
      <c r="F1" s="6" t="s">
        <v>217</v>
      </c>
    </row>
    <row r="2" spans="1:6" x14ac:dyDescent="0.25">
      <c r="A2" s="6" t="s">
        <v>4</v>
      </c>
      <c r="B2" s="9" t="s">
        <v>204</v>
      </c>
      <c r="C2" s="17">
        <v>0.77430953855309248</v>
      </c>
      <c r="D2" s="17">
        <v>4.9897185171817906</v>
      </c>
      <c r="E2" s="17">
        <v>24.391262869350911</v>
      </c>
      <c r="F2" s="40">
        <v>2.590719525940357</v>
      </c>
    </row>
    <row r="3" spans="1:6" x14ac:dyDescent="0.25">
      <c r="A3" s="6" t="s">
        <v>5</v>
      </c>
      <c r="B3" s="9" t="s">
        <v>204</v>
      </c>
      <c r="C3" s="17">
        <v>2.6913418902064931E-2</v>
      </c>
      <c r="D3" s="17">
        <v>0.17343242975831663</v>
      </c>
      <c r="E3" s="17">
        <v>88.804688612085386</v>
      </c>
      <c r="F3" s="40">
        <v>0.32785081628269408</v>
      </c>
    </row>
    <row r="4" spans="1:6" x14ac:dyDescent="0.25">
      <c r="A4" s="6" t="s">
        <v>6</v>
      </c>
      <c r="B4" s="9" t="s">
        <v>204</v>
      </c>
      <c r="C4" s="17">
        <v>0.13114616029834625</v>
      </c>
      <c r="D4" s="17">
        <v>0.845117348961962</v>
      </c>
      <c r="E4" s="17">
        <v>-2.2915906825345758</v>
      </c>
      <c r="F4" s="40">
        <v>-4.1225328974242602E-2</v>
      </c>
    </row>
    <row r="5" spans="1:6" x14ac:dyDescent="0.25">
      <c r="A5" s="6" t="s">
        <v>7</v>
      </c>
      <c r="B5" s="9" t="s">
        <v>204</v>
      </c>
      <c r="C5" s="17">
        <v>2.8950726233825844E-2</v>
      </c>
      <c r="D5" s="17">
        <v>0.1865610167281653</v>
      </c>
      <c r="E5" s="17">
        <v>6.049669810715713</v>
      </c>
      <c r="F5" s="40">
        <v>2.4024957968535227E-2</v>
      </c>
    </row>
    <row r="6" spans="1:6" x14ac:dyDescent="0.25">
      <c r="A6" s="6" t="s">
        <v>8</v>
      </c>
      <c r="B6" s="9" t="s">
        <v>204</v>
      </c>
      <c r="C6" s="17">
        <v>0.27103201201137622</v>
      </c>
      <c r="D6" s="17">
        <v>1.7465540352367395</v>
      </c>
      <c r="E6" s="17">
        <v>77.529452154735338</v>
      </c>
      <c r="F6" s="40">
        <v>2.8824302480510156</v>
      </c>
    </row>
    <row r="7" spans="1:6" x14ac:dyDescent="0.25">
      <c r="A7" s="6" t="s">
        <v>9</v>
      </c>
      <c r="B7" s="9" t="s">
        <v>204</v>
      </c>
      <c r="C7" s="17">
        <v>4.0978875957077008E-3</v>
      </c>
      <c r="D7" s="17">
        <v>2.6407146754050041E-2</v>
      </c>
      <c r="E7" s="17">
        <v>108.18540890645068</v>
      </c>
      <c r="F7" s="40">
        <v>6.081353301942298E-2</v>
      </c>
    </row>
    <row r="8" spans="1:6" x14ac:dyDescent="0.25">
      <c r="A8" s="6" t="s">
        <v>11</v>
      </c>
      <c r="B8" s="9" t="s">
        <v>204</v>
      </c>
      <c r="C8" s="17">
        <v>8.4197601788530523E-3</v>
      </c>
      <c r="D8" s="17">
        <v>5.4257672394374436E-2</v>
      </c>
      <c r="E8" s="17">
        <v>40.023148074326201</v>
      </c>
      <c r="F8" s="40">
        <v>4.6225590708205595E-2</v>
      </c>
    </row>
    <row r="9" spans="1:6" x14ac:dyDescent="0.25">
      <c r="A9" s="6" t="s">
        <v>13</v>
      </c>
      <c r="B9" s="9" t="s">
        <v>204</v>
      </c>
      <c r="C9" s="17">
        <v>2.3398269383291662E-2</v>
      </c>
      <c r="D9" s="17">
        <v>0.15078049823586517</v>
      </c>
      <c r="E9" s="17">
        <v>31.75871429204085</v>
      </c>
      <c r="F9" s="40">
        <v>0.10193378514835166</v>
      </c>
    </row>
    <row r="10" spans="1:6" x14ac:dyDescent="0.25">
      <c r="A10" s="6" t="s">
        <v>14</v>
      </c>
      <c r="B10" s="9" t="s">
        <v>204</v>
      </c>
      <c r="C10" s="17">
        <v>0.10226649043964228</v>
      </c>
      <c r="D10" s="17">
        <v>0.65901422574156876</v>
      </c>
      <c r="E10" s="17">
        <v>36.38508677782869</v>
      </c>
      <c r="F10" s="40">
        <v>0.51042068918726891</v>
      </c>
    </row>
    <row r="11" spans="1:6" x14ac:dyDescent="0.25">
      <c r="A11" s="6" t="s">
        <v>16</v>
      </c>
      <c r="B11" s="9" t="s">
        <v>204</v>
      </c>
      <c r="C11" s="17">
        <v>0.10208977871330406</v>
      </c>
      <c r="D11" s="17">
        <v>0.65787547989225292</v>
      </c>
      <c r="E11" s="17">
        <v>74.17284959969038</v>
      </c>
      <c r="F11" s="40">
        <v>1.038720562604829</v>
      </c>
    </row>
    <row r="12" spans="1:6" x14ac:dyDescent="0.25">
      <c r="A12" s="6" t="s">
        <v>19</v>
      </c>
      <c r="B12" s="9" t="s">
        <v>204</v>
      </c>
      <c r="C12" s="17">
        <v>0.20728672476282123</v>
      </c>
      <c r="D12" s="17">
        <v>1.3357738183721144</v>
      </c>
      <c r="E12" s="17">
        <v>-10.594086135388721</v>
      </c>
      <c r="F12" s="40">
        <v>-0.3012357360115247</v>
      </c>
    </row>
    <row r="13" spans="1:6" x14ac:dyDescent="0.25">
      <c r="A13" s="6" t="s">
        <v>20</v>
      </c>
      <c r="B13" s="9" t="s">
        <v>204</v>
      </c>
      <c r="C13" s="17">
        <v>5.5950497525517852E-3</v>
      </c>
      <c r="D13" s="17">
        <v>3.6054990885207576E-2</v>
      </c>
      <c r="E13" s="17">
        <v>26.419884402515805</v>
      </c>
      <c r="F13" s="40">
        <v>2.0277124521867081E-2</v>
      </c>
    </row>
    <row r="14" spans="1:6" x14ac:dyDescent="0.25">
      <c r="A14" s="6" t="s">
        <v>21</v>
      </c>
      <c r="B14" s="9" t="s">
        <v>204</v>
      </c>
      <c r="C14" s="17">
        <v>4.5348167234330423E-3</v>
      </c>
      <c r="D14" s="17">
        <v>2.9222756340083488E-2</v>
      </c>
      <c r="E14" s="17">
        <v>105.55952846827029</v>
      </c>
      <c r="F14" s="40">
        <v>6.5664203924386141E-2</v>
      </c>
    </row>
    <row r="15" spans="1:6" x14ac:dyDescent="0.25">
      <c r="A15" s="6" t="s">
        <v>22</v>
      </c>
      <c r="B15" s="9" t="s">
        <v>204</v>
      </c>
      <c r="C15" s="17">
        <v>9.6862479949521175E-3</v>
      </c>
      <c r="D15" s="17">
        <v>6.2419030860374182E-2</v>
      </c>
      <c r="E15" s="17">
        <v>89.579723630677989</v>
      </c>
      <c r="F15" s="40">
        <v>0.11902462027220456</v>
      </c>
    </row>
    <row r="16" spans="1:6" x14ac:dyDescent="0.25">
      <c r="A16" s="6" t="s">
        <v>23</v>
      </c>
      <c r="B16" s="9" t="s">
        <v>204</v>
      </c>
      <c r="C16" s="17">
        <v>8.7860462719330772E-3</v>
      </c>
      <c r="D16" s="17">
        <v>5.6618052074886731E-2</v>
      </c>
      <c r="E16" s="17">
        <v>45.171713316059169</v>
      </c>
      <c r="F16" s="40">
        <v>5.4441684165916576E-2</v>
      </c>
    </row>
    <row r="17" spans="1:6" x14ac:dyDescent="0.25">
      <c r="A17" s="6" t="s">
        <v>24</v>
      </c>
      <c r="B17" s="9" t="s">
        <v>204</v>
      </c>
      <c r="C17" s="17">
        <v>2.0598394623889446E-2</v>
      </c>
      <c r="D17" s="17">
        <v>0.13273785994048118</v>
      </c>
      <c r="E17" s="17">
        <v>28.967446593058895</v>
      </c>
      <c r="F17" s="40">
        <v>8.1849322965590415E-2</v>
      </c>
    </row>
    <row r="18" spans="1:6" x14ac:dyDescent="0.25">
      <c r="A18" s="6" t="s">
        <v>25</v>
      </c>
      <c r="B18" s="9" t="s">
        <v>204</v>
      </c>
      <c r="C18" s="17">
        <v>6.6049931034669815E-3</v>
      </c>
      <c r="D18" s="17">
        <v>4.2563154337233358E-2</v>
      </c>
      <c r="E18" s="17">
        <v>99.714501191891685</v>
      </c>
      <c r="F18" s="40">
        <v>9.0344598451625124E-2</v>
      </c>
    </row>
    <row r="19" spans="1:6" x14ac:dyDescent="0.25">
      <c r="A19" s="6" t="s">
        <v>26</v>
      </c>
      <c r="B19" s="9" t="s">
        <v>204</v>
      </c>
      <c r="C19" s="17">
        <v>0.14197750515559196</v>
      </c>
      <c r="D19" s="17">
        <v>0.91491548434483749</v>
      </c>
      <c r="E19" s="17">
        <v>27.931442604898436</v>
      </c>
      <c r="F19" s="40">
        <v>0.54398184985447762</v>
      </c>
    </row>
    <row r="20" spans="1:6" x14ac:dyDescent="0.25">
      <c r="A20" s="6" t="s">
        <v>27</v>
      </c>
      <c r="B20" s="9" t="s">
        <v>204</v>
      </c>
      <c r="C20" s="17">
        <v>0.10024336180715765</v>
      </c>
      <c r="D20" s="17">
        <v>0.64597700755229925</v>
      </c>
      <c r="E20" s="17">
        <v>24.463788024715484</v>
      </c>
      <c r="F20" s="40">
        <v>0.33639600558501337</v>
      </c>
    </row>
    <row r="21" spans="1:6" x14ac:dyDescent="0.25">
      <c r="A21" s="6" t="s">
        <v>28</v>
      </c>
      <c r="B21" s="9" t="s">
        <v>204</v>
      </c>
      <c r="C21" s="17">
        <v>6.7174686936205194E-2</v>
      </c>
      <c r="D21" s="17">
        <v>0.43287956896128321</v>
      </c>
      <c r="E21" s="17">
        <v>13.68787937868322</v>
      </c>
      <c r="F21" s="40">
        <v>0.12612852673195363</v>
      </c>
    </row>
    <row r="22" spans="1:6" x14ac:dyDescent="0.25">
      <c r="A22" s="6" t="s">
        <v>39</v>
      </c>
      <c r="B22" s="9" t="s">
        <v>204</v>
      </c>
      <c r="C22" s="17">
        <v>8.4083744088179563E-2</v>
      </c>
      <c r="D22" s="17">
        <v>0.54184301494562648</v>
      </c>
      <c r="E22" s="17">
        <v>67.039657103217735</v>
      </c>
      <c r="F22" s="40">
        <v>0.77324180938139286</v>
      </c>
    </row>
    <row r="23" spans="1:6" x14ac:dyDescent="0.25">
      <c r="A23" s="6" t="s">
        <v>40</v>
      </c>
      <c r="B23" s="9" t="s">
        <v>204</v>
      </c>
      <c r="C23" s="17">
        <v>8.1523770560530708E-3</v>
      </c>
      <c r="D23" s="17">
        <v>5.2534632120958671E-2</v>
      </c>
      <c r="E23" s="17">
        <v>66.294677403746761</v>
      </c>
      <c r="F23" s="40">
        <v>7.4136899964424394E-2</v>
      </c>
    </row>
    <row r="24" spans="1:6" x14ac:dyDescent="0.25">
      <c r="A24" s="6" t="s">
        <v>41</v>
      </c>
      <c r="B24" s="9" t="s">
        <v>204</v>
      </c>
      <c r="C24" s="17">
        <v>2.0547949702203937E-2</v>
      </c>
      <c r="D24" s="17">
        <v>0.13241278844478152</v>
      </c>
      <c r="E24" s="17">
        <v>61.942777829375189</v>
      </c>
      <c r="F24" s="40">
        <v>0.17459454629162255</v>
      </c>
    </row>
    <row r="25" spans="1:6" x14ac:dyDescent="0.25">
      <c r="A25" s="6" t="s">
        <v>42</v>
      </c>
      <c r="B25" s="9" t="s">
        <v>204</v>
      </c>
      <c r="C25" s="17">
        <v>1.0198054943199522E-2</v>
      </c>
      <c r="D25" s="17">
        <v>6.5717159683201881E-2</v>
      </c>
      <c r="E25" s="17">
        <v>34.896583167783632</v>
      </c>
      <c r="F25" s="40">
        <v>4.8817075196683303E-2</v>
      </c>
    </row>
    <row r="26" spans="1:6" x14ac:dyDescent="0.25">
      <c r="A26" s="6" t="s">
        <v>43</v>
      </c>
      <c r="B26" s="9" t="s">
        <v>204</v>
      </c>
      <c r="C26" s="17">
        <v>1.8871924394354561E-2</v>
      </c>
      <c r="D26" s="17">
        <v>0.12161233449522978</v>
      </c>
      <c r="E26" s="17">
        <v>64.392945509693703</v>
      </c>
      <c r="F26" s="40">
        <v>0.16669630821841477</v>
      </c>
    </row>
    <row r="27" spans="1:6" x14ac:dyDescent="0.25">
      <c r="A27" s="6" t="s">
        <v>44</v>
      </c>
      <c r="B27" s="9" t="s">
        <v>204</v>
      </c>
      <c r="C27" s="17">
        <v>1.6787473612420493E-2</v>
      </c>
      <c r="D27" s="17">
        <v>0.10817995100140648</v>
      </c>
      <c r="E27" s="17">
        <v>65.69908536064537</v>
      </c>
      <c r="F27" s="40">
        <v>0.15129207135997635</v>
      </c>
    </row>
    <row r="28" spans="1:6" x14ac:dyDescent="0.25">
      <c r="A28" s="6" t="s">
        <v>45</v>
      </c>
      <c r="B28" s="9" t="s">
        <v>204</v>
      </c>
      <c r="C28" s="17">
        <v>9.5897106218161519E-3</v>
      </c>
      <c r="D28" s="17">
        <v>6.1796935568565262E-2</v>
      </c>
      <c r="E28" s="17">
        <v>41.600897403119035</v>
      </c>
      <c r="F28" s="40">
        <v>5.472423556907921E-2</v>
      </c>
    </row>
    <row r="29" spans="1:6" x14ac:dyDescent="0.25">
      <c r="A29" s="6" t="s">
        <v>47</v>
      </c>
      <c r="B29" s="9" t="s">
        <v>204</v>
      </c>
      <c r="C29" s="17">
        <v>7.7122071232047958E-3</v>
      </c>
      <c r="D29" s="17">
        <v>4.9698138502729645E-2</v>
      </c>
      <c r="E29" s="17">
        <v>30.900841178208111</v>
      </c>
      <c r="F29" s="40">
        <v>3.2690419142587496E-2</v>
      </c>
    </row>
    <row r="30" spans="1:6" x14ac:dyDescent="0.25">
      <c r="A30" s="6" t="s">
        <v>48</v>
      </c>
      <c r="B30" s="9" t="s">
        <v>204</v>
      </c>
      <c r="C30" s="17">
        <v>1.3827553055777972E-2</v>
      </c>
      <c r="D30" s="17">
        <v>8.910596356420597E-2</v>
      </c>
      <c r="E30" s="17">
        <v>49.022496678477779</v>
      </c>
      <c r="F30" s="40">
        <v>9.2984864309116247E-2</v>
      </c>
    </row>
    <row r="31" spans="1:6" x14ac:dyDescent="0.25">
      <c r="A31" s="6" t="s">
        <v>49</v>
      </c>
      <c r="B31" s="9" t="s">
        <v>204</v>
      </c>
      <c r="C31" s="17">
        <v>6.4897698692456818E-2</v>
      </c>
      <c r="D31" s="17">
        <v>0.41820645719196786</v>
      </c>
      <c r="E31" s="17">
        <v>81.822795490245682</v>
      </c>
      <c r="F31" s="40">
        <v>0.72840867985375668</v>
      </c>
    </row>
    <row r="32" spans="1:6" x14ac:dyDescent="0.25">
      <c r="A32" s="6" t="s">
        <v>50</v>
      </c>
      <c r="B32" s="9" t="s">
        <v>204</v>
      </c>
      <c r="C32" s="17">
        <v>6.1542435741009779E-3</v>
      </c>
      <c r="D32" s="17">
        <v>3.965848487198137E-2</v>
      </c>
      <c r="E32" s="17">
        <v>69.475556703464491</v>
      </c>
      <c r="F32" s="40">
        <v>5.8651377791027207E-2</v>
      </c>
    </row>
    <row r="33" spans="1:6" x14ac:dyDescent="0.25">
      <c r="A33" s="6" t="s">
        <v>51</v>
      </c>
      <c r="B33" s="9" t="s">
        <v>204</v>
      </c>
      <c r="C33" s="17">
        <v>0.14080073873195079</v>
      </c>
      <c r="D33" s="17">
        <v>0.9073322983938904</v>
      </c>
      <c r="E33" s="17">
        <v>67.569995235317407</v>
      </c>
      <c r="F33" s="40">
        <v>1.3050595351069729</v>
      </c>
    </row>
    <row r="34" spans="1:6" x14ac:dyDescent="0.25">
      <c r="A34" s="6" t="s">
        <v>52</v>
      </c>
      <c r="B34" s="9" t="s">
        <v>204</v>
      </c>
      <c r="C34" s="17">
        <v>2.3649217715744006E-3</v>
      </c>
      <c r="D34" s="17">
        <v>1.5239763128014255E-2</v>
      </c>
      <c r="E34" s="17">
        <v>47.346735139906912</v>
      </c>
      <c r="F34" s="40">
        <v>1.5359543872949357E-2</v>
      </c>
    </row>
    <row r="35" spans="1:6" x14ac:dyDescent="0.25">
      <c r="A35" s="6" t="s">
        <v>53</v>
      </c>
      <c r="B35" s="9" t="s">
        <v>204</v>
      </c>
      <c r="C35" s="17">
        <v>0.13021973393352795</v>
      </c>
      <c r="D35" s="17">
        <v>0.83914737628672242</v>
      </c>
      <c r="E35" s="17">
        <v>18.553769172768142</v>
      </c>
      <c r="F35" s="40">
        <v>0.33142132958344694</v>
      </c>
    </row>
    <row r="36" spans="1:6" x14ac:dyDescent="0.25">
      <c r="A36" s="6" t="s">
        <v>54</v>
      </c>
      <c r="B36" s="9" t="s">
        <v>204</v>
      </c>
      <c r="C36" s="17">
        <v>7.3771820775624816E-2</v>
      </c>
      <c r="D36" s="17">
        <v>0.47539207751230828</v>
      </c>
      <c r="E36" s="17">
        <v>56.319665091611796</v>
      </c>
      <c r="F36" s="40">
        <v>0.56993072236936082</v>
      </c>
    </row>
    <row r="37" spans="1:6" x14ac:dyDescent="0.25">
      <c r="A37" s="6" t="s">
        <v>55</v>
      </c>
      <c r="B37" s="9" t="s">
        <v>204</v>
      </c>
      <c r="C37" s="17">
        <v>2.8013099499897089E-2</v>
      </c>
      <c r="D37" s="17">
        <v>0.18051886789291857</v>
      </c>
      <c r="E37" s="17">
        <v>46.131224998996856</v>
      </c>
      <c r="F37" s="40">
        <v>0.17726690146514529</v>
      </c>
    </row>
    <row r="38" spans="1:6" x14ac:dyDescent="0.25">
      <c r="A38" s="6" t="s">
        <v>56</v>
      </c>
      <c r="B38" s="9" t="s">
        <v>204</v>
      </c>
      <c r="C38" s="17">
        <v>6.1750988105136705E-3</v>
      </c>
      <c r="D38" s="17">
        <v>3.9792877842915277E-2</v>
      </c>
      <c r="E38" s="17">
        <v>37.663964353820461</v>
      </c>
      <c r="F38" s="40">
        <v>3.1903728721869314E-2</v>
      </c>
    </row>
    <row r="39" spans="1:6" x14ac:dyDescent="0.25">
      <c r="A39" s="6" t="s">
        <v>57</v>
      </c>
      <c r="B39" s="9" t="s">
        <v>204</v>
      </c>
      <c r="C39" s="17">
        <v>4.6778576492705823E-2</v>
      </c>
      <c r="D39" s="17">
        <v>0.3014452460048761</v>
      </c>
      <c r="E39" s="17">
        <v>35.426649456162579</v>
      </c>
      <c r="F39" s="40">
        <v>0.22732572465046491</v>
      </c>
    </row>
    <row r="40" spans="1:6" x14ac:dyDescent="0.25">
      <c r="A40" s="6" t="s">
        <v>58</v>
      </c>
      <c r="B40" s="9" t="s">
        <v>204</v>
      </c>
      <c r="C40" s="17">
        <v>2.2269619429855577E-3</v>
      </c>
      <c r="D40" s="17">
        <v>1.4350737903524171E-2</v>
      </c>
      <c r="E40" s="17">
        <v>52.996734183460916</v>
      </c>
      <c r="F40" s="40">
        <v>1.61894988633134E-2</v>
      </c>
    </row>
    <row r="41" spans="1:6" x14ac:dyDescent="0.25">
      <c r="A41" s="6" t="s">
        <v>59</v>
      </c>
      <c r="B41" s="9" t="s">
        <v>204</v>
      </c>
      <c r="C41" s="17">
        <v>9.3795219682283465E-3</v>
      </c>
      <c r="D41" s="17">
        <v>6.0442461466556408E-2</v>
      </c>
      <c r="E41" s="17">
        <v>11.691887763926431</v>
      </c>
      <c r="F41" s="40">
        <v>1.5043082766713406E-2</v>
      </c>
    </row>
    <row r="42" spans="1:6" x14ac:dyDescent="0.25">
      <c r="A42" s="6" t="s">
        <v>60</v>
      </c>
      <c r="B42" s="9" t="s">
        <v>204</v>
      </c>
      <c r="C42" s="17">
        <v>5.5285820804535438E-2</v>
      </c>
      <c r="D42" s="17">
        <v>0.35626667381816018</v>
      </c>
      <c r="E42" s="17">
        <v>15.233570446699048</v>
      </c>
      <c r="F42" s="40">
        <v>0.11552792403316126</v>
      </c>
    </row>
    <row r="43" spans="1:6" x14ac:dyDescent="0.25">
      <c r="A43" s="6" t="s">
        <v>61</v>
      </c>
      <c r="B43" s="9" t="s">
        <v>204</v>
      </c>
      <c r="C43" s="17">
        <v>6.0725732126708773E-2</v>
      </c>
      <c r="D43" s="17">
        <v>0.391321939063629</v>
      </c>
      <c r="E43" s="17">
        <v>53.881993149150844</v>
      </c>
      <c r="F43" s="40">
        <v>0.44883623861720773</v>
      </c>
    </row>
    <row r="44" spans="1:6" x14ac:dyDescent="0.25">
      <c r="A44" s="6" t="s">
        <v>62</v>
      </c>
      <c r="B44" s="9" t="s">
        <v>204</v>
      </c>
      <c r="C44" s="17">
        <v>7.3340259326890034E-4</v>
      </c>
      <c r="D44" s="17">
        <v>4.7261105772004597E-3</v>
      </c>
      <c r="E44" s="17">
        <v>23.487595890946537</v>
      </c>
      <c r="F44" s="40">
        <v>2.3629389971531662E-3</v>
      </c>
    </row>
    <row r="45" spans="1:6" x14ac:dyDescent="0.25">
      <c r="A45" s="6" t="s">
        <v>63</v>
      </c>
      <c r="B45" s="9" t="s">
        <v>204</v>
      </c>
      <c r="C45" s="17">
        <v>0.14411751818541887</v>
      </c>
      <c r="D45" s="17">
        <v>0.92870591583285866</v>
      </c>
      <c r="E45" s="17">
        <v>43.082066758597307</v>
      </c>
      <c r="F45" s="40">
        <v>0.85169638982107077</v>
      </c>
    </row>
    <row r="46" spans="1:6" x14ac:dyDescent="0.25">
      <c r="A46" s="6" t="s">
        <v>64</v>
      </c>
      <c r="B46" s="9" t="s">
        <v>204</v>
      </c>
      <c r="C46" s="17">
        <v>1.825850275018506E-3</v>
      </c>
      <c r="D46" s="17">
        <v>1.1765939166764662E-2</v>
      </c>
      <c r="E46" s="17">
        <v>78.691070699200566</v>
      </c>
      <c r="F46" s="40">
        <v>1.970888784622082E-2</v>
      </c>
    </row>
    <row r="47" spans="1:6" x14ac:dyDescent="0.25">
      <c r="A47" s="6" t="s">
        <v>66</v>
      </c>
      <c r="B47" s="9" t="s">
        <v>204</v>
      </c>
      <c r="C47" s="17">
        <v>2.265005659144247E-2</v>
      </c>
      <c r="D47" s="17">
        <v>0.14595894944123386</v>
      </c>
      <c r="E47" s="17">
        <v>62.748951946196314</v>
      </c>
      <c r="F47" s="40">
        <v>0.19496078744497353</v>
      </c>
    </row>
    <row r="48" spans="1:6" x14ac:dyDescent="0.25">
      <c r="A48" s="6" t="s">
        <v>67</v>
      </c>
      <c r="B48" s="9" t="s">
        <v>204</v>
      </c>
      <c r="C48" s="17">
        <v>3.589723964099342E-3</v>
      </c>
      <c r="D48" s="17">
        <v>2.3132495782898773E-2</v>
      </c>
      <c r="E48" s="17">
        <v>95.06052184162175</v>
      </c>
      <c r="F48" s="40">
        <v>4.6809365112547338E-2</v>
      </c>
    </row>
    <row r="49" spans="1:6" x14ac:dyDescent="0.25">
      <c r="A49" s="6" t="s">
        <v>68</v>
      </c>
      <c r="B49" s="9" t="s">
        <v>204</v>
      </c>
      <c r="C49" s="17">
        <v>0.17803026527956106</v>
      </c>
      <c r="D49" s="17">
        <v>1.1472426297939791</v>
      </c>
      <c r="E49" s="17">
        <v>31.045583312030203</v>
      </c>
      <c r="F49" s="40">
        <v>0.75816750299506652</v>
      </c>
    </row>
    <row r="50" spans="1:6" x14ac:dyDescent="0.25">
      <c r="A50" s="6" t="s">
        <v>69</v>
      </c>
      <c r="B50" s="9" t="s">
        <v>204</v>
      </c>
      <c r="C50" s="17">
        <v>0.22718558651457191</v>
      </c>
      <c r="D50" s="17">
        <v>1.4640038271862739</v>
      </c>
      <c r="E50" s="17">
        <v>108.54115372288518</v>
      </c>
      <c r="F50" s="40">
        <v>3.3825693597407671</v>
      </c>
    </row>
    <row r="51" spans="1:6" x14ac:dyDescent="0.25">
      <c r="A51" s="6" t="s">
        <v>70</v>
      </c>
      <c r="B51" s="9" t="s">
        <v>204</v>
      </c>
      <c r="C51" s="17">
        <v>2.5715703362549389E-2</v>
      </c>
      <c r="D51" s="17">
        <v>0.16571424586895817</v>
      </c>
      <c r="E51" s="17">
        <v>112.86242796489134</v>
      </c>
      <c r="F51" s="40">
        <v>0.39812486152621485</v>
      </c>
    </row>
    <row r="52" spans="1:6" x14ac:dyDescent="0.25">
      <c r="A52" s="6" t="s">
        <v>71</v>
      </c>
      <c r="B52" s="9" t="s">
        <v>204</v>
      </c>
      <c r="C52" s="17">
        <v>0.1831708042356687</v>
      </c>
      <c r="D52" s="17">
        <v>1.1803687132792928</v>
      </c>
      <c r="E52" s="17">
        <v>100.69556256740515</v>
      </c>
      <c r="F52" s="40">
        <v>2.5301023335711554</v>
      </c>
    </row>
    <row r="53" spans="1:6" x14ac:dyDescent="0.25">
      <c r="A53" s="6" t="s">
        <v>72</v>
      </c>
      <c r="B53" s="9" t="s">
        <v>204</v>
      </c>
      <c r="C53" s="17">
        <v>0.37505503175612193</v>
      </c>
      <c r="D53" s="17">
        <v>2.4168874897405224</v>
      </c>
      <c r="E53" s="17">
        <v>110.82818760615845</v>
      </c>
      <c r="F53" s="40">
        <v>5.7018623660408094</v>
      </c>
    </row>
    <row r="54" spans="1:6" x14ac:dyDescent="0.25">
      <c r="A54" s="6" t="s">
        <v>73</v>
      </c>
      <c r="B54" s="9" t="s">
        <v>204</v>
      </c>
      <c r="C54" s="17">
        <v>0.14424799226599205</v>
      </c>
      <c r="D54" s="17">
        <v>0.92954670224117908</v>
      </c>
      <c r="E54" s="17">
        <v>98.19018919671791</v>
      </c>
      <c r="F54" s="40">
        <v>1.9428952043145136</v>
      </c>
    </row>
    <row r="55" spans="1:6" x14ac:dyDescent="0.25">
      <c r="A55" s="6" t="s">
        <v>74</v>
      </c>
      <c r="B55" s="9" t="s">
        <v>204</v>
      </c>
      <c r="C55" s="17">
        <v>1.0209775517763042E-2</v>
      </c>
      <c r="D55" s="17">
        <v>6.5792688092732893E-2</v>
      </c>
      <c r="E55" s="17">
        <v>109.94945251791182</v>
      </c>
      <c r="F55" s="40">
        <v>0.15398583306467681</v>
      </c>
    </row>
    <row r="56" spans="1:6" x14ac:dyDescent="0.25">
      <c r="A56" s="6" t="s">
        <v>75</v>
      </c>
      <c r="B56" s="9" t="s">
        <v>204</v>
      </c>
      <c r="C56" s="17">
        <v>4.1653400187481524E-2</v>
      </c>
      <c r="D56" s="17">
        <v>0.26841816078804387</v>
      </c>
      <c r="E56" s="17">
        <v>101.67175867774685</v>
      </c>
      <c r="F56" s="40">
        <v>0.58092798351528463</v>
      </c>
    </row>
    <row r="57" spans="1:6" x14ac:dyDescent="0.25">
      <c r="A57" s="6" t="s">
        <v>76</v>
      </c>
      <c r="B57" s="9" t="s">
        <v>204</v>
      </c>
      <c r="C57" s="17">
        <v>8.8068164513391126E-2</v>
      </c>
      <c r="D57" s="17">
        <v>0.56751896931016432</v>
      </c>
      <c r="E57" s="17">
        <v>98.617493657182621</v>
      </c>
      <c r="F57" s="40">
        <v>1.1913638231684558</v>
      </c>
    </row>
    <row r="58" spans="1:6" x14ac:dyDescent="0.25">
      <c r="A58" s="6" t="s">
        <v>77</v>
      </c>
      <c r="B58" s="9" t="s">
        <v>204</v>
      </c>
      <c r="C58" s="17">
        <v>7.3262279688599941E-2</v>
      </c>
      <c r="D58" s="17">
        <v>0.47210855009775016</v>
      </c>
      <c r="E58" s="17">
        <v>96.801176226444397</v>
      </c>
      <c r="F58" s="40">
        <v>0.97282016712739505</v>
      </c>
    </row>
    <row r="59" spans="1:6" x14ac:dyDescent="0.25">
      <c r="A59" s="6" t="s">
        <v>78</v>
      </c>
      <c r="B59" s="9" t="s">
        <v>204</v>
      </c>
      <c r="C59" s="17">
        <v>0.25131826590643253</v>
      </c>
      <c r="D59" s="17">
        <v>1.6195169278718102</v>
      </c>
      <c r="E59" s="17">
        <v>90.357322980227991</v>
      </c>
      <c r="F59" s="40">
        <v>3.1150061782996232</v>
      </c>
    </row>
    <row r="60" spans="1:6" x14ac:dyDescent="0.25">
      <c r="A60" s="6" t="s">
        <v>79</v>
      </c>
      <c r="B60" s="9" t="s">
        <v>204</v>
      </c>
      <c r="C60" s="17">
        <v>2.4066410216241237E-2</v>
      </c>
      <c r="D60" s="17">
        <v>0.15508605631084835</v>
      </c>
      <c r="E60" s="17">
        <v>94.810618106877712</v>
      </c>
      <c r="F60" s="40">
        <v>0.31299672640867865</v>
      </c>
    </row>
    <row r="61" spans="1:6" x14ac:dyDescent="0.25">
      <c r="A61" s="6" t="s">
        <v>80</v>
      </c>
      <c r="B61" s="9" t="s">
        <v>204</v>
      </c>
      <c r="C61" s="17">
        <v>3.3936080928564471E-3</v>
      </c>
      <c r="D61" s="17">
        <v>2.1868707923482118E-2</v>
      </c>
      <c r="E61" s="17">
        <v>113.26663410641873</v>
      </c>
      <c r="F61" s="40">
        <v>5.2727257646272216E-2</v>
      </c>
    </row>
    <row r="62" spans="1:6" x14ac:dyDescent="0.25">
      <c r="A62" s="6" t="s">
        <v>81</v>
      </c>
      <c r="B62" s="9" t="s">
        <v>204</v>
      </c>
      <c r="C62" s="17">
        <v>0.239169786956894</v>
      </c>
      <c r="D62" s="17">
        <v>1.54123106498114</v>
      </c>
      <c r="E62" s="17">
        <v>98.471376544598456</v>
      </c>
      <c r="F62" s="40">
        <v>3.2306345109229309</v>
      </c>
    </row>
    <row r="63" spans="1:6" x14ac:dyDescent="0.25">
      <c r="A63" s="6" t="s">
        <v>83</v>
      </c>
      <c r="B63" s="9" t="s">
        <v>204</v>
      </c>
      <c r="C63" s="17">
        <v>1.3118788778806313E-3</v>
      </c>
      <c r="D63" s="17">
        <v>8.453862445621697E-3</v>
      </c>
      <c r="E63" s="17">
        <v>23.578703592020275</v>
      </c>
      <c r="F63" s="40">
        <v>4.243118542029369E-3</v>
      </c>
    </row>
    <row r="64" spans="1:6" x14ac:dyDescent="0.25">
      <c r="A64" s="6" t="s">
        <v>84</v>
      </c>
      <c r="B64" s="9" t="s">
        <v>204</v>
      </c>
      <c r="C64" s="17">
        <v>3.4849464163906128E-2</v>
      </c>
      <c r="D64" s="17">
        <v>0.22457300084077741</v>
      </c>
      <c r="E64" s="17">
        <v>51.741711310414956</v>
      </c>
      <c r="F64" s="40">
        <v>0.24734799582308947</v>
      </c>
    </row>
    <row r="65" spans="1:6" x14ac:dyDescent="0.25">
      <c r="A65" s="6" t="s">
        <v>85</v>
      </c>
      <c r="B65" s="9" t="s">
        <v>204</v>
      </c>
      <c r="C65" s="17">
        <v>4.234691321504308E-2</v>
      </c>
      <c r="D65" s="17">
        <v>0.2728872195084065</v>
      </c>
      <c r="E65" s="17">
        <v>38.445250965535251</v>
      </c>
      <c r="F65" s="40">
        <v>0.22332428978202912</v>
      </c>
    </row>
    <row r="66" spans="1:6" x14ac:dyDescent="0.25">
      <c r="A66" s="6" t="s">
        <v>86</v>
      </c>
      <c r="B66" s="9" t="s">
        <v>204</v>
      </c>
      <c r="C66" s="17">
        <v>7.5856632568713535E-3</v>
      </c>
      <c r="D66" s="17">
        <v>4.8882678739364666E-2</v>
      </c>
      <c r="E66" s="17">
        <v>44.546645149117268</v>
      </c>
      <c r="F66" s="40">
        <v>4.6353236642238158E-2</v>
      </c>
    </row>
    <row r="67" spans="1:6" x14ac:dyDescent="0.25">
      <c r="A67" s="6" t="s">
        <v>87</v>
      </c>
      <c r="B67" s="9" t="s">
        <v>204</v>
      </c>
      <c r="C67" s="17">
        <v>2.2380896673174656E-3</v>
      </c>
      <c r="D67" s="17">
        <v>1.4422445934212739E-2</v>
      </c>
      <c r="E67" s="17">
        <v>32.726712303118944</v>
      </c>
      <c r="F67" s="40">
        <v>1.0047346114248625E-2</v>
      </c>
    </row>
    <row r="68" spans="1:6" x14ac:dyDescent="0.25">
      <c r="A68" s="6" t="s">
        <v>88</v>
      </c>
      <c r="B68" s="9" t="s">
        <v>204</v>
      </c>
      <c r="C68" s="17">
        <v>5.2543676819546154E-3</v>
      </c>
      <c r="D68" s="17">
        <v>3.3859605769189186E-2</v>
      </c>
      <c r="E68" s="17">
        <v>29.026739887255616</v>
      </c>
      <c r="F68" s="40">
        <v>2.0921374975215252E-2</v>
      </c>
    </row>
    <row r="69" spans="1:6" x14ac:dyDescent="0.25">
      <c r="A69" s="6" t="s">
        <v>89</v>
      </c>
      <c r="B69" s="9" t="s">
        <v>204</v>
      </c>
      <c r="C69" s="17">
        <v>2.9518352861088622E-2</v>
      </c>
      <c r="D69" s="17">
        <v>0.19021885245390241</v>
      </c>
      <c r="E69" s="17">
        <v>48.11007325887789</v>
      </c>
      <c r="F69" s="40">
        <v>0.19480479410223853</v>
      </c>
    </row>
    <row r="70" spans="1:6" x14ac:dyDescent="0.25">
      <c r="A70" s="6" t="s">
        <v>90</v>
      </c>
      <c r="B70" s="9" t="s">
        <v>204</v>
      </c>
      <c r="C70" s="17">
        <v>8.0603456772231387E-3</v>
      </c>
      <c r="D70" s="17">
        <v>5.1941573851306481E-2</v>
      </c>
      <c r="E70" s="17">
        <v>25.43337043897327</v>
      </c>
      <c r="F70" s="40">
        <v>2.81208916223002E-2</v>
      </c>
    </row>
    <row r="71" spans="1:6" x14ac:dyDescent="0.25">
      <c r="A71" s="6" t="s">
        <v>91</v>
      </c>
      <c r="B71" s="9" t="s">
        <v>204</v>
      </c>
      <c r="C71" s="17">
        <v>4.741599610355909E-3</v>
      </c>
      <c r="D71" s="17">
        <v>3.0555283383264926E-2</v>
      </c>
      <c r="E71" s="17">
        <v>54.867477667232407</v>
      </c>
      <c r="F71" s="40">
        <v>3.5687109749187616E-2</v>
      </c>
    </row>
    <row r="72" spans="1:6" x14ac:dyDescent="0.25">
      <c r="A72" s="6" t="s">
        <v>92</v>
      </c>
      <c r="B72" s="9" t="s">
        <v>204</v>
      </c>
      <c r="C72" s="17">
        <v>7.1158497037150954E-3</v>
      </c>
      <c r="D72" s="17">
        <v>4.5855159034277095E-2</v>
      </c>
      <c r="E72" s="17">
        <v>-3.3782826404006983E-2</v>
      </c>
      <c r="F72" s="40">
        <v>-3.2975717245193321E-5</v>
      </c>
    </row>
    <row r="73" spans="1:6" x14ac:dyDescent="0.25">
      <c r="A73" s="6" t="s">
        <v>93</v>
      </c>
      <c r="B73" s="9" t="s">
        <v>204</v>
      </c>
      <c r="C73" s="17">
        <v>1.1689290000176525E-2</v>
      </c>
      <c r="D73" s="17">
        <v>7.5326809063439498E-2</v>
      </c>
      <c r="E73" s="17">
        <v>38.871685083903458</v>
      </c>
      <c r="F73" s="40">
        <v>6.2329408174776259E-2</v>
      </c>
    </row>
    <row r="74" spans="1:6" x14ac:dyDescent="0.25">
      <c r="A74" s="6" t="s">
        <v>94</v>
      </c>
      <c r="B74" s="9" t="s">
        <v>204</v>
      </c>
      <c r="C74" s="17">
        <v>1.776505554462577E-2</v>
      </c>
      <c r="D74" s="17">
        <v>0.11447957463551799</v>
      </c>
      <c r="E74" s="17">
        <v>-1.00896137172073</v>
      </c>
      <c r="F74" s="40">
        <v>-2.4587400281781777E-3</v>
      </c>
    </row>
    <row r="75" spans="1:6" x14ac:dyDescent="0.25">
      <c r="A75" s="6" t="s">
        <v>95</v>
      </c>
      <c r="B75" s="9" t="s">
        <v>204</v>
      </c>
      <c r="C75" s="17">
        <v>3.5763049137916662E-3</v>
      </c>
      <c r="D75" s="17">
        <v>2.3046022246839378E-2</v>
      </c>
      <c r="E75" s="17">
        <v>50.41066612720337</v>
      </c>
      <c r="F75" s="40">
        <v>2.4730248367375071E-2</v>
      </c>
    </row>
    <row r="76" spans="1:6" x14ac:dyDescent="0.25">
      <c r="A76" s="6" t="s">
        <v>96</v>
      </c>
      <c r="B76" s="9" t="s">
        <v>204</v>
      </c>
      <c r="C76" s="17">
        <v>4.7468188642786173E-3</v>
      </c>
      <c r="D76" s="17">
        <v>3.0588916712892603E-2</v>
      </c>
      <c r="E76" s="17">
        <v>47.520319921174718</v>
      </c>
      <c r="F76" s="40">
        <v>3.0942365923513959E-2</v>
      </c>
    </row>
    <row r="77" spans="1:6" x14ac:dyDescent="0.25">
      <c r="A77" s="6" t="s">
        <v>97</v>
      </c>
      <c r="B77" s="9" t="s">
        <v>204</v>
      </c>
      <c r="C77" s="17">
        <v>4.5653821417423357E-2</v>
      </c>
      <c r="D77" s="17">
        <v>0.29419722574037266</v>
      </c>
      <c r="E77" s="17">
        <v>76.916967266346148</v>
      </c>
      <c r="F77" s="40">
        <v>0.48169350480461665</v>
      </c>
    </row>
    <row r="78" spans="1:6" x14ac:dyDescent="0.25">
      <c r="A78" s="6" t="s">
        <v>98</v>
      </c>
      <c r="B78" s="9" t="s">
        <v>204</v>
      </c>
      <c r="C78" s="17">
        <v>4.4824037766329232E-3</v>
      </c>
      <c r="D78" s="17">
        <v>2.8885002718092322E-2</v>
      </c>
      <c r="E78" s="17">
        <v>118.81971955183974</v>
      </c>
      <c r="F78" s="40">
        <v>7.3058541966975282E-2</v>
      </c>
    </row>
    <row r="79" spans="1:6" x14ac:dyDescent="0.25">
      <c r="A79" s="6" t="s">
        <v>99</v>
      </c>
      <c r="B79" s="9" t="s">
        <v>204</v>
      </c>
      <c r="C79" s="17">
        <v>3.0688978126642806E-3</v>
      </c>
      <c r="D79" s="17">
        <v>1.9776246424400318E-2</v>
      </c>
      <c r="E79" s="17">
        <v>148.43532186157378</v>
      </c>
      <c r="F79" s="40">
        <v>6.2487217814575287E-2</v>
      </c>
    </row>
    <row r="80" spans="1:6" x14ac:dyDescent="0.25">
      <c r="A80" s="6" t="s">
        <v>100</v>
      </c>
      <c r="B80" s="9" t="s">
        <v>204</v>
      </c>
      <c r="C80" s="17">
        <v>5.7562959384263078E-3</v>
      </c>
      <c r="D80" s="17">
        <v>3.7094075436569944E-2</v>
      </c>
      <c r="E80" s="17">
        <v>48.162311354317211</v>
      </c>
      <c r="F80" s="40">
        <v>3.8029615701389866E-2</v>
      </c>
    </row>
    <row r="81" spans="1:6" x14ac:dyDescent="0.25">
      <c r="A81" s="6" t="s">
        <v>101</v>
      </c>
      <c r="B81" s="9" t="s">
        <v>204</v>
      </c>
      <c r="C81" s="17">
        <v>2.1117606487765485E-2</v>
      </c>
      <c r="D81" s="17">
        <v>0.13608370668849343</v>
      </c>
      <c r="E81" s="17">
        <v>100.62441826101576</v>
      </c>
      <c r="F81" s="40">
        <v>0.29148725996923064</v>
      </c>
    </row>
    <row r="82" spans="1:6" x14ac:dyDescent="0.25">
      <c r="A82" s="6" t="s">
        <v>111</v>
      </c>
      <c r="B82" s="9" t="s">
        <v>204</v>
      </c>
      <c r="C82" s="17">
        <v>0.63289515763270243</v>
      </c>
      <c r="D82" s="17">
        <v>4.0784318547537159</v>
      </c>
      <c r="E82" s="17">
        <v>40.349438900906819</v>
      </c>
      <c r="F82" s="40">
        <v>3.5030051436222722</v>
      </c>
    </row>
    <row r="83" spans="1:6" x14ac:dyDescent="0.25">
      <c r="A83" s="6" t="s">
        <v>112</v>
      </c>
      <c r="B83" s="9" t="s">
        <v>204</v>
      </c>
      <c r="C83" s="17">
        <v>0.33072181100351022</v>
      </c>
      <c r="D83" s="17">
        <v>2.1312003304050227</v>
      </c>
      <c r="E83" s="17">
        <v>32.705300487245751</v>
      </c>
      <c r="F83" s="40">
        <v>1.4837218196524782</v>
      </c>
    </row>
    <row r="84" spans="1:6" x14ac:dyDescent="0.25">
      <c r="A84" s="6" t="s">
        <v>113</v>
      </c>
      <c r="B84" s="9" t="s">
        <v>204</v>
      </c>
      <c r="C84" s="17">
        <v>0.22028260142488157</v>
      </c>
      <c r="D84" s="17">
        <v>1.419520386377549</v>
      </c>
      <c r="E84" s="17">
        <v>57.031958614493561</v>
      </c>
      <c r="F84" s="40">
        <v>1.723336099857312</v>
      </c>
    </row>
    <row r="85" spans="1:6" x14ac:dyDescent="0.25">
      <c r="A85" s="6" t="s">
        <v>115</v>
      </c>
      <c r="B85" s="9" t="s">
        <v>204</v>
      </c>
      <c r="C85" s="17">
        <v>1.0617603473612192</v>
      </c>
      <c r="D85" s="17">
        <v>6.8420767177135602</v>
      </c>
      <c r="E85" s="17">
        <v>56.900342963206867</v>
      </c>
      <c r="F85" s="40">
        <v>8.287296717274085</v>
      </c>
    </row>
    <row r="86" spans="1:6" x14ac:dyDescent="0.25">
      <c r="A86" s="6" t="s">
        <v>117</v>
      </c>
      <c r="B86" s="9" t="s">
        <v>204</v>
      </c>
      <c r="C86" s="17">
        <v>0.26035355008021954</v>
      </c>
      <c r="D86" s="17">
        <v>1.6777410908263175</v>
      </c>
      <c r="E86" s="17">
        <v>42.862541367960574</v>
      </c>
      <c r="F86" s="40">
        <v>1.530780508043704</v>
      </c>
    </row>
    <row r="87" spans="1:6" x14ac:dyDescent="0.25">
      <c r="A87" s="6" t="s">
        <v>137</v>
      </c>
      <c r="B87" s="9" t="s">
        <v>204</v>
      </c>
      <c r="C87" s="17">
        <v>3.2162586689781919E-2</v>
      </c>
      <c r="D87" s="17">
        <v>0.20725852695338529</v>
      </c>
      <c r="E87" s="17">
        <v>100.39574415202875</v>
      </c>
      <c r="F87" s="40">
        <v>0.44293273219757345</v>
      </c>
    </row>
    <row r="88" spans="1:6" x14ac:dyDescent="0.25">
      <c r="A88" s="6" t="s">
        <v>138</v>
      </c>
      <c r="B88" s="9" t="s">
        <v>204</v>
      </c>
      <c r="C88" s="17">
        <v>0.2747909445743042</v>
      </c>
      <c r="D88" s="17">
        <v>1.7707769260578026</v>
      </c>
      <c r="E88" s="17">
        <v>48.823278998227636</v>
      </c>
      <c r="F88" s="40">
        <v>1.8403518531145258</v>
      </c>
    </row>
    <row r="89" spans="1:6" x14ac:dyDescent="0.25">
      <c r="A89" s="6" t="s">
        <v>139</v>
      </c>
      <c r="B89" s="9" t="s">
        <v>204</v>
      </c>
      <c r="C89" s="17">
        <v>1.904949528752433E-2</v>
      </c>
      <c r="D89" s="17">
        <v>0.12275661689089465</v>
      </c>
      <c r="E89" s="17">
        <v>15.809123898578321</v>
      </c>
      <c r="F89" s="40">
        <v>4.1310721405872178E-2</v>
      </c>
    </row>
    <row r="90" spans="1:6" x14ac:dyDescent="0.25">
      <c r="A90" s="6" t="s">
        <v>140</v>
      </c>
      <c r="B90" s="9" t="s">
        <v>204</v>
      </c>
      <c r="C90" s="17">
        <v>1.4502926915086088E-2</v>
      </c>
      <c r="D90" s="17">
        <v>9.3458131894854996E-2</v>
      </c>
      <c r="E90" s="17">
        <v>62.529137100831548</v>
      </c>
      <c r="F90" s="40">
        <v>0.12439691102933174</v>
      </c>
    </row>
    <row r="91" spans="1:6" x14ac:dyDescent="0.25">
      <c r="A91" s="6" t="s">
        <v>160</v>
      </c>
      <c r="B91" s="9" t="s">
        <v>204</v>
      </c>
      <c r="C91" s="17">
        <v>6.3415112569275164E-2</v>
      </c>
      <c r="D91" s="17">
        <v>0.40865254229899117</v>
      </c>
      <c r="E91" s="17">
        <v>31.579747113963577</v>
      </c>
      <c r="F91" s="40">
        <v>0.2747090189870095</v>
      </c>
    </row>
    <row r="92" spans="1:6" x14ac:dyDescent="0.25">
      <c r="A92" s="6" t="s">
        <v>163</v>
      </c>
      <c r="B92" s="9" t="s">
        <v>204</v>
      </c>
      <c r="C92" s="17">
        <v>9.6842992480706269E-3</v>
      </c>
      <c r="D92" s="17">
        <v>6.2406472964706194E-2</v>
      </c>
      <c r="E92" s="17">
        <v>14.719005940381322</v>
      </c>
      <c r="F92" s="40">
        <v>1.9553215365570097E-2</v>
      </c>
    </row>
    <row r="93" spans="1:6" x14ac:dyDescent="0.25">
      <c r="A93" s="6" t="s">
        <v>167</v>
      </c>
      <c r="B93" s="9" t="s">
        <v>204</v>
      </c>
      <c r="C93" s="17">
        <v>3.7789119757998334E-2</v>
      </c>
      <c r="D93" s="17">
        <v>0.24351639908353737</v>
      </c>
      <c r="E93" s="17">
        <v>48.094571135240244</v>
      </c>
      <c r="F93" s="40">
        <v>0.2493069207029899</v>
      </c>
    </row>
    <row r="94" spans="1:6" s="13" customFormat="1" x14ac:dyDescent="0.25">
      <c r="A94" s="47" t="s">
        <v>223</v>
      </c>
      <c r="B94" s="60"/>
      <c r="C94" s="61"/>
      <c r="D94" s="61"/>
      <c r="E94" s="61">
        <f>AVERAGE(E2:E93)</f>
        <v>56.630322820747708</v>
      </c>
      <c r="F94" s="62">
        <f>SUM(F2:F93)</f>
        <v>61.122429840672787</v>
      </c>
    </row>
    <row r="95" spans="1:6" x14ac:dyDescent="0.25">
      <c r="A95" s="6" t="s">
        <v>30</v>
      </c>
      <c r="B95" s="9" t="s">
        <v>207</v>
      </c>
      <c r="C95" s="17">
        <v>0.30751414107830144</v>
      </c>
      <c r="D95" s="17">
        <v>1.9816480717787819</v>
      </c>
      <c r="E95" s="17">
        <v>93.996491025676477</v>
      </c>
      <c r="F95" s="40">
        <v>3.96504604770946</v>
      </c>
    </row>
    <row r="96" spans="1:6" x14ac:dyDescent="0.25">
      <c r="A96" s="6" t="s">
        <v>31</v>
      </c>
      <c r="B96" s="9" t="s">
        <v>207</v>
      </c>
      <c r="C96" s="17">
        <v>0.22999357533723966</v>
      </c>
      <c r="D96" s="17">
        <v>1.4820987532163554</v>
      </c>
      <c r="E96" s="17">
        <v>88.785133069037585</v>
      </c>
      <c r="F96" s="40">
        <v>2.8010925398383479</v>
      </c>
    </row>
    <row r="97" spans="1:6" x14ac:dyDescent="0.25">
      <c r="A97" s="6" t="s">
        <v>121</v>
      </c>
      <c r="B97" s="9" t="s">
        <v>207</v>
      </c>
      <c r="C97" s="17">
        <v>5.2582082668960917E-2</v>
      </c>
      <c r="D97" s="17">
        <v>0.33884354835092595</v>
      </c>
      <c r="E97" s="17">
        <v>27.746451396880261</v>
      </c>
      <c r="F97" s="40">
        <v>0.20013209119599468</v>
      </c>
    </row>
    <row r="98" spans="1:6" x14ac:dyDescent="0.25">
      <c r="A98" s="6" t="s">
        <v>132</v>
      </c>
      <c r="B98" s="9" t="s">
        <v>207</v>
      </c>
      <c r="C98" s="17">
        <v>0.39183274239550914</v>
      </c>
      <c r="D98" s="17">
        <v>2.5250045272881985</v>
      </c>
      <c r="E98" s="17">
        <v>60.191550638312947</v>
      </c>
      <c r="F98" s="40">
        <v>3.2352493437127463</v>
      </c>
    </row>
    <row r="99" spans="1:6" x14ac:dyDescent="0.25">
      <c r="A99" s="6" t="s">
        <v>133</v>
      </c>
      <c r="B99" s="9" t="s">
        <v>207</v>
      </c>
      <c r="C99" s="17">
        <v>1.9934195761102131E-2</v>
      </c>
      <c r="D99" s="17">
        <v>0.12845770426664829</v>
      </c>
      <c r="E99" s="17">
        <v>-25.828594010933756</v>
      </c>
      <c r="F99" s="40">
        <v>-7.062703704966361E-2</v>
      </c>
    </row>
    <row r="100" spans="1:6" x14ac:dyDescent="0.25">
      <c r="A100" s="6" t="s">
        <v>134</v>
      </c>
      <c r="B100" s="9" t="s">
        <v>207</v>
      </c>
      <c r="C100" s="17">
        <v>0.20954568780220911</v>
      </c>
      <c r="D100" s="17">
        <v>1.3503307741450286</v>
      </c>
      <c r="E100" s="17">
        <v>16.864311487398297</v>
      </c>
      <c r="F100" s="40">
        <v>0.48475114714204137</v>
      </c>
    </row>
    <row r="101" spans="1:6" x14ac:dyDescent="0.25">
      <c r="A101" s="6" t="s">
        <v>161</v>
      </c>
      <c r="B101" s="9" t="s">
        <v>207</v>
      </c>
      <c r="C101" s="17">
        <v>2.2954397540599345E-3</v>
      </c>
      <c r="D101" s="17">
        <v>1.4792014918621236E-2</v>
      </c>
      <c r="E101" s="17">
        <v>123.80557831980602</v>
      </c>
      <c r="F101" s="40">
        <v>3.8983211517555905E-2</v>
      </c>
    </row>
    <row r="102" spans="1:6" x14ac:dyDescent="0.25">
      <c r="A102" s="6" t="s">
        <v>162</v>
      </c>
      <c r="B102" s="9" t="s">
        <v>207</v>
      </c>
      <c r="C102" s="17">
        <v>1.571133329977794E-3</v>
      </c>
      <c r="D102" s="17">
        <v>1.0124520852734077E-2</v>
      </c>
      <c r="E102" s="17">
        <v>27.560809983386704</v>
      </c>
      <c r="F102" s="40">
        <v>5.9398642688541572E-3</v>
      </c>
    </row>
    <row r="103" spans="1:6" x14ac:dyDescent="0.25">
      <c r="A103" s="6" t="s">
        <v>165</v>
      </c>
      <c r="B103" s="9" t="s">
        <v>207</v>
      </c>
      <c r="C103" s="17">
        <v>1.2908106207521827E-2</v>
      </c>
      <c r="D103" s="17">
        <v>8.3180967505289985E-2</v>
      </c>
      <c r="E103" s="17">
        <v>15.295317736773484</v>
      </c>
      <c r="F103" s="40">
        <v>2.7082735962582576E-2</v>
      </c>
    </row>
    <row r="104" spans="1:6" s="13" customFormat="1" x14ac:dyDescent="0.25">
      <c r="A104" s="47" t="s">
        <v>224</v>
      </c>
      <c r="B104" s="60"/>
      <c r="C104" s="61"/>
      <c r="D104" s="61"/>
      <c r="E104" s="61">
        <f>AVERAGE(E95:E103)</f>
        <v>47.60189440514867</v>
      </c>
      <c r="F104" s="62">
        <f>SUM(F95:F103)</f>
        <v>10.68764994429792</v>
      </c>
    </row>
    <row r="105" spans="1:6" x14ac:dyDescent="0.25">
      <c r="A105" s="6" t="s">
        <v>36</v>
      </c>
      <c r="B105" s="9" t="s">
        <v>209</v>
      </c>
      <c r="C105" s="17">
        <v>2.6937845628148319E-3</v>
      </c>
      <c r="D105" s="17">
        <v>1.7358983772164896E-2</v>
      </c>
      <c r="E105" s="17">
        <v>68.358731819402266</v>
      </c>
      <c r="F105" s="40">
        <v>2.525970994703643E-2</v>
      </c>
    </row>
    <row r="106" spans="1:6" x14ac:dyDescent="0.25">
      <c r="A106" s="6" t="s">
        <v>37</v>
      </c>
      <c r="B106" s="9" t="s">
        <v>209</v>
      </c>
      <c r="C106" s="17">
        <v>1.3822604469700898E-2</v>
      </c>
      <c r="D106" s="17">
        <v>8.9074074441893483E-2</v>
      </c>
      <c r="E106" s="17">
        <v>32.928785235967837</v>
      </c>
      <c r="F106" s="40">
        <v>6.2436290548461885E-2</v>
      </c>
    </row>
    <row r="107" spans="1:6" x14ac:dyDescent="0.25">
      <c r="A107" s="6" t="s">
        <v>107</v>
      </c>
      <c r="B107" s="9" t="s">
        <v>209</v>
      </c>
      <c r="C107" s="17">
        <v>2.898378848847797E-2</v>
      </c>
      <c r="D107" s="17">
        <v>0.18677407279430361</v>
      </c>
      <c r="E107" s="17">
        <v>-4.9344754117335725</v>
      </c>
      <c r="F107" s="40">
        <v>-1.9618583323171263E-2</v>
      </c>
    </row>
    <row r="108" spans="1:6" x14ac:dyDescent="0.25">
      <c r="A108" s="6" t="s">
        <v>108</v>
      </c>
      <c r="B108" s="9" t="s">
        <v>209</v>
      </c>
      <c r="C108" s="17">
        <v>0.11683877844884247</v>
      </c>
      <c r="D108" s="17">
        <v>0.75291932660482863</v>
      </c>
      <c r="E108" s="17">
        <v>72.180978356330286</v>
      </c>
      <c r="F108" s="40">
        <v>1.1568612503948157</v>
      </c>
    </row>
    <row r="109" spans="1:6" x14ac:dyDescent="0.25">
      <c r="A109" s="6" t="s">
        <v>116</v>
      </c>
      <c r="B109" s="9" t="s">
        <v>209</v>
      </c>
      <c r="C109" s="17">
        <v>2.3139027993430018E-2</v>
      </c>
      <c r="D109" s="17">
        <v>0.1491099240029431</v>
      </c>
      <c r="E109" s="17">
        <v>38.525353722149958</v>
      </c>
      <c r="F109" s="40">
        <v>0.12228220145523107</v>
      </c>
    </row>
    <row r="110" spans="1:6" x14ac:dyDescent="0.25">
      <c r="A110" s="6" t="s">
        <v>118</v>
      </c>
      <c r="B110" s="9" t="s">
        <v>209</v>
      </c>
      <c r="C110" s="17">
        <v>0.45233682998873154</v>
      </c>
      <c r="D110" s="17">
        <v>2.9148981695559026</v>
      </c>
      <c r="E110" s="17">
        <v>38.133774629040033</v>
      </c>
      <c r="F110" s="40">
        <v>2.3661553130380222</v>
      </c>
    </row>
    <row r="111" spans="1:6" x14ac:dyDescent="0.25">
      <c r="A111" s="6" t="s">
        <v>119</v>
      </c>
      <c r="B111" s="9" t="s">
        <v>209</v>
      </c>
      <c r="C111" s="17">
        <v>6.3162975248570955E-3</v>
      </c>
      <c r="D111" s="17">
        <v>4.0702774731023086E-2</v>
      </c>
      <c r="E111" s="17">
        <v>33.202876200595398</v>
      </c>
      <c r="F111" s="40">
        <v>2.8768007775920139E-2</v>
      </c>
    </row>
    <row r="112" spans="1:6" x14ac:dyDescent="0.25">
      <c r="A112" s="6" t="s">
        <v>120</v>
      </c>
      <c r="B112" s="9" t="s">
        <v>209</v>
      </c>
      <c r="C112" s="17">
        <v>0.21956239400428781</v>
      </c>
      <c r="D112" s="17">
        <v>1.4148793066493259</v>
      </c>
      <c r="E112" s="17">
        <v>9.988540598317897</v>
      </c>
      <c r="F112" s="40">
        <v>0.30083717304865515</v>
      </c>
    </row>
    <row r="113" spans="1:6" x14ac:dyDescent="0.25">
      <c r="A113" s="6" t="s">
        <v>145</v>
      </c>
      <c r="B113" s="58" t="s">
        <v>209</v>
      </c>
      <c r="C113" s="17">
        <v>3.5217147208616655E-3</v>
      </c>
      <c r="D113" s="17">
        <v>2.2694238260000794E-2</v>
      </c>
      <c r="E113" s="17">
        <v>-8.6236857027004845</v>
      </c>
      <c r="F113" s="40">
        <v>-4.1659935669933418E-3</v>
      </c>
    </row>
    <row r="114" spans="1:6" x14ac:dyDescent="0.25">
      <c r="A114" s="6" t="s">
        <v>146</v>
      </c>
      <c r="B114" s="58" t="s">
        <v>209</v>
      </c>
      <c r="C114" s="17">
        <v>6.2590358245902733E-4</v>
      </c>
      <c r="D114" s="17">
        <v>4.0333775316808733E-3</v>
      </c>
      <c r="E114" s="17">
        <v>21.734913016097408</v>
      </c>
      <c r="F114" s="40">
        <v>1.8661083070234058E-3</v>
      </c>
    </row>
    <row r="115" spans="1:6" x14ac:dyDescent="0.25">
      <c r="A115" s="6" t="s">
        <v>147</v>
      </c>
      <c r="B115" s="9" t="s">
        <v>209</v>
      </c>
      <c r="C115" s="17">
        <v>1.5066141372345253E-2</v>
      </c>
      <c r="D115" s="17">
        <v>9.7087535210461776E-2</v>
      </c>
      <c r="E115" s="17">
        <v>32.223617517382422</v>
      </c>
      <c r="F115" s="40">
        <v>6.6595952466139835E-2</v>
      </c>
    </row>
    <row r="116" spans="1:6" x14ac:dyDescent="0.25">
      <c r="A116" s="6" t="s">
        <v>148</v>
      </c>
      <c r="B116" s="9" t="s">
        <v>209</v>
      </c>
      <c r="C116" s="17">
        <v>3.3302459261968974E-2</v>
      </c>
      <c r="D116" s="17">
        <v>0.21460396569264908</v>
      </c>
      <c r="E116" s="17">
        <v>38.483063161740432</v>
      </c>
      <c r="F116" s="40">
        <v>0.17579942151283015</v>
      </c>
    </row>
    <row r="117" spans="1:6" x14ac:dyDescent="0.25">
      <c r="A117" s="6" t="s">
        <v>150</v>
      </c>
      <c r="B117" s="9" t="s">
        <v>209</v>
      </c>
      <c r="C117" s="17">
        <v>5.1839809121735202E-3</v>
      </c>
      <c r="D117" s="17">
        <v>3.3406027256908902E-2</v>
      </c>
      <c r="E117" s="17">
        <v>8.1885859724876013</v>
      </c>
      <c r="F117" s="40">
        <v>5.8229600322430965E-3</v>
      </c>
    </row>
    <row r="118" spans="1:6" x14ac:dyDescent="0.25">
      <c r="A118" s="6" t="s">
        <v>153</v>
      </c>
      <c r="B118" s="9" t="s">
        <v>209</v>
      </c>
      <c r="C118" s="17">
        <v>3.2031582272548528E-2</v>
      </c>
      <c r="D118" s="17">
        <v>0.20641432300915444</v>
      </c>
      <c r="E118" s="17">
        <v>-4.2362860127784074</v>
      </c>
      <c r="F118" s="40">
        <v>-1.8613805361797228E-2</v>
      </c>
    </row>
    <row r="119" spans="1:6" x14ac:dyDescent="0.25">
      <c r="A119" s="6" t="s">
        <v>154</v>
      </c>
      <c r="B119" s="9" t="s">
        <v>209</v>
      </c>
      <c r="C119" s="17">
        <v>1.2453242633200048E-2</v>
      </c>
      <c r="D119" s="17">
        <v>8.0249786773839843E-2</v>
      </c>
      <c r="E119" s="17">
        <v>5.3885960375651223</v>
      </c>
      <c r="F119" s="40">
        <v>9.2051226520863654E-3</v>
      </c>
    </row>
    <row r="120" spans="1:6" x14ac:dyDescent="0.25">
      <c r="A120" s="6" t="s">
        <v>155</v>
      </c>
      <c r="B120" s="9" t="s">
        <v>209</v>
      </c>
      <c r="C120" s="17">
        <v>2.8427176368889663E-3</v>
      </c>
      <c r="D120" s="17">
        <v>1.8318721552119367E-2</v>
      </c>
      <c r="E120" s="17">
        <v>9.6004946109506619</v>
      </c>
      <c r="F120" s="40">
        <v>3.7436809932582353E-3</v>
      </c>
    </row>
    <row r="121" spans="1:6" x14ac:dyDescent="0.25">
      <c r="A121" s="6" t="s">
        <v>156</v>
      </c>
      <c r="B121" s="9" t="s">
        <v>209</v>
      </c>
      <c r="C121" s="17">
        <v>2.6226517330483961E-2</v>
      </c>
      <c r="D121" s="17">
        <v>0.16900597583963767</v>
      </c>
      <c r="E121" s="17">
        <v>19.461488722376259</v>
      </c>
      <c r="F121" s="40">
        <v>7.0014531147383124E-2</v>
      </c>
    </row>
    <row r="122" spans="1:6" x14ac:dyDescent="0.25">
      <c r="A122" s="6" t="s">
        <v>158</v>
      </c>
      <c r="B122" s="9" t="s">
        <v>209</v>
      </c>
      <c r="C122" s="17">
        <v>2.9841085750683966E-3</v>
      </c>
      <c r="D122" s="17">
        <v>1.9229857147470466E-2</v>
      </c>
      <c r="E122" s="17">
        <v>27.292309129147299</v>
      </c>
      <c r="F122" s="40">
        <v>1.1171883666750353E-2</v>
      </c>
    </row>
    <row r="123" spans="1:6" x14ac:dyDescent="0.25">
      <c r="A123" s="6" t="s">
        <v>159</v>
      </c>
      <c r="B123" s="9" t="s">
        <v>209</v>
      </c>
      <c r="C123" s="17">
        <v>0.17137259629711935</v>
      </c>
      <c r="D123" s="17">
        <v>1.1043400274767812</v>
      </c>
      <c r="E123" s="17">
        <v>41.889588093412499</v>
      </c>
      <c r="F123" s="40">
        <v>0.98473408052235945</v>
      </c>
    </row>
    <row r="124" spans="1:6" x14ac:dyDescent="0.25">
      <c r="A124" s="6" t="s">
        <v>168</v>
      </c>
      <c r="B124" s="9" t="s">
        <v>209</v>
      </c>
      <c r="C124" s="17">
        <v>1.5848038177206614E-3</v>
      </c>
      <c r="D124" s="17">
        <v>1.021261467365866E-2</v>
      </c>
      <c r="E124" s="17">
        <v>12.261510815567348</v>
      </c>
      <c r="F124" s="40">
        <v>2.6655755528916872E-3</v>
      </c>
    </row>
    <row r="125" spans="1:6" s="13" customFormat="1" x14ac:dyDescent="0.25">
      <c r="A125" s="47" t="s">
        <v>225</v>
      </c>
      <c r="B125" s="60"/>
      <c r="C125" s="61"/>
      <c r="D125" s="61"/>
      <c r="E125" s="61">
        <f>AVERAGE(E105:E124)</f>
        <v>24.602438025565913</v>
      </c>
      <c r="F125" s="62">
        <f>SUM(F105:F124)</f>
        <v>5.3518208808091492</v>
      </c>
    </row>
    <row r="126" spans="1:6" x14ac:dyDescent="0.25">
      <c r="A126" s="6" t="s">
        <v>12</v>
      </c>
      <c r="B126" s="9" t="s">
        <v>205</v>
      </c>
      <c r="C126" s="17">
        <v>0.37232546588964044</v>
      </c>
      <c r="D126" s="17">
        <v>2.3992979281121061</v>
      </c>
      <c r="E126" s="17">
        <v>22.302857704016688</v>
      </c>
      <c r="F126" s="40">
        <v>1.1390813925366943</v>
      </c>
    </row>
    <row r="127" spans="1:6" x14ac:dyDescent="0.25">
      <c r="A127" s="6" t="s">
        <v>15</v>
      </c>
      <c r="B127" s="9" t="s">
        <v>205</v>
      </c>
      <c r="C127" s="17">
        <v>1.0921409711449828E-2</v>
      </c>
      <c r="D127" s="17">
        <v>7.037852119551756E-2</v>
      </c>
      <c r="E127" s="17">
        <v>45.954886178039061</v>
      </c>
      <c r="F127" s="40">
        <v>6.8846504802207609E-2</v>
      </c>
    </row>
    <row r="128" spans="1:6" x14ac:dyDescent="0.25">
      <c r="A128" s="6" t="s">
        <v>17</v>
      </c>
      <c r="B128" s="9" t="s">
        <v>205</v>
      </c>
      <c r="C128" s="17">
        <v>0.12072655516821283</v>
      </c>
      <c r="D128" s="17">
        <v>0.77797250046028721</v>
      </c>
      <c r="E128" s="17">
        <v>28.301330806727179</v>
      </c>
      <c r="F128" s="40">
        <v>0.46868512333423878</v>
      </c>
    </row>
    <row r="129" spans="1:6" x14ac:dyDescent="0.25">
      <c r="A129" s="6" t="s">
        <v>32</v>
      </c>
      <c r="B129" s="9" t="s">
        <v>205</v>
      </c>
      <c r="C129" s="17">
        <v>9.17669330199858E-2</v>
      </c>
      <c r="D129" s="17">
        <v>0.59135415768019461</v>
      </c>
      <c r="E129" s="17">
        <v>13.522436895025081</v>
      </c>
      <c r="F129" s="40">
        <v>0.17022082183672549</v>
      </c>
    </row>
    <row r="130" spans="1:6" x14ac:dyDescent="0.25">
      <c r="A130" s="6" t="s">
        <v>33</v>
      </c>
      <c r="B130" s="9" t="s">
        <v>205</v>
      </c>
      <c r="C130" s="17">
        <v>4.5160635693172538E-3</v>
      </c>
      <c r="D130" s="17">
        <v>2.910190937167087E-2</v>
      </c>
      <c r="E130" s="17">
        <v>26.769459268060359</v>
      </c>
      <c r="F130" s="40">
        <v>1.6583307263060489E-2</v>
      </c>
    </row>
    <row r="131" spans="1:6" x14ac:dyDescent="0.25">
      <c r="A131" s="6" t="s">
        <v>34</v>
      </c>
      <c r="B131" s="9" t="s">
        <v>205</v>
      </c>
      <c r="C131" s="17">
        <v>7.8834738902606991E-2</v>
      </c>
      <c r="D131" s="17">
        <v>0.50801796557302492</v>
      </c>
      <c r="E131" s="17">
        <v>28.860682799026904</v>
      </c>
      <c r="F131" s="40">
        <v>0.31210141493599575</v>
      </c>
    </row>
    <row r="132" spans="1:6" x14ac:dyDescent="0.25">
      <c r="A132" s="6" t="s">
        <v>35</v>
      </c>
      <c r="B132" s="9" t="s">
        <v>205</v>
      </c>
      <c r="C132" s="17">
        <v>0.14453093395457131</v>
      </c>
      <c r="D132" s="17">
        <v>0.93137000327583341</v>
      </c>
      <c r="E132" s="17">
        <v>26.37959148118253</v>
      </c>
      <c r="F132" s="40">
        <v>0.5229984203746052</v>
      </c>
    </row>
    <row r="133" spans="1:6" x14ac:dyDescent="0.25">
      <c r="A133" s="6" t="s">
        <v>103</v>
      </c>
      <c r="B133" s="9" t="s">
        <v>205</v>
      </c>
      <c r="C133" s="17">
        <v>0.12829114796355881</v>
      </c>
      <c r="D133" s="17">
        <v>0.82671939929923233</v>
      </c>
      <c r="E133" s="17">
        <v>18.274973254162575</v>
      </c>
      <c r="F133" s="40">
        <v>0.32160659327770758</v>
      </c>
    </row>
    <row r="134" spans="1:6" x14ac:dyDescent="0.25">
      <c r="A134" s="6" t="s">
        <v>104</v>
      </c>
      <c r="B134" s="9" t="s">
        <v>205</v>
      </c>
      <c r="C134" s="17">
        <v>8.6467366886060493E-2</v>
      </c>
      <c r="D134" s="17">
        <v>0.55720328912588268</v>
      </c>
      <c r="E134" s="17">
        <v>42.377986983889571</v>
      </c>
      <c r="F134" s="40">
        <v>0.50264811659248254</v>
      </c>
    </row>
    <row r="135" spans="1:6" x14ac:dyDescent="0.25">
      <c r="A135" s="6" t="s">
        <v>105</v>
      </c>
      <c r="B135" s="9" t="s">
        <v>205</v>
      </c>
      <c r="C135" s="17">
        <v>0.26521309427869977</v>
      </c>
      <c r="D135" s="17">
        <v>1.7090564194706355</v>
      </c>
      <c r="E135" s="17">
        <v>38.873826576911142</v>
      </c>
      <c r="F135" s="40">
        <v>1.4142420880816493</v>
      </c>
    </row>
    <row r="136" spans="1:6" x14ac:dyDescent="0.25">
      <c r="A136" s="6" t="s">
        <v>106</v>
      </c>
      <c r="B136" s="9" t="s">
        <v>205</v>
      </c>
      <c r="C136" s="17">
        <v>6.2537702639178197E-2</v>
      </c>
      <c r="D136" s="17">
        <v>0.40299843582427952</v>
      </c>
      <c r="E136" s="17">
        <v>10.118433960222006</v>
      </c>
      <c r="F136" s="40">
        <v>8.6801399431184867E-2</v>
      </c>
    </row>
    <row r="137" spans="1:6" x14ac:dyDescent="0.25">
      <c r="A137" s="6" t="s">
        <v>109</v>
      </c>
      <c r="B137" s="9" t="s">
        <v>205</v>
      </c>
      <c r="C137" s="17">
        <v>9.1426850803279676E-3</v>
      </c>
      <c r="D137" s="17">
        <v>5.891626380752138E-2</v>
      </c>
      <c r="E137" s="17">
        <v>34.836699450231862</v>
      </c>
      <c r="F137" s="40">
        <v>4.369002214559848E-2</v>
      </c>
    </row>
    <row r="138" spans="1:6" x14ac:dyDescent="0.25">
      <c r="A138" s="6" t="s">
        <v>122</v>
      </c>
      <c r="B138" s="9" t="s">
        <v>205</v>
      </c>
      <c r="C138" s="17">
        <v>2.152501065576436E-2</v>
      </c>
      <c r="D138" s="17">
        <v>0.13870905484685356</v>
      </c>
      <c r="E138" s="17">
        <v>16.499587729729512</v>
      </c>
      <c r="F138" s="40">
        <v>4.871783388500836E-2</v>
      </c>
    </row>
    <row r="139" spans="1:6" x14ac:dyDescent="0.25">
      <c r="A139" s="6" t="s">
        <v>123</v>
      </c>
      <c r="B139" s="9" t="s">
        <v>205</v>
      </c>
      <c r="C139" s="17">
        <v>3.688219901181294E-3</v>
      </c>
      <c r="D139" s="17">
        <v>2.376721223239953E-2</v>
      </c>
      <c r="E139" s="17">
        <v>11.161595111271737</v>
      </c>
      <c r="F139" s="40">
        <v>5.6469582082289745E-3</v>
      </c>
    </row>
    <row r="140" spans="1:6" x14ac:dyDescent="0.25">
      <c r="A140" s="6" t="s">
        <v>125</v>
      </c>
      <c r="B140" s="9" t="s">
        <v>205</v>
      </c>
      <c r="C140" s="17">
        <v>0.54598202550051844</v>
      </c>
      <c r="D140" s="17">
        <v>3.5183560153205562</v>
      </c>
      <c r="E140" s="17">
        <v>25.28564270813996</v>
      </c>
      <c r="F140" s="40">
        <v>1.893755227575588</v>
      </c>
    </row>
    <row r="141" spans="1:6" x14ac:dyDescent="0.25">
      <c r="A141" s="6" t="s">
        <v>126</v>
      </c>
      <c r="B141" s="9" t="s">
        <v>205</v>
      </c>
      <c r="C141" s="17">
        <v>1.299732053756002</v>
      </c>
      <c r="D141" s="17">
        <v>8.3755872465677506</v>
      </c>
      <c r="E141" s="17">
        <v>42.069736639091047</v>
      </c>
      <c r="F141" s="40">
        <v>7.5005847959733778</v>
      </c>
    </row>
    <row r="142" spans="1:6" x14ac:dyDescent="0.25">
      <c r="A142" s="6" t="s">
        <v>127</v>
      </c>
      <c r="B142" s="9" t="s">
        <v>205</v>
      </c>
      <c r="C142" s="17">
        <v>9.1111214327714879E-2</v>
      </c>
      <c r="D142" s="17">
        <v>0.58712864896826489</v>
      </c>
      <c r="E142" s="17">
        <v>39.96055150608268</v>
      </c>
      <c r="F142" s="40">
        <v>0.49943021218280903</v>
      </c>
    </row>
    <row r="143" spans="1:6" x14ac:dyDescent="0.25">
      <c r="A143" s="6" t="s">
        <v>128</v>
      </c>
      <c r="B143" s="9" t="s">
        <v>205</v>
      </c>
      <c r="C143" s="17">
        <v>0.14409230201736589</v>
      </c>
      <c r="D143" s="17">
        <v>0.92854342063629758</v>
      </c>
      <c r="E143" s="17">
        <v>28.975526349344733</v>
      </c>
      <c r="F143" s="40">
        <v>0.57272167012648978</v>
      </c>
    </row>
    <row r="144" spans="1:6" x14ac:dyDescent="0.25">
      <c r="A144" s="6" t="s">
        <v>129</v>
      </c>
      <c r="B144" s="9" t="s">
        <v>205</v>
      </c>
      <c r="C144" s="17">
        <v>0.10744295126344398</v>
      </c>
      <c r="D144" s="17">
        <v>0.69237179289004369</v>
      </c>
      <c r="E144" s="17">
        <v>25.923406666307486</v>
      </c>
      <c r="F144" s="40">
        <v>0.38206873833741922</v>
      </c>
    </row>
    <row r="145" spans="1:6" x14ac:dyDescent="0.25">
      <c r="A145" s="6" t="s">
        <v>130</v>
      </c>
      <c r="B145" s="9" t="s">
        <v>205</v>
      </c>
      <c r="C145" s="17">
        <v>7.8448207769834712E-3</v>
      </c>
      <c r="D145" s="17">
        <v>5.0552712508271522E-2</v>
      </c>
      <c r="E145" s="17">
        <v>55.788174393096739</v>
      </c>
      <c r="F145" s="40">
        <v>6.0033916706609111E-2</v>
      </c>
    </row>
    <row r="146" spans="1:6" x14ac:dyDescent="0.25">
      <c r="A146" s="6" t="s">
        <v>136</v>
      </c>
      <c r="B146" s="9" t="s">
        <v>205</v>
      </c>
      <c r="C146" s="17">
        <v>0.19371505124169014</v>
      </c>
      <c r="D146" s="17">
        <v>1.2483167649512359</v>
      </c>
      <c r="E146" s="17">
        <v>13.485812246221712</v>
      </c>
      <c r="F146" s="40">
        <v>0.35835376949555736</v>
      </c>
    </row>
    <row r="147" spans="1:6" x14ac:dyDescent="0.25">
      <c r="A147" s="6" t="s">
        <v>141</v>
      </c>
      <c r="B147" s="9" t="s">
        <v>205</v>
      </c>
      <c r="C147" s="17">
        <v>0.67270368068889075</v>
      </c>
      <c r="D147" s="17">
        <v>4.3349614656458879</v>
      </c>
      <c r="E147" s="17">
        <v>38.44359276987646</v>
      </c>
      <c r="F147" s="40">
        <v>3.5474744355387062</v>
      </c>
    </row>
    <row r="148" spans="1:6" x14ac:dyDescent="0.25">
      <c r="A148" s="6" t="s">
        <v>142</v>
      </c>
      <c r="B148" s="9" t="s">
        <v>205</v>
      </c>
      <c r="C148" s="17">
        <v>0.31697746249728853</v>
      </c>
      <c r="D148" s="17">
        <v>2.0426305442491568</v>
      </c>
      <c r="E148" s="17">
        <v>47.701368824447968</v>
      </c>
      <c r="F148" s="40">
        <v>2.0741049520365062</v>
      </c>
    </row>
    <row r="149" spans="1:6" x14ac:dyDescent="0.25">
      <c r="A149" s="46" t="s">
        <v>143</v>
      </c>
      <c r="B149" s="58" t="s">
        <v>205</v>
      </c>
      <c r="C149" s="17">
        <v>0.10226722346570981</v>
      </c>
      <c r="D149" s="17">
        <v>0.6590189494257811</v>
      </c>
      <c r="E149" s="17">
        <v>42.447639355981522</v>
      </c>
      <c r="F149" s="40">
        <v>0.59547222645010245</v>
      </c>
    </row>
    <row r="150" spans="1:6" x14ac:dyDescent="0.25">
      <c r="A150" s="6" t="s">
        <v>149</v>
      </c>
      <c r="B150" s="9" t="s">
        <v>205</v>
      </c>
      <c r="C150" s="17">
        <v>1.1414595411395132E-3</v>
      </c>
      <c r="D150" s="17">
        <v>7.3556653062554619E-3</v>
      </c>
      <c r="E150" s="17">
        <v>15.343596323563929</v>
      </c>
      <c r="F150" s="40">
        <v>2.4024767254856695E-3</v>
      </c>
    </row>
    <row r="151" spans="1:6" x14ac:dyDescent="0.25">
      <c r="A151" s="6" t="s">
        <v>151</v>
      </c>
      <c r="B151" s="9" t="s">
        <v>205</v>
      </c>
      <c r="C151" s="17">
        <v>1.9316243277147102E-3</v>
      </c>
      <c r="D151" s="17">
        <v>1.244755643104614E-2</v>
      </c>
      <c r="E151" s="17">
        <v>36.194543371531296</v>
      </c>
      <c r="F151" s="40">
        <v>9.5904121349288263E-3</v>
      </c>
    </row>
    <row r="152" spans="1:6" x14ac:dyDescent="0.25">
      <c r="A152" s="6" t="s">
        <v>152</v>
      </c>
      <c r="B152" s="9" t="s">
        <v>205</v>
      </c>
      <c r="C152" s="17">
        <v>1.6796981468738956E-2</v>
      </c>
      <c r="D152" s="17">
        <v>0.10824122046067157</v>
      </c>
      <c r="E152" s="17">
        <v>11.480845355982737</v>
      </c>
      <c r="F152" s="40">
        <v>2.6453102370052474E-2</v>
      </c>
    </row>
    <row r="153" spans="1:6" x14ac:dyDescent="0.25">
      <c r="A153" s="6" t="s">
        <v>164</v>
      </c>
      <c r="B153" s="9" t="s">
        <v>205</v>
      </c>
      <c r="C153" s="17">
        <v>7.6416751624274665E-2</v>
      </c>
      <c r="D153" s="17">
        <v>0.49243624366946925</v>
      </c>
      <c r="E153" s="17">
        <v>19.042346230710805</v>
      </c>
      <c r="F153" s="40">
        <v>0.19960918991240215</v>
      </c>
    </row>
    <row r="154" spans="1:6" x14ac:dyDescent="0.25">
      <c r="A154" s="6" t="s">
        <v>166</v>
      </c>
      <c r="B154" s="9" t="s">
        <v>205</v>
      </c>
      <c r="C154" s="17">
        <v>2.2963848345644723E-2</v>
      </c>
      <c r="D154" s="17">
        <v>0.14798105100207443</v>
      </c>
      <c r="E154" s="17">
        <v>-1.849432597031992</v>
      </c>
      <c r="F154" s="40">
        <v>-5.8257880512627043E-3</v>
      </c>
    </row>
    <row r="155" spans="1:6" x14ac:dyDescent="0.25">
      <c r="A155" s="47" t="s">
        <v>226</v>
      </c>
      <c r="B155" s="47"/>
      <c r="C155" s="47"/>
      <c r="D155" s="47"/>
      <c r="E155" s="65">
        <f>AVERAGE(E126:E154)</f>
        <v>27.742334425580804</v>
      </c>
      <c r="F155" s="66">
        <f>SUM(F126:F154)</f>
        <v>22.838099334220161</v>
      </c>
    </row>
  </sheetData>
  <sortState xmlns:xlrd2="http://schemas.microsoft.com/office/spreadsheetml/2017/richdata2" ref="A2:F154">
    <sortCondition ref="B2:B15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 mãe</vt:lpstr>
      <vt:lpstr>contas itens</vt:lpstr>
      <vt:lpstr>contas cadeias</vt:lpstr>
      <vt:lpstr>contas processamento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PERSONAL HP</cp:lastModifiedBy>
  <dcterms:created xsi:type="dcterms:W3CDTF">2020-08-27T05:31:53Z</dcterms:created>
  <dcterms:modified xsi:type="dcterms:W3CDTF">2021-10-21T10:13:06Z</dcterms:modified>
</cp:coreProperties>
</file>