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GIAIA\GIAIA_Observatorio\data\indexadores\comex-index\"/>
    </mc:Choice>
  </mc:AlternateContent>
  <xr:revisionPtr revIDLastSave="0" documentId="13_ncr:1_{C782742E-4668-4050-A8BF-1BCA23AFC56F}" xr6:coauthVersionLast="47" xr6:coauthVersionMax="47" xr10:uidLastSave="{00000000-0000-0000-0000-000000000000}"/>
  <bookViews>
    <workbookView xWindow="14200" yWindow="250" windowWidth="18140" windowHeight="9950" activeTab="1" xr2:uid="{7FE34F37-D9C9-47D4-9D47-9A456FF9D61F}"/>
  </bookViews>
  <sheets>
    <sheet name="Índice de conversão" sheetId="1" r:id="rId1"/>
    <sheet name="Indexador" sheetId="2" r:id="rId2"/>
  </sheets>
  <definedNames>
    <definedName name="_xlnm._FilterDatabase" localSheetId="1" hidden="1">Indexador!$B$1:$D$81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  <c r="G69" i="1"/>
  <c r="G70" i="1"/>
  <c r="G64" i="1"/>
  <c r="G67" i="1"/>
  <c r="F68" i="1"/>
  <c r="F69" i="1"/>
  <c r="F70" i="1"/>
  <c r="F57" i="1"/>
  <c r="F67" i="1"/>
  <c r="E69" i="1"/>
  <c r="E70" i="1"/>
  <c r="E6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3" i="1"/>
  <c r="F63" i="1" s="1"/>
  <c r="G63" i="1" s="1"/>
  <c r="E64" i="1"/>
  <c r="F64" i="1" s="1"/>
  <c r="E65" i="1"/>
  <c r="F65" i="1" s="1"/>
  <c r="G65" i="1" s="1"/>
  <c r="E66" i="1"/>
  <c r="F66" i="1" s="1"/>
  <c r="G66" i="1" s="1"/>
  <c r="E67" i="1"/>
  <c r="E62" i="1"/>
  <c r="F62" i="1" s="1"/>
  <c r="G62" i="1" s="1"/>
  <c r="E61" i="1"/>
  <c r="E31" i="1" l="1"/>
  <c r="F31" i="1" s="1"/>
  <c r="G31" i="1" s="1"/>
  <c r="E30" i="1"/>
  <c r="F30" i="1" s="1"/>
  <c r="G30" i="1" s="1"/>
  <c r="E28" i="1"/>
  <c r="F28" i="1" s="1"/>
  <c r="G28" i="1" s="1"/>
  <c r="E27" i="1"/>
  <c r="F27" i="1" s="1"/>
  <c r="G27" i="1" s="1"/>
  <c r="E25" i="1"/>
  <c r="F25" i="1" s="1"/>
  <c r="G25" i="1" s="1"/>
  <c r="E24" i="1"/>
  <c r="F24" i="1" s="1"/>
  <c r="G24" i="1" s="1"/>
  <c r="F61" i="1"/>
  <c r="G61" i="1" s="1"/>
  <c r="E58" i="1"/>
  <c r="F58" i="1" s="1"/>
  <c r="G58" i="1" s="1"/>
  <c r="E55" i="1"/>
  <c r="F55" i="1" s="1"/>
  <c r="G55" i="1" s="1"/>
  <c r="E52" i="1"/>
  <c r="F52" i="1" s="1"/>
  <c r="G52" i="1" s="1"/>
  <c r="E49" i="1"/>
  <c r="F49" i="1" s="1"/>
  <c r="G49" i="1" s="1"/>
  <c r="E46" i="1"/>
  <c r="F46" i="1" s="1"/>
  <c r="G46" i="1" s="1"/>
  <c r="E43" i="1"/>
  <c r="F43" i="1" s="1"/>
  <c r="G43" i="1" s="1"/>
  <c r="E40" i="1"/>
  <c r="F40" i="1" s="1"/>
  <c r="G40" i="1" s="1"/>
  <c r="E37" i="1"/>
  <c r="F37" i="1" s="1"/>
  <c r="G37" i="1" s="1"/>
  <c r="E34" i="1"/>
  <c r="F34" i="1" s="1"/>
  <c r="G34" i="1" s="1"/>
  <c r="E60" i="1"/>
  <c r="F60" i="1" s="1"/>
  <c r="G60" i="1" s="1"/>
  <c r="E57" i="1"/>
  <c r="G57" i="1" s="1"/>
  <c r="E54" i="1"/>
  <c r="F54" i="1" s="1"/>
  <c r="G54" i="1" s="1"/>
  <c r="E51" i="1"/>
  <c r="F51" i="1" s="1"/>
  <c r="G51" i="1" s="1"/>
  <c r="E48" i="1"/>
  <c r="F48" i="1" s="1"/>
  <c r="G48" i="1" s="1"/>
  <c r="E45" i="1"/>
  <c r="F45" i="1" s="1"/>
  <c r="G45" i="1" s="1"/>
  <c r="E42" i="1"/>
  <c r="F42" i="1" s="1"/>
  <c r="G42" i="1" s="1"/>
  <c r="E39" i="1"/>
  <c r="F39" i="1" s="1"/>
  <c r="G39" i="1" s="1"/>
  <c r="E36" i="1"/>
  <c r="F36" i="1" s="1"/>
  <c r="G36" i="1" s="1"/>
  <c r="E33" i="1"/>
  <c r="F33" i="1" s="1"/>
  <c r="G33" i="1" s="1"/>
  <c r="E26" i="1"/>
  <c r="F26" i="1" s="1"/>
  <c r="G26" i="1" s="1"/>
  <c r="E29" i="1"/>
  <c r="F29" i="1" s="1"/>
  <c r="G29" i="1" s="1"/>
  <c r="E32" i="1"/>
  <c r="F32" i="1" s="1"/>
  <c r="G32" i="1" s="1"/>
  <c r="E35" i="1"/>
  <c r="F35" i="1" s="1"/>
  <c r="G35" i="1" s="1"/>
  <c r="E38" i="1"/>
  <c r="F38" i="1" s="1"/>
  <c r="G38" i="1" s="1"/>
  <c r="E41" i="1"/>
  <c r="F41" i="1" s="1"/>
  <c r="G41" i="1" s="1"/>
  <c r="E44" i="1"/>
  <c r="F44" i="1" s="1"/>
  <c r="G44" i="1" s="1"/>
  <c r="E47" i="1"/>
  <c r="F47" i="1" s="1"/>
  <c r="G47" i="1" s="1"/>
  <c r="E50" i="1"/>
  <c r="F50" i="1" s="1"/>
  <c r="G50" i="1" s="1"/>
  <c r="E53" i="1"/>
  <c r="F53" i="1" s="1"/>
  <c r="G53" i="1" s="1"/>
  <c r="E56" i="1"/>
  <c r="F56" i="1" s="1"/>
  <c r="G56" i="1" s="1"/>
  <c r="E59" i="1"/>
  <c r="F59" i="1" s="1"/>
  <c r="G59" i="1" s="1"/>
  <c r="E23" i="1"/>
  <c r="F23" i="1" s="1"/>
  <c r="G23" i="1" s="1"/>
</calcChain>
</file>

<file path=xl/sharedStrings.xml><?xml version="1.0" encoding="utf-8"?>
<sst xmlns="http://schemas.openxmlformats.org/spreadsheetml/2006/main" count="269" uniqueCount="29">
  <si>
    <t>Ano</t>
  </si>
  <si>
    <t>caixas de 40,8 kg/T de FCOJ 66°Brix. Equiv</t>
  </si>
  <si>
    <t>Brix</t>
  </si>
  <si>
    <t>12 Brix</t>
  </si>
  <si>
    <t>66 Brix</t>
  </si>
  <si>
    <t>Outros sucos de laranjas, não fermentados, sem adição de álcool, com ou sem adição de açúcar ou de outros edulcorantes</t>
  </si>
  <si>
    <t>Suco (sumo) de laranja, não fermentados, sem adição de álcool, com ou sem adição de açúcar ou de outros edulcorantes, congelado</t>
  </si>
  <si>
    <t>Suco (sumo) de laranja, não fermentados, sem adição de álcool, com ou sem adição de açúcar ou de outros edulcorantes, não congelado, com valor brix não superior a 20</t>
  </si>
  <si>
    <t>DESC_NCM</t>
  </si>
  <si>
    <t>Fator conversão</t>
  </si>
  <si>
    <t>índice de conversão (kg)</t>
  </si>
  <si>
    <t>Referência:</t>
  </si>
  <si>
    <t>Laranjas, frescas ou secas</t>
  </si>
  <si>
    <t>índice de conversão (Toneladas)</t>
  </si>
  <si>
    <t>Suco (sumo) de laranja, não fermentados, sem adição de álcool, com ou sem adição de açúcar ou de outros edulcorantes, não congelado, com valor brix não superior a 21</t>
  </si>
  <si>
    <t>Suco (sumo) de laranja, não fermentados, sem adição de álcool, com ou sem adição de açúcar ou de outros edulcorantes, não congelado, com valor brix não superior a 22</t>
  </si>
  <si>
    <t>Suco (sumo) de laranja, não fermentados, sem adição de álcool, com ou sem adição de açúcar ou de outros edulcorantes, não congelado, com valor brix não superior a 23</t>
  </si>
  <si>
    <t>Suco (sumo) de laranja, não fermentados, sem adição de álcool, com ou sem adição de açúcar ou de outros edulcorantes, não congelado, com valor brix não superior a 24</t>
  </si>
  <si>
    <t>Suco (sumo) de laranja, não fermentados, sem adição de álcool, com ou sem adição de açúcar ou de outros edulcorantes, não congelado, com valor brix não superior a 25</t>
  </si>
  <si>
    <t>Suco (sumo) de laranja, não fermentados, sem adição de álcool, com ou sem adição de açúcar ou de outros edulcorantes, não congelado, com valor brix não superior a 26</t>
  </si>
  <si>
    <t>desc_ncm</t>
  </si>
  <si>
    <t>ano</t>
  </si>
  <si>
    <t>indice</t>
  </si>
  <si>
    <t>280,58</t>
  </si>
  <si>
    <t>CitrusBR</t>
  </si>
  <si>
    <t>https://citrusbr.com/estatisticas/rendimento-industrial/</t>
  </si>
  <si>
    <t>22/23 (consolidado)</t>
  </si>
  <si>
    <t>cod_ncm</t>
  </si>
  <si>
    <t>08051000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</si>
</sst>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1"/>
    <xf numFmtId="49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94341</xdr:colOff>
      <xdr:row>24</xdr:row>
      <xdr:rowOff>15874</xdr:rowOff>
    </xdr:from>
    <xdr:to>
      <xdr:col>19</xdr:col>
      <xdr:colOff>16120</xdr:colOff>
      <xdr:row>39</xdr:row>
      <xdr:rowOff>131082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67C7ADB-E40B-DB9B-F4FF-B8D35FB93E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529" b="19933"/>
        <a:stretch/>
      </xdr:blipFill>
      <xdr:spPr bwMode="auto">
        <a:xfrm>
          <a:off x="9501412" y="5023303"/>
          <a:ext cx="7692242" cy="297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itrusbr.com/estatisticas/rendimento-indust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BB60-BFD7-472C-8826-E1DB58F9CEDA}">
  <dimension ref="A1:L70"/>
  <sheetViews>
    <sheetView topLeftCell="A48" zoomScale="55" zoomScaleNormal="55" workbookViewId="0">
      <selection activeCell="A70" sqref="A70"/>
    </sheetView>
  </sheetViews>
  <sheetFormatPr defaultRowHeight="15" x14ac:dyDescent="0.25"/>
  <cols>
    <col min="1" max="1" width="47.42578125" customWidth="1"/>
    <col min="4" max="4" width="15.7109375" bestFit="1" customWidth="1"/>
    <col min="5" max="5" width="21.140625" customWidth="1"/>
    <col min="6" max="6" width="13.140625" bestFit="1" customWidth="1"/>
    <col min="7" max="7" width="16.140625" bestFit="1" customWidth="1"/>
    <col min="10" max="10" width="17" customWidth="1"/>
    <col min="11" max="11" width="20.28515625" bestFit="1" customWidth="1"/>
    <col min="12" max="12" width="6.5703125" bestFit="1" customWidth="1"/>
  </cols>
  <sheetData>
    <row r="1" spans="1:7" s="2" customFormat="1" ht="45" x14ac:dyDescent="0.25">
      <c r="A1" s="2" t="s">
        <v>8</v>
      </c>
      <c r="B1" s="2" t="s">
        <v>2</v>
      </c>
      <c r="C1" s="2" t="s">
        <v>0</v>
      </c>
      <c r="D1" s="2" t="s">
        <v>9</v>
      </c>
      <c r="E1" s="2" t="s">
        <v>1</v>
      </c>
      <c r="F1" s="2" t="s">
        <v>10</v>
      </c>
      <c r="G1" s="3" t="s">
        <v>13</v>
      </c>
    </row>
    <row r="2" spans="1:7" s="2" customFormat="1" x14ac:dyDescent="0.25">
      <c r="A2" t="s">
        <v>5</v>
      </c>
      <c r="B2" t="s">
        <v>3</v>
      </c>
      <c r="C2" s="2">
        <v>2000</v>
      </c>
      <c r="D2" s="2">
        <v>246.87</v>
      </c>
      <c r="E2">
        <f t="shared" ref="E2:E22" si="0">D2*40.8</f>
        <v>10072.296</v>
      </c>
      <c r="F2" s="1">
        <f t="shared" ref="F2:F22" si="1">IF(B2="12 Brix",E2/5.5,E2/1)</f>
        <v>1831.3265454545456</v>
      </c>
      <c r="G2" s="1">
        <f t="shared" ref="G2:G22" si="2">F2/1000</f>
        <v>1.8313265454545455</v>
      </c>
    </row>
    <row r="3" spans="1:7" s="2" customFormat="1" x14ac:dyDescent="0.25">
      <c r="A3" t="s">
        <v>6</v>
      </c>
      <c r="B3" t="s">
        <v>4</v>
      </c>
      <c r="C3" s="2">
        <v>2000</v>
      </c>
      <c r="D3" s="2">
        <v>246.87</v>
      </c>
      <c r="E3">
        <f t="shared" si="0"/>
        <v>10072.296</v>
      </c>
      <c r="F3" s="1">
        <f t="shared" si="1"/>
        <v>10072.296</v>
      </c>
      <c r="G3" s="1">
        <f t="shared" si="2"/>
        <v>10.072296</v>
      </c>
    </row>
    <row r="4" spans="1:7" s="2" customFormat="1" x14ac:dyDescent="0.25">
      <c r="A4" t="s">
        <v>7</v>
      </c>
      <c r="B4" t="s">
        <v>3</v>
      </c>
      <c r="C4" s="2">
        <v>2000</v>
      </c>
      <c r="D4" s="2">
        <v>246.87</v>
      </c>
      <c r="E4">
        <f t="shared" si="0"/>
        <v>10072.296</v>
      </c>
      <c r="F4" s="1">
        <f t="shared" si="1"/>
        <v>1831.3265454545456</v>
      </c>
      <c r="G4" s="1">
        <f t="shared" si="2"/>
        <v>1.8313265454545455</v>
      </c>
    </row>
    <row r="5" spans="1:7" s="2" customFormat="1" x14ac:dyDescent="0.25">
      <c r="A5" t="s">
        <v>5</v>
      </c>
      <c r="B5" t="s">
        <v>3</v>
      </c>
      <c r="C5" s="2">
        <v>2001</v>
      </c>
      <c r="D5" s="2">
        <v>236.52</v>
      </c>
      <c r="E5">
        <f t="shared" si="0"/>
        <v>9650.0159999999996</v>
      </c>
      <c r="F5" s="1">
        <f t="shared" si="1"/>
        <v>1754.5483636363635</v>
      </c>
      <c r="G5" s="1">
        <f t="shared" si="2"/>
        <v>1.7545483636363635</v>
      </c>
    </row>
    <row r="6" spans="1:7" s="2" customFormat="1" x14ac:dyDescent="0.25">
      <c r="A6" t="s">
        <v>6</v>
      </c>
      <c r="B6" t="s">
        <v>4</v>
      </c>
      <c r="C6" s="2">
        <v>2001</v>
      </c>
      <c r="D6" s="2">
        <v>236.52</v>
      </c>
      <c r="E6">
        <f t="shared" si="0"/>
        <v>9650.0159999999996</v>
      </c>
      <c r="F6" s="1">
        <f t="shared" si="1"/>
        <v>9650.0159999999996</v>
      </c>
      <c r="G6" s="1">
        <f t="shared" si="2"/>
        <v>9.650015999999999</v>
      </c>
    </row>
    <row r="7" spans="1:7" s="2" customFormat="1" x14ac:dyDescent="0.25">
      <c r="A7" t="s">
        <v>14</v>
      </c>
      <c r="B7" t="s">
        <v>3</v>
      </c>
      <c r="C7" s="2">
        <v>2001</v>
      </c>
      <c r="D7" s="2">
        <v>236.52</v>
      </c>
      <c r="E7">
        <f t="shared" si="0"/>
        <v>9650.0159999999996</v>
      </c>
      <c r="F7" s="1">
        <f t="shared" si="1"/>
        <v>1754.5483636363635</v>
      </c>
      <c r="G7" s="1">
        <f t="shared" si="2"/>
        <v>1.7545483636363635</v>
      </c>
    </row>
    <row r="8" spans="1:7" s="2" customFormat="1" x14ac:dyDescent="0.25">
      <c r="A8" t="s">
        <v>5</v>
      </c>
      <c r="B8" t="s">
        <v>3</v>
      </c>
      <c r="C8" s="2">
        <v>2002</v>
      </c>
      <c r="D8" s="2">
        <v>224.85</v>
      </c>
      <c r="E8">
        <f t="shared" si="0"/>
        <v>9173.8799999999992</v>
      </c>
      <c r="F8" s="1">
        <f t="shared" si="1"/>
        <v>1667.9781818181816</v>
      </c>
      <c r="G8" s="1">
        <f t="shared" si="2"/>
        <v>1.6679781818181816</v>
      </c>
    </row>
    <row r="9" spans="1:7" s="2" customFormat="1" x14ac:dyDescent="0.25">
      <c r="A9" t="s">
        <v>6</v>
      </c>
      <c r="B9" t="s">
        <v>4</v>
      </c>
      <c r="C9" s="2">
        <v>2002</v>
      </c>
      <c r="D9" s="2">
        <v>224.85</v>
      </c>
      <c r="E9">
        <f t="shared" si="0"/>
        <v>9173.8799999999992</v>
      </c>
      <c r="F9" s="1">
        <f t="shared" si="1"/>
        <v>9173.8799999999992</v>
      </c>
      <c r="G9" s="1">
        <f t="shared" si="2"/>
        <v>9.1738799999999987</v>
      </c>
    </row>
    <row r="10" spans="1:7" s="2" customFormat="1" x14ac:dyDescent="0.25">
      <c r="A10" t="s">
        <v>15</v>
      </c>
      <c r="B10" t="s">
        <v>3</v>
      </c>
      <c r="C10" s="2">
        <v>2002</v>
      </c>
      <c r="D10" s="2">
        <v>224.85</v>
      </c>
      <c r="E10">
        <f t="shared" si="0"/>
        <v>9173.8799999999992</v>
      </c>
      <c r="F10" s="1">
        <f t="shared" si="1"/>
        <v>1667.9781818181816</v>
      </c>
      <c r="G10" s="1">
        <f t="shared" si="2"/>
        <v>1.6679781818181816</v>
      </c>
    </row>
    <row r="11" spans="1:7" s="2" customFormat="1" x14ac:dyDescent="0.25">
      <c r="A11" t="s">
        <v>5</v>
      </c>
      <c r="B11" t="s">
        <v>3</v>
      </c>
      <c r="C11" s="2">
        <v>2003</v>
      </c>
      <c r="D11" s="2">
        <v>226.64</v>
      </c>
      <c r="E11">
        <f t="shared" si="0"/>
        <v>9246.9119999999984</v>
      </c>
      <c r="F11" s="1">
        <f t="shared" si="1"/>
        <v>1681.2567272727269</v>
      </c>
      <c r="G11" s="1">
        <f t="shared" si="2"/>
        <v>1.681256727272727</v>
      </c>
    </row>
    <row r="12" spans="1:7" s="2" customFormat="1" x14ac:dyDescent="0.25">
      <c r="A12" t="s">
        <v>6</v>
      </c>
      <c r="B12" t="s">
        <v>4</v>
      </c>
      <c r="C12" s="2">
        <v>2003</v>
      </c>
      <c r="D12" s="2">
        <v>226.64</v>
      </c>
      <c r="E12">
        <f t="shared" si="0"/>
        <v>9246.9119999999984</v>
      </c>
      <c r="F12" s="1">
        <f t="shared" si="1"/>
        <v>9246.9119999999984</v>
      </c>
      <c r="G12" s="1">
        <f t="shared" si="2"/>
        <v>9.2469119999999982</v>
      </c>
    </row>
    <row r="13" spans="1:7" s="2" customFormat="1" x14ac:dyDescent="0.25">
      <c r="A13" t="s">
        <v>16</v>
      </c>
      <c r="B13" t="s">
        <v>3</v>
      </c>
      <c r="C13" s="2">
        <v>2003</v>
      </c>
      <c r="D13" s="2">
        <v>226.64</v>
      </c>
      <c r="E13">
        <f t="shared" si="0"/>
        <v>9246.9119999999984</v>
      </c>
      <c r="F13" s="1">
        <f t="shared" si="1"/>
        <v>1681.2567272727269</v>
      </c>
      <c r="G13" s="1">
        <f t="shared" si="2"/>
        <v>1.681256727272727</v>
      </c>
    </row>
    <row r="14" spans="1:7" s="2" customFormat="1" x14ac:dyDescent="0.25">
      <c r="A14" t="s">
        <v>5</v>
      </c>
      <c r="B14" t="s">
        <v>3</v>
      </c>
      <c r="C14" s="2">
        <v>2004</v>
      </c>
      <c r="D14" s="2">
        <v>244.19</v>
      </c>
      <c r="E14">
        <f t="shared" si="0"/>
        <v>9962.9519999999993</v>
      </c>
      <c r="F14" s="1">
        <f t="shared" si="1"/>
        <v>1811.4458181818181</v>
      </c>
      <c r="G14" s="1">
        <f t="shared" si="2"/>
        <v>1.811445818181818</v>
      </c>
    </row>
    <row r="15" spans="1:7" s="2" customFormat="1" x14ac:dyDescent="0.25">
      <c r="A15" t="s">
        <v>6</v>
      </c>
      <c r="B15" t="s">
        <v>4</v>
      </c>
      <c r="C15" s="2">
        <v>2004</v>
      </c>
      <c r="D15" s="2">
        <v>244.19</v>
      </c>
      <c r="E15">
        <f t="shared" si="0"/>
        <v>9962.9519999999993</v>
      </c>
      <c r="F15" s="1">
        <f t="shared" si="1"/>
        <v>9962.9519999999993</v>
      </c>
      <c r="G15" s="1">
        <f t="shared" si="2"/>
        <v>9.9629519999999996</v>
      </c>
    </row>
    <row r="16" spans="1:7" s="2" customFormat="1" x14ac:dyDescent="0.25">
      <c r="A16" t="s">
        <v>17</v>
      </c>
      <c r="B16" t="s">
        <v>3</v>
      </c>
      <c r="C16" s="2">
        <v>2004</v>
      </c>
      <c r="D16" s="2">
        <v>244.19</v>
      </c>
      <c r="E16">
        <f t="shared" si="0"/>
        <v>9962.9519999999993</v>
      </c>
      <c r="F16" s="1">
        <f t="shared" si="1"/>
        <v>1811.4458181818181</v>
      </c>
      <c r="G16" s="1">
        <f t="shared" si="2"/>
        <v>1.811445818181818</v>
      </c>
    </row>
    <row r="17" spans="1:12" s="2" customFormat="1" x14ac:dyDescent="0.25">
      <c r="A17" t="s">
        <v>5</v>
      </c>
      <c r="B17" t="s">
        <v>3</v>
      </c>
      <c r="C17" s="2">
        <v>2005</v>
      </c>
      <c r="D17" s="2">
        <v>226.42</v>
      </c>
      <c r="E17">
        <f t="shared" si="0"/>
        <v>9237.9359999999997</v>
      </c>
      <c r="F17" s="1">
        <f t="shared" si="1"/>
        <v>1679.6247272727271</v>
      </c>
      <c r="G17" s="1">
        <f t="shared" si="2"/>
        <v>1.6796247272727272</v>
      </c>
    </row>
    <row r="18" spans="1:12" s="2" customFormat="1" x14ac:dyDescent="0.25">
      <c r="A18" t="s">
        <v>6</v>
      </c>
      <c r="B18" t="s">
        <v>4</v>
      </c>
      <c r="C18" s="2">
        <v>2005</v>
      </c>
      <c r="D18" s="2">
        <v>226.42</v>
      </c>
      <c r="E18">
        <f t="shared" si="0"/>
        <v>9237.9359999999997</v>
      </c>
      <c r="F18" s="1">
        <f t="shared" si="1"/>
        <v>9237.9359999999997</v>
      </c>
      <c r="G18" s="1">
        <f t="shared" si="2"/>
        <v>9.2379359999999995</v>
      </c>
    </row>
    <row r="19" spans="1:12" s="2" customFormat="1" x14ac:dyDescent="0.25">
      <c r="A19" t="s">
        <v>18</v>
      </c>
      <c r="B19" t="s">
        <v>3</v>
      </c>
      <c r="C19" s="2">
        <v>2005</v>
      </c>
      <c r="D19" s="2">
        <v>226.42</v>
      </c>
      <c r="E19">
        <f t="shared" si="0"/>
        <v>9237.9359999999997</v>
      </c>
      <c r="F19" s="1">
        <f t="shared" si="1"/>
        <v>1679.6247272727271</v>
      </c>
      <c r="G19" s="1">
        <f t="shared" si="2"/>
        <v>1.6796247272727272</v>
      </c>
    </row>
    <row r="20" spans="1:12" s="2" customFormat="1" x14ac:dyDescent="0.25">
      <c r="A20" t="s">
        <v>5</v>
      </c>
      <c r="B20" t="s">
        <v>3</v>
      </c>
      <c r="C20" s="2">
        <v>2006</v>
      </c>
      <c r="D20" s="2">
        <v>232.69</v>
      </c>
      <c r="E20">
        <f t="shared" si="0"/>
        <v>9493.7519999999986</v>
      </c>
      <c r="F20" s="1">
        <f t="shared" si="1"/>
        <v>1726.1367272727271</v>
      </c>
      <c r="G20" s="1">
        <f t="shared" si="2"/>
        <v>1.726136727272727</v>
      </c>
    </row>
    <row r="21" spans="1:12" s="2" customFormat="1" x14ac:dyDescent="0.25">
      <c r="A21" t="s">
        <v>6</v>
      </c>
      <c r="B21" t="s">
        <v>4</v>
      </c>
      <c r="C21" s="2">
        <v>2006</v>
      </c>
      <c r="D21" s="2">
        <v>232.69</v>
      </c>
      <c r="E21">
        <f t="shared" si="0"/>
        <v>9493.7519999999986</v>
      </c>
      <c r="F21" s="1">
        <f t="shared" si="1"/>
        <v>9493.7519999999986</v>
      </c>
      <c r="G21" s="1">
        <f t="shared" si="2"/>
        <v>9.4937519999999989</v>
      </c>
    </row>
    <row r="22" spans="1:12" s="2" customFormat="1" x14ac:dyDescent="0.25">
      <c r="A22" t="s">
        <v>19</v>
      </c>
      <c r="B22" t="s">
        <v>3</v>
      </c>
      <c r="C22" s="2">
        <v>2006</v>
      </c>
      <c r="D22" s="2">
        <v>232.69</v>
      </c>
      <c r="E22">
        <f t="shared" si="0"/>
        <v>9493.7519999999986</v>
      </c>
      <c r="F22" s="1">
        <f t="shared" si="1"/>
        <v>1726.1367272727271</v>
      </c>
      <c r="G22" s="1">
        <f t="shared" si="2"/>
        <v>1.726136727272727</v>
      </c>
    </row>
    <row r="23" spans="1:12" ht="18.75" x14ac:dyDescent="0.3">
      <c r="A23" t="s">
        <v>5</v>
      </c>
      <c r="B23" t="s">
        <v>3</v>
      </c>
      <c r="C23">
        <v>2007</v>
      </c>
      <c r="D23">
        <v>228.49</v>
      </c>
      <c r="E23">
        <f>D23*40.8</f>
        <v>9322.3919999999998</v>
      </c>
      <c r="F23" s="1">
        <f>IF(B23="12 Brix",E23/5.5,E23/1)</f>
        <v>1694.9803636363636</v>
      </c>
      <c r="G23" s="1">
        <f>F23/1000</f>
        <v>1.6949803636363636</v>
      </c>
      <c r="J23" s="7" t="s">
        <v>11</v>
      </c>
      <c r="K23" t="s">
        <v>24</v>
      </c>
      <c r="L23" s="9" t="s">
        <v>25</v>
      </c>
    </row>
    <row r="24" spans="1:12" x14ac:dyDescent="0.25">
      <c r="A24" t="s">
        <v>6</v>
      </c>
      <c r="B24" t="s">
        <v>4</v>
      </c>
      <c r="C24">
        <v>2007</v>
      </c>
      <c r="D24">
        <v>228.49</v>
      </c>
      <c r="E24">
        <f>D24*40.8</f>
        <v>9322.3919999999998</v>
      </c>
      <c r="F24" s="1">
        <f t="shared" ref="F24:F61" si="3">IF(B24="12 Brix",E24/5.5,E24/1)</f>
        <v>9322.3919999999998</v>
      </c>
      <c r="G24" s="1">
        <f t="shared" ref="G24:G61" si="4">F24/1000</f>
        <v>9.3223920000000007</v>
      </c>
    </row>
    <row r="25" spans="1:12" x14ac:dyDescent="0.25">
      <c r="A25" t="s">
        <v>7</v>
      </c>
      <c r="B25" t="s">
        <v>3</v>
      </c>
      <c r="C25">
        <v>2007</v>
      </c>
      <c r="D25">
        <v>228.49</v>
      </c>
      <c r="E25">
        <f>D25*40.8</f>
        <v>9322.3919999999998</v>
      </c>
      <c r="F25" s="1">
        <f t="shared" si="3"/>
        <v>1694.9803636363636</v>
      </c>
      <c r="G25" s="1">
        <f t="shared" si="4"/>
        <v>1.6949803636363636</v>
      </c>
    </row>
    <row r="26" spans="1:12" x14ac:dyDescent="0.25">
      <c r="A26" t="s">
        <v>5</v>
      </c>
      <c r="B26" t="s">
        <v>3</v>
      </c>
      <c r="C26">
        <v>2008</v>
      </c>
      <c r="D26">
        <v>252.88</v>
      </c>
      <c r="E26">
        <f t="shared" ref="E26:E34" si="5">D26*40.8</f>
        <v>10317.503999999999</v>
      </c>
      <c r="F26" s="1">
        <f t="shared" si="3"/>
        <v>1875.9098181818181</v>
      </c>
      <c r="G26" s="1">
        <f t="shared" si="4"/>
        <v>1.8759098181818181</v>
      </c>
    </row>
    <row r="27" spans="1:12" x14ac:dyDescent="0.25">
      <c r="A27" t="s">
        <v>6</v>
      </c>
      <c r="B27" t="s">
        <v>4</v>
      </c>
      <c r="C27">
        <v>2008</v>
      </c>
      <c r="D27">
        <v>252.88</v>
      </c>
      <c r="E27">
        <f t="shared" si="5"/>
        <v>10317.503999999999</v>
      </c>
      <c r="F27" s="1">
        <f t="shared" si="3"/>
        <v>10317.503999999999</v>
      </c>
      <c r="G27" s="1">
        <f t="shared" si="4"/>
        <v>10.317504</v>
      </c>
    </row>
    <row r="28" spans="1:12" x14ac:dyDescent="0.25">
      <c r="A28" t="s">
        <v>7</v>
      </c>
      <c r="B28" t="s">
        <v>3</v>
      </c>
      <c r="C28">
        <v>2008</v>
      </c>
      <c r="D28">
        <v>252.88</v>
      </c>
      <c r="E28">
        <f t="shared" si="5"/>
        <v>10317.503999999999</v>
      </c>
      <c r="F28" s="1">
        <f t="shared" si="3"/>
        <v>1875.9098181818181</v>
      </c>
      <c r="G28" s="1">
        <f t="shared" si="4"/>
        <v>1.8759098181818181</v>
      </c>
    </row>
    <row r="29" spans="1:12" x14ac:dyDescent="0.25">
      <c r="A29" t="s">
        <v>5</v>
      </c>
      <c r="B29" t="s">
        <v>3</v>
      </c>
      <c r="C29">
        <v>2009</v>
      </c>
      <c r="D29">
        <v>262.52</v>
      </c>
      <c r="E29">
        <f t="shared" si="5"/>
        <v>10710.815999999999</v>
      </c>
      <c r="F29" s="1">
        <f t="shared" si="3"/>
        <v>1947.4210909090907</v>
      </c>
      <c r="G29" s="1">
        <f t="shared" si="4"/>
        <v>1.9474210909090908</v>
      </c>
    </row>
    <row r="30" spans="1:12" x14ac:dyDescent="0.25">
      <c r="A30" t="s">
        <v>6</v>
      </c>
      <c r="B30" t="s">
        <v>4</v>
      </c>
      <c r="C30">
        <v>2009</v>
      </c>
      <c r="D30">
        <v>262.52</v>
      </c>
      <c r="E30">
        <f t="shared" si="5"/>
        <v>10710.815999999999</v>
      </c>
      <c r="F30" s="1">
        <f t="shared" si="3"/>
        <v>10710.815999999999</v>
      </c>
      <c r="G30" s="1">
        <f t="shared" si="4"/>
        <v>10.710815999999999</v>
      </c>
    </row>
    <row r="31" spans="1:12" x14ac:dyDescent="0.25">
      <c r="A31" t="s">
        <v>7</v>
      </c>
      <c r="B31" t="s">
        <v>3</v>
      </c>
      <c r="C31">
        <v>2009</v>
      </c>
      <c r="D31">
        <v>262.52</v>
      </c>
      <c r="E31">
        <f t="shared" si="5"/>
        <v>10710.815999999999</v>
      </c>
      <c r="F31" s="1">
        <f t="shared" si="3"/>
        <v>1947.4210909090907</v>
      </c>
      <c r="G31" s="1">
        <f t="shared" si="4"/>
        <v>1.9474210909090908</v>
      </c>
    </row>
    <row r="32" spans="1:12" x14ac:dyDescent="0.25">
      <c r="A32" t="s">
        <v>5</v>
      </c>
      <c r="B32" t="s">
        <v>3</v>
      </c>
      <c r="C32">
        <v>2010</v>
      </c>
      <c r="D32">
        <v>240.58</v>
      </c>
      <c r="E32">
        <f t="shared" si="5"/>
        <v>9815.6640000000007</v>
      </c>
      <c r="F32" s="1">
        <f t="shared" si="3"/>
        <v>1784.6661818181819</v>
      </c>
      <c r="G32" s="1">
        <f t="shared" si="4"/>
        <v>1.7846661818181819</v>
      </c>
    </row>
    <row r="33" spans="1:12" x14ac:dyDescent="0.25">
      <c r="A33" t="s">
        <v>6</v>
      </c>
      <c r="B33" t="s">
        <v>4</v>
      </c>
      <c r="C33">
        <v>2010</v>
      </c>
      <c r="D33">
        <v>240.58</v>
      </c>
      <c r="E33">
        <f t="shared" si="5"/>
        <v>9815.6640000000007</v>
      </c>
      <c r="F33" s="1">
        <f t="shared" si="3"/>
        <v>9815.6640000000007</v>
      </c>
      <c r="G33" s="1">
        <f t="shared" si="4"/>
        <v>9.8156639999999999</v>
      </c>
    </row>
    <row r="34" spans="1:12" x14ac:dyDescent="0.25">
      <c r="A34" t="s">
        <v>7</v>
      </c>
      <c r="B34" t="s">
        <v>3</v>
      </c>
      <c r="C34">
        <v>2010</v>
      </c>
      <c r="D34">
        <v>240.58</v>
      </c>
      <c r="E34">
        <f t="shared" si="5"/>
        <v>9815.6640000000007</v>
      </c>
      <c r="F34" s="1">
        <f t="shared" si="3"/>
        <v>1784.6661818181819</v>
      </c>
      <c r="G34" s="1">
        <f t="shared" si="4"/>
        <v>1.7846661818181819</v>
      </c>
    </row>
    <row r="35" spans="1:12" x14ac:dyDescent="0.25">
      <c r="A35" t="s">
        <v>5</v>
      </c>
      <c r="B35" t="s">
        <v>3</v>
      </c>
      <c r="C35">
        <v>2011</v>
      </c>
      <c r="D35">
        <v>265.36</v>
      </c>
      <c r="E35">
        <f t="shared" ref="E35:E60" si="6">D35*40.8</f>
        <v>10826.688</v>
      </c>
      <c r="F35" s="1">
        <f t="shared" si="3"/>
        <v>1968.4887272727274</v>
      </c>
      <c r="G35" s="1">
        <f t="shared" si="4"/>
        <v>1.9684887272727274</v>
      </c>
    </row>
    <row r="36" spans="1:12" x14ac:dyDescent="0.25">
      <c r="A36" t="s">
        <v>6</v>
      </c>
      <c r="B36" t="s">
        <v>4</v>
      </c>
      <c r="C36">
        <v>2011</v>
      </c>
      <c r="D36">
        <v>265.36</v>
      </c>
      <c r="E36">
        <f t="shared" si="6"/>
        <v>10826.688</v>
      </c>
      <c r="F36" s="1">
        <f t="shared" si="3"/>
        <v>10826.688</v>
      </c>
      <c r="G36" s="1">
        <f t="shared" si="4"/>
        <v>10.826688000000001</v>
      </c>
    </row>
    <row r="37" spans="1:12" x14ac:dyDescent="0.25">
      <c r="A37" t="s">
        <v>7</v>
      </c>
      <c r="B37" t="s">
        <v>3</v>
      </c>
      <c r="C37">
        <v>2011</v>
      </c>
      <c r="D37">
        <v>265.36</v>
      </c>
      <c r="E37">
        <f t="shared" si="6"/>
        <v>10826.688</v>
      </c>
      <c r="F37" s="1">
        <f t="shared" si="3"/>
        <v>1968.4887272727274</v>
      </c>
      <c r="G37" s="1">
        <f t="shared" si="4"/>
        <v>1.9684887272727274</v>
      </c>
    </row>
    <row r="38" spans="1:12" x14ac:dyDescent="0.25">
      <c r="A38" t="s">
        <v>5</v>
      </c>
      <c r="B38" t="s">
        <v>3</v>
      </c>
      <c r="C38">
        <v>2012</v>
      </c>
      <c r="D38">
        <v>263.54000000000002</v>
      </c>
      <c r="E38">
        <f t="shared" si="6"/>
        <v>10752.432000000001</v>
      </c>
      <c r="F38" s="1">
        <f t="shared" si="3"/>
        <v>1954.9876363636365</v>
      </c>
      <c r="G38" s="1">
        <f t="shared" si="4"/>
        <v>1.9549876363636365</v>
      </c>
    </row>
    <row r="39" spans="1:12" x14ac:dyDescent="0.25">
      <c r="A39" t="s">
        <v>6</v>
      </c>
      <c r="B39" t="s">
        <v>4</v>
      </c>
      <c r="C39">
        <v>2012</v>
      </c>
      <c r="D39">
        <v>263.54000000000002</v>
      </c>
      <c r="E39">
        <f t="shared" si="6"/>
        <v>10752.432000000001</v>
      </c>
      <c r="F39" s="1">
        <f t="shared" si="3"/>
        <v>10752.432000000001</v>
      </c>
      <c r="G39" s="1">
        <f t="shared" si="4"/>
        <v>10.752432000000001</v>
      </c>
    </row>
    <row r="40" spans="1:12" x14ac:dyDescent="0.25">
      <c r="A40" t="s">
        <v>7</v>
      </c>
      <c r="B40" t="s">
        <v>3</v>
      </c>
      <c r="C40">
        <v>2012</v>
      </c>
      <c r="D40">
        <v>263.54000000000002</v>
      </c>
      <c r="E40">
        <f t="shared" si="6"/>
        <v>10752.432000000001</v>
      </c>
      <c r="F40" s="1">
        <f t="shared" si="3"/>
        <v>1954.9876363636365</v>
      </c>
      <c r="G40" s="1">
        <f t="shared" si="4"/>
        <v>1.9549876363636365</v>
      </c>
    </row>
    <row r="41" spans="1:12" x14ac:dyDescent="0.25">
      <c r="A41" t="s">
        <v>5</v>
      </c>
      <c r="B41" t="s">
        <v>3</v>
      </c>
      <c r="C41">
        <v>2013</v>
      </c>
      <c r="D41">
        <v>282</v>
      </c>
      <c r="E41">
        <f t="shared" si="6"/>
        <v>11505.599999999999</v>
      </c>
      <c r="F41" s="1">
        <f t="shared" si="3"/>
        <v>2091.9272727272723</v>
      </c>
      <c r="G41" s="1">
        <f t="shared" si="4"/>
        <v>2.0919272727272724</v>
      </c>
    </row>
    <row r="42" spans="1:12" x14ac:dyDescent="0.25">
      <c r="A42" t="s">
        <v>6</v>
      </c>
      <c r="B42" t="s">
        <v>4</v>
      </c>
      <c r="C42">
        <v>2013</v>
      </c>
      <c r="D42">
        <v>282</v>
      </c>
      <c r="E42">
        <f t="shared" si="6"/>
        <v>11505.599999999999</v>
      </c>
      <c r="F42" s="1">
        <f t="shared" si="3"/>
        <v>11505.599999999999</v>
      </c>
      <c r="G42" s="1">
        <f t="shared" si="4"/>
        <v>11.505599999999999</v>
      </c>
      <c r="J42">
        <v>2022</v>
      </c>
      <c r="K42" t="s">
        <v>26</v>
      </c>
      <c r="L42" t="s">
        <v>23</v>
      </c>
    </row>
    <row r="43" spans="1:12" x14ac:dyDescent="0.25">
      <c r="A43" t="s">
        <v>7</v>
      </c>
      <c r="B43" t="s">
        <v>3</v>
      </c>
      <c r="C43">
        <v>2013</v>
      </c>
      <c r="D43">
        <v>282</v>
      </c>
      <c r="E43">
        <f t="shared" si="6"/>
        <v>11505.599999999999</v>
      </c>
      <c r="F43" s="1">
        <f t="shared" si="3"/>
        <v>2091.9272727272723</v>
      </c>
      <c r="G43" s="1">
        <f t="shared" si="4"/>
        <v>2.0919272727272724</v>
      </c>
    </row>
    <row r="44" spans="1:12" x14ac:dyDescent="0.25">
      <c r="A44" t="s">
        <v>5</v>
      </c>
      <c r="B44" t="s">
        <v>3</v>
      </c>
      <c r="C44">
        <v>2014</v>
      </c>
      <c r="D44">
        <v>240.5</v>
      </c>
      <c r="E44">
        <f t="shared" si="6"/>
        <v>9812.4</v>
      </c>
      <c r="F44" s="1">
        <f t="shared" si="3"/>
        <v>1784.0727272727272</v>
      </c>
      <c r="G44" s="1">
        <f t="shared" si="4"/>
        <v>1.7840727272727273</v>
      </c>
    </row>
    <row r="45" spans="1:12" x14ac:dyDescent="0.25">
      <c r="A45" t="s">
        <v>6</v>
      </c>
      <c r="B45" t="s">
        <v>4</v>
      </c>
      <c r="C45">
        <v>2014</v>
      </c>
      <c r="D45">
        <v>240.5</v>
      </c>
      <c r="E45">
        <f t="shared" si="6"/>
        <v>9812.4</v>
      </c>
      <c r="F45" s="1">
        <f t="shared" si="3"/>
        <v>9812.4</v>
      </c>
      <c r="G45" s="1">
        <f t="shared" si="4"/>
        <v>9.8124000000000002</v>
      </c>
    </row>
    <row r="46" spans="1:12" x14ac:dyDescent="0.25">
      <c r="A46" t="s">
        <v>7</v>
      </c>
      <c r="B46" t="s">
        <v>3</v>
      </c>
      <c r="C46">
        <v>2014</v>
      </c>
      <c r="D46">
        <v>240.5</v>
      </c>
      <c r="E46">
        <f t="shared" si="6"/>
        <v>9812.4</v>
      </c>
      <c r="F46" s="1">
        <f t="shared" si="3"/>
        <v>1784.0727272727272</v>
      </c>
      <c r="G46" s="1">
        <f t="shared" si="4"/>
        <v>1.7840727272727273</v>
      </c>
    </row>
    <row r="47" spans="1:12" x14ac:dyDescent="0.25">
      <c r="A47" t="s">
        <v>5</v>
      </c>
      <c r="B47" t="s">
        <v>3</v>
      </c>
      <c r="C47">
        <v>2015</v>
      </c>
      <c r="D47">
        <v>302.2</v>
      </c>
      <c r="E47">
        <f t="shared" si="6"/>
        <v>12329.759999999998</v>
      </c>
      <c r="F47" s="1">
        <f t="shared" si="3"/>
        <v>2241.7745454545452</v>
      </c>
      <c r="G47" s="1">
        <f t="shared" si="4"/>
        <v>2.241774545454545</v>
      </c>
    </row>
    <row r="48" spans="1:12" x14ac:dyDescent="0.25">
      <c r="A48" t="s">
        <v>6</v>
      </c>
      <c r="B48" t="s">
        <v>4</v>
      </c>
      <c r="C48">
        <v>2015</v>
      </c>
      <c r="D48">
        <v>302.2</v>
      </c>
      <c r="E48">
        <f t="shared" si="6"/>
        <v>12329.759999999998</v>
      </c>
      <c r="F48" s="1">
        <f t="shared" si="3"/>
        <v>12329.759999999998</v>
      </c>
      <c r="G48" s="1">
        <f t="shared" si="4"/>
        <v>12.329759999999998</v>
      </c>
    </row>
    <row r="49" spans="1:7" x14ac:dyDescent="0.25">
      <c r="A49" t="s">
        <v>7</v>
      </c>
      <c r="B49" t="s">
        <v>3</v>
      </c>
      <c r="C49">
        <v>2015</v>
      </c>
      <c r="D49">
        <v>302.2</v>
      </c>
      <c r="E49">
        <f t="shared" si="6"/>
        <v>12329.759999999998</v>
      </c>
      <c r="F49" s="1">
        <f t="shared" si="3"/>
        <v>2241.7745454545452</v>
      </c>
      <c r="G49" s="1">
        <f t="shared" si="4"/>
        <v>2.241774545454545</v>
      </c>
    </row>
    <row r="50" spans="1:7" x14ac:dyDescent="0.25">
      <c r="A50" t="s">
        <v>5</v>
      </c>
      <c r="B50" t="s">
        <v>3</v>
      </c>
      <c r="C50">
        <v>2016</v>
      </c>
      <c r="D50">
        <v>286.37</v>
      </c>
      <c r="E50">
        <f t="shared" si="6"/>
        <v>11683.895999999999</v>
      </c>
      <c r="F50" s="1">
        <f t="shared" si="3"/>
        <v>2124.3447272727271</v>
      </c>
      <c r="G50" s="1">
        <f t="shared" si="4"/>
        <v>2.1243447272727272</v>
      </c>
    </row>
    <row r="51" spans="1:7" x14ac:dyDescent="0.25">
      <c r="A51" t="s">
        <v>6</v>
      </c>
      <c r="B51" t="s">
        <v>4</v>
      </c>
      <c r="C51">
        <v>2016</v>
      </c>
      <c r="D51">
        <v>286.37</v>
      </c>
      <c r="E51">
        <f t="shared" si="6"/>
        <v>11683.895999999999</v>
      </c>
      <c r="F51" s="1">
        <f t="shared" si="3"/>
        <v>11683.895999999999</v>
      </c>
      <c r="G51" s="1">
        <f t="shared" si="4"/>
        <v>11.683895999999999</v>
      </c>
    </row>
    <row r="52" spans="1:7" x14ac:dyDescent="0.25">
      <c r="A52" t="s">
        <v>7</v>
      </c>
      <c r="B52" t="s">
        <v>3</v>
      </c>
      <c r="C52">
        <v>2016</v>
      </c>
      <c r="D52">
        <v>286.37</v>
      </c>
      <c r="E52">
        <f t="shared" si="6"/>
        <v>11683.895999999999</v>
      </c>
      <c r="F52" s="1">
        <f t="shared" si="3"/>
        <v>2124.3447272727271</v>
      </c>
      <c r="G52" s="1">
        <f t="shared" si="4"/>
        <v>2.1243447272727272</v>
      </c>
    </row>
    <row r="53" spans="1:7" x14ac:dyDescent="0.25">
      <c r="A53" t="s">
        <v>5</v>
      </c>
      <c r="B53" t="s">
        <v>3</v>
      </c>
      <c r="C53">
        <v>2017</v>
      </c>
      <c r="D53">
        <v>267.33</v>
      </c>
      <c r="E53">
        <f t="shared" si="6"/>
        <v>10907.063999999998</v>
      </c>
      <c r="F53" s="1">
        <f t="shared" si="3"/>
        <v>1983.1025454545452</v>
      </c>
      <c r="G53" s="1">
        <f t="shared" si="4"/>
        <v>1.9831025454545452</v>
      </c>
    </row>
    <row r="54" spans="1:7" x14ac:dyDescent="0.25">
      <c r="A54" t="s">
        <v>6</v>
      </c>
      <c r="B54" t="s">
        <v>4</v>
      </c>
      <c r="C54">
        <v>2017</v>
      </c>
      <c r="D54">
        <v>267.33</v>
      </c>
      <c r="E54">
        <f t="shared" si="6"/>
        <v>10907.063999999998</v>
      </c>
      <c r="F54" s="1">
        <f t="shared" si="3"/>
        <v>10907.063999999998</v>
      </c>
      <c r="G54" s="1">
        <f t="shared" si="4"/>
        <v>10.907063999999998</v>
      </c>
    </row>
    <row r="55" spans="1:7" x14ac:dyDescent="0.25">
      <c r="A55" t="s">
        <v>7</v>
      </c>
      <c r="B55" t="s">
        <v>3</v>
      </c>
      <c r="C55">
        <v>2017</v>
      </c>
      <c r="D55">
        <v>267.33</v>
      </c>
      <c r="E55">
        <f t="shared" si="6"/>
        <v>10907.063999999998</v>
      </c>
      <c r="F55" s="1">
        <f t="shared" si="3"/>
        <v>1983.1025454545452</v>
      </c>
      <c r="G55" s="1">
        <f t="shared" si="4"/>
        <v>1.9831025454545452</v>
      </c>
    </row>
    <row r="56" spans="1:7" x14ac:dyDescent="0.25">
      <c r="A56" t="s">
        <v>5</v>
      </c>
      <c r="B56" t="s">
        <v>3</v>
      </c>
      <c r="C56">
        <v>2018</v>
      </c>
      <c r="D56">
        <v>270.83</v>
      </c>
      <c r="E56">
        <f t="shared" si="6"/>
        <v>11049.863999999998</v>
      </c>
      <c r="F56" s="1">
        <f t="shared" si="3"/>
        <v>2009.0661818181813</v>
      </c>
      <c r="G56" s="1">
        <f t="shared" si="4"/>
        <v>2.0090661818181812</v>
      </c>
    </row>
    <row r="57" spans="1:7" x14ac:dyDescent="0.25">
      <c r="A57" t="s">
        <v>6</v>
      </c>
      <c r="B57" t="s">
        <v>4</v>
      </c>
      <c r="C57">
        <v>2018</v>
      </c>
      <c r="D57">
        <v>270.83</v>
      </c>
      <c r="E57">
        <f t="shared" si="6"/>
        <v>11049.863999999998</v>
      </c>
      <c r="F57" s="1">
        <f>IF(B57="12 Brix",E57/5.5,E57/1)</f>
        <v>11049.863999999998</v>
      </c>
      <c r="G57" s="1">
        <f t="shared" si="4"/>
        <v>11.049863999999998</v>
      </c>
    </row>
    <row r="58" spans="1:7" x14ac:dyDescent="0.25">
      <c r="A58" t="s">
        <v>7</v>
      </c>
      <c r="B58" t="s">
        <v>3</v>
      </c>
      <c r="C58">
        <v>2018</v>
      </c>
      <c r="D58">
        <v>270.83</v>
      </c>
      <c r="E58">
        <f t="shared" si="6"/>
        <v>11049.863999999998</v>
      </c>
      <c r="F58" s="1">
        <f t="shared" si="3"/>
        <v>2009.0661818181813</v>
      </c>
      <c r="G58" s="1">
        <f t="shared" si="4"/>
        <v>2.0090661818181812</v>
      </c>
    </row>
    <row r="59" spans="1:7" x14ac:dyDescent="0.25">
      <c r="A59" t="s">
        <v>5</v>
      </c>
      <c r="B59" t="s">
        <v>3</v>
      </c>
      <c r="C59">
        <v>2019</v>
      </c>
      <c r="D59">
        <v>270.29000000000002</v>
      </c>
      <c r="E59">
        <f t="shared" si="6"/>
        <v>11027.832</v>
      </c>
      <c r="F59" s="1">
        <f t="shared" si="3"/>
        <v>2005.0603636363637</v>
      </c>
      <c r="G59" s="1">
        <f t="shared" si="4"/>
        <v>2.0050603636363635</v>
      </c>
    </row>
    <row r="60" spans="1:7" x14ac:dyDescent="0.25">
      <c r="A60" t="s">
        <v>6</v>
      </c>
      <c r="B60" t="s">
        <v>4</v>
      </c>
      <c r="C60">
        <v>2019</v>
      </c>
      <c r="D60">
        <v>270.29000000000002</v>
      </c>
      <c r="E60">
        <f t="shared" si="6"/>
        <v>11027.832</v>
      </c>
      <c r="F60" s="1">
        <f t="shared" si="3"/>
        <v>11027.832</v>
      </c>
      <c r="G60" s="1">
        <f t="shared" si="4"/>
        <v>11.027832</v>
      </c>
    </row>
    <row r="61" spans="1:7" x14ac:dyDescent="0.25">
      <c r="A61" t="s">
        <v>7</v>
      </c>
      <c r="B61" t="s">
        <v>3</v>
      </c>
      <c r="C61">
        <v>2019</v>
      </c>
      <c r="D61">
        <v>270.29000000000002</v>
      </c>
      <c r="E61">
        <f>D61*40.8</f>
        <v>11027.832</v>
      </c>
      <c r="F61" s="1">
        <f t="shared" si="3"/>
        <v>2005.0603636363637</v>
      </c>
      <c r="G61" s="1">
        <f t="shared" si="4"/>
        <v>2.0050603636363635</v>
      </c>
    </row>
    <row r="62" spans="1:7" x14ac:dyDescent="0.25">
      <c r="A62" t="s">
        <v>5</v>
      </c>
      <c r="B62" t="s">
        <v>3</v>
      </c>
      <c r="C62">
        <v>2020</v>
      </c>
      <c r="D62">
        <v>265.7</v>
      </c>
      <c r="E62">
        <f>D62*40.8</f>
        <v>10840.56</v>
      </c>
      <c r="F62" s="1">
        <f>IF(B62="12 Brix",E62/5.5,E62/1)</f>
        <v>1971.0109090909091</v>
      </c>
      <c r="G62" s="1">
        <f>F62/1000</f>
        <v>1.9710109090909091</v>
      </c>
    </row>
    <row r="63" spans="1:7" x14ac:dyDescent="0.25">
      <c r="A63" t="s">
        <v>6</v>
      </c>
      <c r="B63" t="s">
        <v>4</v>
      </c>
      <c r="C63">
        <v>2020</v>
      </c>
      <c r="D63">
        <v>265.7</v>
      </c>
      <c r="E63">
        <f t="shared" ref="E63:E70" si="7">D63*40.8</f>
        <v>10840.56</v>
      </c>
      <c r="F63" s="1">
        <f>IF(B63="12 Brix",E63/5.5,E63/1)</f>
        <v>10840.56</v>
      </c>
      <c r="G63" s="1">
        <f>F63/1000</f>
        <v>10.84056</v>
      </c>
    </row>
    <row r="64" spans="1:7" x14ac:dyDescent="0.25">
      <c r="A64" t="s">
        <v>7</v>
      </c>
      <c r="B64" t="s">
        <v>3</v>
      </c>
      <c r="C64">
        <v>2020</v>
      </c>
      <c r="D64">
        <v>265.7</v>
      </c>
      <c r="E64">
        <f t="shared" si="7"/>
        <v>10840.56</v>
      </c>
      <c r="F64" s="1">
        <f>IF(B64="12 Brix",E64/5.5,E64/1)</f>
        <v>1971.0109090909091</v>
      </c>
      <c r="G64" s="1">
        <f>F64/1000</f>
        <v>1.9710109090909091</v>
      </c>
    </row>
    <row r="65" spans="1:7" x14ac:dyDescent="0.25">
      <c r="A65" t="s">
        <v>5</v>
      </c>
      <c r="B65" t="s">
        <v>3</v>
      </c>
      <c r="C65">
        <v>2021</v>
      </c>
      <c r="D65">
        <v>273.10000000000002</v>
      </c>
      <c r="E65">
        <f t="shared" si="7"/>
        <v>11142.48</v>
      </c>
      <c r="F65" s="1">
        <f t="shared" ref="F65:F66" si="8">IF(B65="12 Brix",E65/5.5,E65/1)</f>
        <v>2025.9054545454544</v>
      </c>
      <c r="G65" s="1">
        <f>F65/1000</f>
        <v>2.0259054545454545</v>
      </c>
    </row>
    <row r="66" spans="1:7" x14ac:dyDescent="0.25">
      <c r="A66" t="s">
        <v>6</v>
      </c>
      <c r="B66" t="s">
        <v>4</v>
      </c>
      <c r="C66">
        <v>2021</v>
      </c>
      <c r="D66">
        <v>273.10000000000002</v>
      </c>
      <c r="E66">
        <f t="shared" si="7"/>
        <v>11142.48</v>
      </c>
      <c r="F66" s="1">
        <f t="shared" si="8"/>
        <v>11142.48</v>
      </c>
      <c r="G66" s="1">
        <f t="shared" ref="G66" si="9">F66/1000</f>
        <v>11.142479999999999</v>
      </c>
    </row>
    <row r="67" spans="1:7" x14ac:dyDescent="0.25">
      <c r="A67" t="s">
        <v>7</v>
      </c>
      <c r="B67" t="s">
        <v>3</v>
      </c>
      <c r="C67">
        <v>2021</v>
      </c>
      <c r="D67">
        <v>273.10000000000002</v>
      </c>
      <c r="E67">
        <f t="shared" si="7"/>
        <v>11142.48</v>
      </c>
      <c r="F67" s="1">
        <f>IF(B67="12 Brix",E67/5.5,E67/1)</f>
        <v>2025.9054545454544</v>
      </c>
      <c r="G67" s="1">
        <f>F67/1000</f>
        <v>2.0259054545454545</v>
      </c>
    </row>
    <row r="68" spans="1:7" x14ac:dyDescent="0.25">
      <c r="A68" t="s">
        <v>5</v>
      </c>
      <c r="B68" t="s">
        <v>3</v>
      </c>
      <c r="C68">
        <v>2022</v>
      </c>
      <c r="D68">
        <v>280.58</v>
      </c>
      <c r="E68">
        <f t="shared" si="7"/>
        <v>11447.663999999999</v>
      </c>
      <c r="F68" s="1">
        <f t="shared" ref="F68:F70" si="10">IF(B68="12 Brix",E68/5.5,E68/1)</f>
        <v>2081.3934545454545</v>
      </c>
      <c r="G68" s="1">
        <f t="shared" ref="G68:G70" si="11">F68/1000</f>
        <v>2.0813934545454544</v>
      </c>
    </row>
    <row r="69" spans="1:7" x14ac:dyDescent="0.25">
      <c r="A69" t="s">
        <v>6</v>
      </c>
      <c r="B69" t="s">
        <v>4</v>
      </c>
      <c r="C69">
        <v>2022</v>
      </c>
      <c r="D69">
        <v>280.58</v>
      </c>
      <c r="E69">
        <f t="shared" si="7"/>
        <v>11447.663999999999</v>
      </c>
      <c r="F69" s="1">
        <f t="shared" si="10"/>
        <v>11447.663999999999</v>
      </c>
      <c r="G69" s="1">
        <f t="shared" si="11"/>
        <v>11.447664</v>
      </c>
    </row>
    <row r="70" spans="1:7" x14ac:dyDescent="0.25">
      <c r="A70" t="s">
        <v>7</v>
      </c>
      <c r="B70" t="s">
        <v>3</v>
      </c>
      <c r="C70">
        <v>2022</v>
      </c>
      <c r="D70">
        <v>280.58</v>
      </c>
      <c r="E70">
        <f t="shared" si="7"/>
        <v>11447.663999999999</v>
      </c>
      <c r="F70" s="1">
        <f t="shared" si="10"/>
        <v>2081.3934545454545</v>
      </c>
      <c r="G70" s="1">
        <f t="shared" si="11"/>
        <v>2.0813934545454544</v>
      </c>
    </row>
  </sheetData>
  <phoneticPr fontId="1" type="noConversion"/>
  <hyperlinks>
    <hyperlink ref="L23" r:id="rId1" xr:uid="{2DABDFCF-3D72-4BAA-AE66-27BA614A224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6156-7347-474C-A302-3597259E4C49}">
  <dimension ref="A1:D93"/>
  <sheetViews>
    <sheetView tabSelected="1" topLeftCell="A78" workbookViewId="0">
      <selection activeCell="A94" sqref="A94"/>
    </sheetView>
  </sheetViews>
  <sheetFormatPr defaultRowHeight="15" x14ac:dyDescent="0.25"/>
  <cols>
    <col min="2" max="2" width="53.42578125" style="5" customWidth="1"/>
    <col min="3" max="3" width="9.5703125" style="6" customWidth="1"/>
    <col min="4" max="4" width="14.28515625" style="6" customWidth="1"/>
  </cols>
  <sheetData>
    <row r="1" spans="1:4" x14ac:dyDescent="0.25">
      <c r="A1" t="s">
        <v>27</v>
      </c>
      <c r="B1" s="4" t="s">
        <v>20</v>
      </c>
      <c r="C1" s="2" t="s">
        <v>21</v>
      </c>
      <c r="D1" s="6" t="s">
        <v>22</v>
      </c>
    </row>
    <row r="2" spans="1:4" x14ac:dyDescent="0.25">
      <c r="A2" s="10" t="s">
        <v>28</v>
      </c>
      <c r="B2" s="4" t="s">
        <v>12</v>
      </c>
      <c r="C2" s="2">
        <v>2000</v>
      </c>
      <c r="D2" s="6">
        <v>1</v>
      </c>
    </row>
    <row r="3" spans="1:4" x14ac:dyDescent="0.25">
      <c r="A3" s="10">
        <v>20091900</v>
      </c>
      <c r="B3" t="s">
        <v>5</v>
      </c>
      <c r="C3" s="2">
        <v>2000</v>
      </c>
      <c r="D3" s="6">
        <v>1.8313265454545455</v>
      </c>
    </row>
    <row r="4" spans="1:4" x14ac:dyDescent="0.25">
      <c r="A4" s="10">
        <v>20091100</v>
      </c>
      <c r="B4" t="s">
        <v>6</v>
      </c>
      <c r="C4" s="2">
        <v>2000</v>
      </c>
      <c r="D4" s="6">
        <v>10.072296</v>
      </c>
    </row>
    <row r="5" spans="1:4" x14ac:dyDescent="0.25">
      <c r="A5" s="10">
        <v>20091200</v>
      </c>
      <c r="B5" t="s">
        <v>7</v>
      </c>
      <c r="C5" s="2">
        <v>2000</v>
      </c>
      <c r="D5" s="6">
        <v>1.8313265454545455</v>
      </c>
    </row>
    <row r="6" spans="1:4" x14ac:dyDescent="0.25">
      <c r="A6" s="10" t="s">
        <v>28</v>
      </c>
      <c r="B6" s="4" t="s">
        <v>12</v>
      </c>
      <c r="C6" s="2">
        <v>2001</v>
      </c>
      <c r="D6" s="6">
        <v>1</v>
      </c>
    </row>
    <row r="7" spans="1:4" x14ac:dyDescent="0.25">
      <c r="A7" s="10">
        <v>20091900</v>
      </c>
      <c r="B7" t="s">
        <v>5</v>
      </c>
      <c r="C7" s="2">
        <v>2001</v>
      </c>
      <c r="D7" s="6">
        <v>1.7545483636363635</v>
      </c>
    </row>
    <row r="8" spans="1:4" x14ac:dyDescent="0.25">
      <c r="A8" s="10">
        <v>20091100</v>
      </c>
      <c r="B8" t="s">
        <v>6</v>
      </c>
      <c r="C8" s="2">
        <v>2001</v>
      </c>
      <c r="D8" s="6">
        <v>9.650015999999999</v>
      </c>
    </row>
    <row r="9" spans="1:4" x14ac:dyDescent="0.25">
      <c r="A9" s="10">
        <v>20091200</v>
      </c>
      <c r="B9" t="s">
        <v>14</v>
      </c>
      <c r="C9" s="2">
        <v>2001</v>
      </c>
      <c r="D9" s="6">
        <v>1.7545483636363635</v>
      </c>
    </row>
    <row r="10" spans="1:4" x14ac:dyDescent="0.25">
      <c r="A10" s="10" t="s">
        <v>28</v>
      </c>
      <c r="B10" s="4" t="s">
        <v>12</v>
      </c>
      <c r="C10" s="2">
        <v>2002</v>
      </c>
      <c r="D10" s="6">
        <v>1</v>
      </c>
    </row>
    <row r="11" spans="1:4" x14ac:dyDescent="0.25">
      <c r="A11" s="10">
        <v>20091900</v>
      </c>
      <c r="B11" t="s">
        <v>5</v>
      </c>
      <c r="C11" s="2">
        <v>2002</v>
      </c>
      <c r="D11" s="6">
        <v>1.6679781818181816</v>
      </c>
    </row>
    <row r="12" spans="1:4" x14ac:dyDescent="0.25">
      <c r="A12" s="10">
        <v>20091100</v>
      </c>
      <c r="B12" t="s">
        <v>6</v>
      </c>
      <c r="C12" s="2">
        <v>2002</v>
      </c>
      <c r="D12" s="6">
        <v>9.1738799999999987</v>
      </c>
    </row>
    <row r="13" spans="1:4" x14ac:dyDescent="0.25">
      <c r="A13" s="10">
        <v>20091200</v>
      </c>
      <c r="B13" t="s">
        <v>15</v>
      </c>
      <c r="C13" s="2">
        <v>2002</v>
      </c>
      <c r="D13" s="6">
        <v>1.6679781818181816</v>
      </c>
    </row>
    <row r="14" spans="1:4" x14ac:dyDescent="0.25">
      <c r="A14" s="10" t="s">
        <v>28</v>
      </c>
      <c r="B14" s="4" t="s">
        <v>12</v>
      </c>
      <c r="C14" s="2">
        <v>2003</v>
      </c>
      <c r="D14" s="6">
        <v>1</v>
      </c>
    </row>
    <row r="15" spans="1:4" x14ac:dyDescent="0.25">
      <c r="A15" s="10">
        <v>20091900</v>
      </c>
      <c r="B15" t="s">
        <v>5</v>
      </c>
      <c r="C15" s="2">
        <v>2003</v>
      </c>
      <c r="D15" s="6">
        <v>1.681256727272727</v>
      </c>
    </row>
    <row r="16" spans="1:4" x14ac:dyDescent="0.25">
      <c r="A16" s="10">
        <v>20091100</v>
      </c>
      <c r="B16" t="s">
        <v>6</v>
      </c>
      <c r="C16" s="2">
        <v>2003</v>
      </c>
      <c r="D16" s="6">
        <v>9.2469119999999982</v>
      </c>
    </row>
    <row r="17" spans="1:4" x14ac:dyDescent="0.25">
      <c r="A17" s="10">
        <v>20091200</v>
      </c>
      <c r="B17" t="s">
        <v>16</v>
      </c>
      <c r="C17" s="2">
        <v>2003</v>
      </c>
      <c r="D17" s="6">
        <v>1.681256727272727</v>
      </c>
    </row>
    <row r="18" spans="1:4" x14ac:dyDescent="0.25">
      <c r="A18" s="10" t="s">
        <v>28</v>
      </c>
      <c r="B18" s="4" t="s">
        <v>12</v>
      </c>
      <c r="C18" s="2">
        <v>2004</v>
      </c>
      <c r="D18" s="6">
        <v>1</v>
      </c>
    </row>
    <row r="19" spans="1:4" x14ac:dyDescent="0.25">
      <c r="A19" s="10">
        <v>20091900</v>
      </c>
      <c r="B19" t="s">
        <v>5</v>
      </c>
      <c r="C19" s="2">
        <v>2004</v>
      </c>
      <c r="D19" s="6">
        <v>1.811445818181818</v>
      </c>
    </row>
    <row r="20" spans="1:4" x14ac:dyDescent="0.25">
      <c r="A20" s="10">
        <v>20091100</v>
      </c>
      <c r="B20" t="s">
        <v>6</v>
      </c>
      <c r="C20" s="2">
        <v>2004</v>
      </c>
      <c r="D20" s="6">
        <v>9.9629519999999996</v>
      </c>
    </row>
    <row r="21" spans="1:4" x14ac:dyDescent="0.25">
      <c r="A21" s="10">
        <v>20091200</v>
      </c>
      <c r="B21" t="s">
        <v>17</v>
      </c>
      <c r="C21" s="2">
        <v>2004</v>
      </c>
      <c r="D21" s="6">
        <v>1.811445818181818</v>
      </c>
    </row>
    <row r="22" spans="1:4" x14ac:dyDescent="0.25">
      <c r="A22" s="10" t="s">
        <v>28</v>
      </c>
      <c r="B22" s="4" t="s">
        <v>12</v>
      </c>
      <c r="C22" s="2">
        <v>2005</v>
      </c>
      <c r="D22" s="6">
        <v>1</v>
      </c>
    </row>
    <row r="23" spans="1:4" x14ac:dyDescent="0.25">
      <c r="A23" s="10">
        <v>20091900</v>
      </c>
      <c r="B23" t="s">
        <v>5</v>
      </c>
      <c r="C23" s="2">
        <v>2005</v>
      </c>
      <c r="D23" s="6">
        <v>1.6796247272727272</v>
      </c>
    </row>
    <row r="24" spans="1:4" x14ac:dyDescent="0.25">
      <c r="A24" s="10">
        <v>20091100</v>
      </c>
      <c r="B24" t="s">
        <v>6</v>
      </c>
      <c r="C24" s="2">
        <v>2005</v>
      </c>
      <c r="D24" s="6">
        <v>9.2379359999999995</v>
      </c>
    </row>
    <row r="25" spans="1:4" x14ac:dyDescent="0.25">
      <c r="A25" s="10">
        <v>20091200</v>
      </c>
      <c r="B25" t="s">
        <v>18</v>
      </c>
      <c r="C25" s="2">
        <v>2005</v>
      </c>
      <c r="D25" s="6">
        <v>1.6796247272727272</v>
      </c>
    </row>
    <row r="26" spans="1:4" x14ac:dyDescent="0.25">
      <c r="A26" s="10" t="s">
        <v>28</v>
      </c>
      <c r="B26" s="4" t="s">
        <v>12</v>
      </c>
      <c r="C26" s="2">
        <v>2006</v>
      </c>
      <c r="D26" s="6">
        <v>1</v>
      </c>
    </row>
    <row r="27" spans="1:4" x14ac:dyDescent="0.25">
      <c r="A27" s="10">
        <v>20091900</v>
      </c>
      <c r="B27" t="s">
        <v>5</v>
      </c>
      <c r="C27" s="2">
        <v>2006</v>
      </c>
      <c r="D27" s="6">
        <v>1.726136727272727</v>
      </c>
    </row>
    <row r="28" spans="1:4" x14ac:dyDescent="0.25">
      <c r="A28" s="10">
        <v>20091100</v>
      </c>
      <c r="B28" t="s">
        <v>6</v>
      </c>
      <c r="C28" s="2">
        <v>2006</v>
      </c>
      <c r="D28" s="6">
        <v>9.4937519999999989</v>
      </c>
    </row>
    <row r="29" spans="1:4" x14ac:dyDescent="0.25">
      <c r="A29" s="10">
        <v>20091200</v>
      </c>
      <c r="B29" t="s">
        <v>19</v>
      </c>
      <c r="C29" s="2">
        <v>2006</v>
      </c>
      <c r="D29" s="6">
        <v>1.726136727272727</v>
      </c>
    </row>
    <row r="30" spans="1:4" x14ac:dyDescent="0.25">
      <c r="A30" s="10" t="s">
        <v>28</v>
      </c>
      <c r="B30" s="4" t="s">
        <v>12</v>
      </c>
      <c r="C30" s="2">
        <v>2007</v>
      </c>
      <c r="D30" s="6">
        <v>1</v>
      </c>
    </row>
    <row r="31" spans="1:4" x14ac:dyDescent="0.25">
      <c r="A31" s="10">
        <v>20091900</v>
      </c>
      <c r="B31" s="5" t="s">
        <v>5</v>
      </c>
      <c r="C31" s="6">
        <v>2007</v>
      </c>
      <c r="D31">
        <v>1.6949803636363636</v>
      </c>
    </row>
    <row r="32" spans="1:4" x14ac:dyDescent="0.25">
      <c r="A32" s="10">
        <v>20091100</v>
      </c>
      <c r="B32" s="5" t="s">
        <v>6</v>
      </c>
      <c r="C32" s="6">
        <v>2007</v>
      </c>
      <c r="D32">
        <v>9.3223920000000007</v>
      </c>
    </row>
    <row r="33" spans="1:4" x14ac:dyDescent="0.25">
      <c r="A33" s="10">
        <v>20091200</v>
      </c>
      <c r="B33" s="5" t="s">
        <v>7</v>
      </c>
      <c r="C33" s="6">
        <v>2007</v>
      </c>
      <c r="D33">
        <v>1.6949803636363636</v>
      </c>
    </row>
    <row r="34" spans="1:4" x14ac:dyDescent="0.25">
      <c r="A34" s="10" t="s">
        <v>28</v>
      </c>
      <c r="B34" s="4" t="s">
        <v>12</v>
      </c>
      <c r="C34" s="2">
        <v>2008</v>
      </c>
      <c r="D34" s="6">
        <v>1</v>
      </c>
    </row>
    <row r="35" spans="1:4" x14ac:dyDescent="0.25">
      <c r="A35" s="10">
        <v>20091900</v>
      </c>
      <c r="B35" s="5" t="s">
        <v>5</v>
      </c>
      <c r="C35" s="6">
        <v>2008</v>
      </c>
      <c r="D35">
        <v>1.8759098181818181</v>
      </c>
    </row>
    <row r="36" spans="1:4" x14ac:dyDescent="0.25">
      <c r="A36" s="10">
        <v>20091100</v>
      </c>
      <c r="B36" s="5" t="s">
        <v>6</v>
      </c>
      <c r="C36" s="6">
        <v>2008</v>
      </c>
      <c r="D36">
        <v>10.317504</v>
      </c>
    </row>
    <row r="37" spans="1:4" x14ac:dyDescent="0.25">
      <c r="A37" s="10">
        <v>20091200</v>
      </c>
      <c r="B37" s="5" t="s">
        <v>7</v>
      </c>
      <c r="C37" s="6">
        <v>2008</v>
      </c>
      <c r="D37">
        <v>1.8759098181818181</v>
      </c>
    </row>
    <row r="38" spans="1:4" x14ac:dyDescent="0.25">
      <c r="A38" s="10" t="s">
        <v>28</v>
      </c>
      <c r="B38" s="4" t="s">
        <v>12</v>
      </c>
      <c r="C38" s="6">
        <v>2009</v>
      </c>
      <c r="D38" s="6">
        <v>1</v>
      </c>
    </row>
    <row r="39" spans="1:4" x14ac:dyDescent="0.25">
      <c r="A39" s="10">
        <v>20091900</v>
      </c>
      <c r="B39" s="5" t="s">
        <v>5</v>
      </c>
      <c r="C39" s="6">
        <v>2009</v>
      </c>
      <c r="D39">
        <v>1.9474210909090908</v>
      </c>
    </row>
    <row r="40" spans="1:4" x14ac:dyDescent="0.25">
      <c r="A40" s="10">
        <v>20091100</v>
      </c>
      <c r="B40" s="5" t="s">
        <v>6</v>
      </c>
      <c r="C40" s="6">
        <v>2009</v>
      </c>
      <c r="D40">
        <v>10.710815999999999</v>
      </c>
    </row>
    <row r="41" spans="1:4" x14ac:dyDescent="0.25">
      <c r="A41" s="10">
        <v>20091200</v>
      </c>
      <c r="B41" s="5" t="s">
        <v>7</v>
      </c>
      <c r="C41" s="6">
        <v>2009</v>
      </c>
      <c r="D41">
        <v>1.9474210909090908</v>
      </c>
    </row>
    <row r="42" spans="1:4" x14ac:dyDescent="0.25">
      <c r="A42" s="10" t="s">
        <v>28</v>
      </c>
      <c r="B42" s="4" t="s">
        <v>12</v>
      </c>
      <c r="C42" s="6">
        <v>2010</v>
      </c>
      <c r="D42" s="6">
        <v>1</v>
      </c>
    </row>
    <row r="43" spans="1:4" x14ac:dyDescent="0.25">
      <c r="A43" s="10">
        <v>20091900</v>
      </c>
      <c r="B43" s="5" t="s">
        <v>5</v>
      </c>
      <c r="C43" s="6">
        <v>2010</v>
      </c>
      <c r="D43">
        <v>1.7846661818181819</v>
      </c>
    </row>
    <row r="44" spans="1:4" x14ac:dyDescent="0.25">
      <c r="A44" s="10">
        <v>20091100</v>
      </c>
      <c r="B44" s="5" t="s">
        <v>6</v>
      </c>
      <c r="C44" s="6">
        <v>2010</v>
      </c>
      <c r="D44">
        <v>9.8156639999999999</v>
      </c>
    </row>
    <row r="45" spans="1:4" x14ac:dyDescent="0.25">
      <c r="A45" s="10">
        <v>20091200</v>
      </c>
      <c r="B45" s="5" t="s">
        <v>7</v>
      </c>
      <c r="C45" s="6">
        <v>2010</v>
      </c>
      <c r="D45">
        <v>1.7846661818181819</v>
      </c>
    </row>
    <row r="46" spans="1:4" x14ac:dyDescent="0.25">
      <c r="A46" s="10" t="s">
        <v>28</v>
      </c>
      <c r="B46" s="4" t="s">
        <v>12</v>
      </c>
      <c r="C46" s="6">
        <v>2011</v>
      </c>
      <c r="D46" s="6">
        <v>1</v>
      </c>
    </row>
    <row r="47" spans="1:4" x14ac:dyDescent="0.25">
      <c r="A47" s="10">
        <v>20091900</v>
      </c>
      <c r="B47" s="5" t="s">
        <v>5</v>
      </c>
      <c r="C47" s="6">
        <v>2011</v>
      </c>
      <c r="D47">
        <v>1.9684887272727274</v>
      </c>
    </row>
    <row r="48" spans="1:4" x14ac:dyDescent="0.25">
      <c r="A48" s="10">
        <v>20091100</v>
      </c>
      <c r="B48" s="5" t="s">
        <v>6</v>
      </c>
      <c r="C48" s="6">
        <v>2011</v>
      </c>
      <c r="D48">
        <v>10.826688000000001</v>
      </c>
    </row>
    <row r="49" spans="1:4" x14ac:dyDescent="0.25">
      <c r="A49" s="10">
        <v>20091200</v>
      </c>
      <c r="B49" s="5" t="s">
        <v>7</v>
      </c>
      <c r="C49" s="6">
        <v>2011</v>
      </c>
      <c r="D49">
        <v>1.9684887272727274</v>
      </c>
    </row>
    <row r="50" spans="1:4" x14ac:dyDescent="0.25">
      <c r="A50" s="10" t="s">
        <v>28</v>
      </c>
      <c r="B50" s="4" t="s">
        <v>12</v>
      </c>
      <c r="C50" s="6">
        <v>2012</v>
      </c>
      <c r="D50" s="6">
        <v>1</v>
      </c>
    </row>
    <row r="51" spans="1:4" x14ac:dyDescent="0.25">
      <c r="A51" s="10">
        <v>20091900</v>
      </c>
      <c r="B51" s="5" t="s">
        <v>5</v>
      </c>
      <c r="C51" s="6">
        <v>2012</v>
      </c>
      <c r="D51">
        <v>1.9549876363636365</v>
      </c>
    </row>
    <row r="52" spans="1:4" x14ac:dyDescent="0.25">
      <c r="A52" s="10">
        <v>20091100</v>
      </c>
      <c r="B52" s="5" t="s">
        <v>6</v>
      </c>
      <c r="C52" s="6">
        <v>2012</v>
      </c>
      <c r="D52">
        <v>10.752432000000001</v>
      </c>
    </row>
    <row r="53" spans="1:4" x14ac:dyDescent="0.25">
      <c r="A53" s="10">
        <v>20091200</v>
      </c>
      <c r="B53" s="5" t="s">
        <v>7</v>
      </c>
      <c r="C53" s="6">
        <v>2012</v>
      </c>
      <c r="D53">
        <v>1.9549876363636365</v>
      </c>
    </row>
    <row r="54" spans="1:4" x14ac:dyDescent="0.25">
      <c r="A54" s="10" t="s">
        <v>28</v>
      </c>
      <c r="B54" s="4" t="s">
        <v>12</v>
      </c>
      <c r="C54" s="6">
        <v>2013</v>
      </c>
      <c r="D54" s="6">
        <v>1</v>
      </c>
    </row>
    <row r="55" spans="1:4" x14ac:dyDescent="0.25">
      <c r="A55" s="10">
        <v>20091900</v>
      </c>
      <c r="B55" s="5" t="s">
        <v>5</v>
      </c>
      <c r="C55" s="6">
        <v>2013</v>
      </c>
      <c r="D55">
        <v>2.0919272727272724</v>
      </c>
    </row>
    <row r="56" spans="1:4" x14ac:dyDescent="0.25">
      <c r="A56" s="10">
        <v>20091100</v>
      </c>
      <c r="B56" s="5" t="s">
        <v>6</v>
      </c>
      <c r="C56" s="6">
        <v>2013</v>
      </c>
      <c r="D56">
        <v>11.505599999999999</v>
      </c>
    </row>
    <row r="57" spans="1:4" x14ac:dyDescent="0.25">
      <c r="A57" s="10">
        <v>20091200</v>
      </c>
      <c r="B57" s="5" t="s">
        <v>7</v>
      </c>
      <c r="C57" s="6">
        <v>2013</v>
      </c>
      <c r="D57">
        <v>2.0919272727272724</v>
      </c>
    </row>
    <row r="58" spans="1:4" x14ac:dyDescent="0.25">
      <c r="A58" s="10" t="s">
        <v>28</v>
      </c>
      <c r="B58" s="4" t="s">
        <v>12</v>
      </c>
      <c r="C58" s="6">
        <v>2014</v>
      </c>
      <c r="D58" s="6">
        <v>1</v>
      </c>
    </row>
    <row r="59" spans="1:4" x14ac:dyDescent="0.25">
      <c r="A59" s="10">
        <v>20091900</v>
      </c>
      <c r="B59" s="5" t="s">
        <v>5</v>
      </c>
      <c r="C59" s="6">
        <v>2014</v>
      </c>
      <c r="D59">
        <v>1.7840727272727273</v>
      </c>
    </row>
    <row r="60" spans="1:4" x14ac:dyDescent="0.25">
      <c r="A60" s="10">
        <v>20091100</v>
      </c>
      <c r="B60" s="5" t="s">
        <v>6</v>
      </c>
      <c r="C60" s="6">
        <v>2014</v>
      </c>
      <c r="D60">
        <v>9.8124000000000002</v>
      </c>
    </row>
    <row r="61" spans="1:4" x14ac:dyDescent="0.25">
      <c r="A61" s="10">
        <v>20091200</v>
      </c>
      <c r="B61" s="5" t="s">
        <v>7</v>
      </c>
      <c r="C61" s="6">
        <v>2014</v>
      </c>
      <c r="D61">
        <v>1.7840727272727273</v>
      </c>
    </row>
    <row r="62" spans="1:4" x14ac:dyDescent="0.25">
      <c r="A62" s="10" t="s">
        <v>28</v>
      </c>
      <c r="B62" s="4" t="s">
        <v>12</v>
      </c>
      <c r="C62" s="6">
        <v>2015</v>
      </c>
      <c r="D62" s="6">
        <v>1</v>
      </c>
    </row>
    <row r="63" spans="1:4" x14ac:dyDescent="0.25">
      <c r="A63" s="10">
        <v>20091900</v>
      </c>
      <c r="B63" s="5" t="s">
        <v>5</v>
      </c>
      <c r="C63" s="6">
        <v>2015</v>
      </c>
      <c r="D63">
        <v>2.241774545454545</v>
      </c>
    </row>
    <row r="64" spans="1:4" x14ac:dyDescent="0.25">
      <c r="A64" s="10">
        <v>20091100</v>
      </c>
      <c r="B64" s="5" t="s">
        <v>6</v>
      </c>
      <c r="C64" s="6">
        <v>2015</v>
      </c>
      <c r="D64">
        <v>12.329759999999998</v>
      </c>
    </row>
    <row r="65" spans="1:4" x14ac:dyDescent="0.25">
      <c r="A65" s="10">
        <v>20091200</v>
      </c>
      <c r="B65" s="5" t="s">
        <v>7</v>
      </c>
      <c r="C65" s="6">
        <v>2015</v>
      </c>
      <c r="D65">
        <v>2.241774545454545</v>
      </c>
    </row>
    <row r="66" spans="1:4" x14ac:dyDescent="0.25">
      <c r="A66" s="10" t="s">
        <v>28</v>
      </c>
      <c r="B66" s="4" t="s">
        <v>12</v>
      </c>
      <c r="C66" s="6">
        <v>2016</v>
      </c>
      <c r="D66" s="6">
        <v>1</v>
      </c>
    </row>
    <row r="67" spans="1:4" x14ac:dyDescent="0.25">
      <c r="A67" s="10">
        <v>20091900</v>
      </c>
      <c r="B67" s="5" t="s">
        <v>5</v>
      </c>
      <c r="C67" s="6">
        <v>2016</v>
      </c>
      <c r="D67">
        <v>2.1243447272727272</v>
      </c>
    </row>
    <row r="68" spans="1:4" x14ac:dyDescent="0.25">
      <c r="A68" s="10">
        <v>20091100</v>
      </c>
      <c r="B68" s="5" t="s">
        <v>6</v>
      </c>
      <c r="C68" s="6">
        <v>2016</v>
      </c>
      <c r="D68">
        <v>11.683895999999999</v>
      </c>
    </row>
    <row r="69" spans="1:4" x14ac:dyDescent="0.25">
      <c r="A69" s="10">
        <v>20091200</v>
      </c>
      <c r="B69" s="5" t="s">
        <v>7</v>
      </c>
      <c r="C69" s="6">
        <v>2016</v>
      </c>
      <c r="D69">
        <v>2.1243447272727272</v>
      </c>
    </row>
    <row r="70" spans="1:4" x14ac:dyDescent="0.25">
      <c r="A70" s="10" t="s">
        <v>28</v>
      </c>
      <c r="B70" s="4" t="s">
        <v>12</v>
      </c>
      <c r="C70" s="6">
        <v>2017</v>
      </c>
      <c r="D70" s="6">
        <v>1</v>
      </c>
    </row>
    <row r="71" spans="1:4" x14ac:dyDescent="0.25">
      <c r="A71" s="10">
        <v>20091900</v>
      </c>
      <c r="B71" s="5" t="s">
        <v>5</v>
      </c>
      <c r="C71" s="6">
        <v>2017</v>
      </c>
      <c r="D71">
        <v>1.9831025454545452</v>
      </c>
    </row>
    <row r="72" spans="1:4" x14ac:dyDescent="0.25">
      <c r="A72" s="10">
        <v>20091100</v>
      </c>
      <c r="B72" s="5" t="s">
        <v>6</v>
      </c>
      <c r="C72" s="6">
        <v>2017</v>
      </c>
      <c r="D72">
        <v>10.907063999999998</v>
      </c>
    </row>
    <row r="73" spans="1:4" x14ac:dyDescent="0.25">
      <c r="A73" s="10">
        <v>20091200</v>
      </c>
      <c r="B73" s="5" t="s">
        <v>7</v>
      </c>
      <c r="C73" s="6">
        <v>2017</v>
      </c>
      <c r="D73">
        <v>1.9831025454545452</v>
      </c>
    </row>
    <row r="74" spans="1:4" x14ac:dyDescent="0.25">
      <c r="A74" s="10" t="s">
        <v>28</v>
      </c>
      <c r="B74" s="4" t="s">
        <v>12</v>
      </c>
      <c r="C74" s="6">
        <v>2018</v>
      </c>
      <c r="D74" s="6">
        <v>1</v>
      </c>
    </row>
    <row r="75" spans="1:4" x14ac:dyDescent="0.25">
      <c r="A75" s="10">
        <v>20091900</v>
      </c>
      <c r="B75" s="5" t="s">
        <v>5</v>
      </c>
      <c r="C75" s="6">
        <v>2018</v>
      </c>
      <c r="D75">
        <v>2.0090661818181812</v>
      </c>
    </row>
    <row r="76" spans="1:4" x14ac:dyDescent="0.25">
      <c r="A76" s="10">
        <v>20091100</v>
      </c>
      <c r="B76" s="5" t="s">
        <v>6</v>
      </c>
      <c r="C76" s="6">
        <v>2018</v>
      </c>
      <c r="D76">
        <v>11.049863999999998</v>
      </c>
    </row>
    <row r="77" spans="1:4" x14ac:dyDescent="0.25">
      <c r="A77" s="10">
        <v>20091200</v>
      </c>
      <c r="B77" s="5" t="s">
        <v>7</v>
      </c>
      <c r="C77" s="6">
        <v>2018</v>
      </c>
      <c r="D77">
        <v>2.0090661818181812</v>
      </c>
    </row>
    <row r="78" spans="1:4" x14ac:dyDescent="0.25">
      <c r="A78" s="10" t="s">
        <v>28</v>
      </c>
      <c r="B78" s="4" t="s">
        <v>12</v>
      </c>
      <c r="C78" s="6">
        <v>2019</v>
      </c>
      <c r="D78" s="6">
        <v>1</v>
      </c>
    </row>
    <row r="79" spans="1:4" x14ac:dyDescent="0.25">
      <c r="A79" s="10">
        <v>20091900</v>
      </c>
      <c r="B79" s="5" t="s">
        <v>5</v>
      </c>
      <c r="C79" s="6">
        <v>2019</v>
      </c>
      <c r="D79">
        <v>2.0050603636363635</v>
      </c>
    </row>
    <row r="80" spans="1:4" x14ac:dyDescent="0.25">
      <c r="A80" s="10">
        <v>20091100</v>
      </c>
      <c r="B80" s="5" t="s">
        <v>6</v>
      </c>
      <c r="C80" s="6">
        <v>2019</v>
      </c>
      <c r="D80">
        <v>11.027832</v>
      </c>
    </row>
    <row r="81" spans="1:4" x14ac:dyDescent="0.25">
      <c r="A81" s="10">
        <v>20091200</v>
      </c>
      <c r="B81" s="5" t="s">
        <v>7</v>
      </c>
      <c r="C81" s="6">
        <v>2019</v>
      </c>
      <c r="D81">
        <v>2.0050603636363635</v>
      </c>
    </row>
    <row r="82" spans="1:4" x14ac:dyDescent="0.25">
      <c r="A82" s="10" t="s">
        <v>28</v>
      </c>
      <c r="B82" s="4" t="s">
        <v>12</v>
      </c>
      <c r="C82" s="6">
        <v>2020</v>
      </c>
      <c r="D82">
        <v>1</v>
      </c>
    </row>
    <row r="83" spans="1:4" x14ac:dyDescent="0.25">
      <c r="A83" s="10">
        <v>20091900</v>
      </c>
      <c r="B83" s="5" t="s">
        <v>5</v>
      </c>
      <c r="C83" s="6">
        <v>2020</v>
      </c>
      <c r="D83" s="8">
        <v>1.9710109090909091</v>
      </c>
    </row>
    <row r="84" spans="1:4" x14ac:dyDescent="0.25">
      <c r="A84" s="10">
        <v>20091100</v>
      </c>
      <c r="B84" s="5" t="s">
        <v>6</v>
      </c>
      <c r="C84" s="6">
        <v>2020</v>
      </c>
      <c r="D84" s="8">
        <v>10.84056</v>
      </c>
    </row>
    <row r="85" spans="1:4" x14ac:dyDescent="0.25">
      <c r="A85" s="10">
        <v>20091200</v>
      </c>
      <c r="B85" s="5" t="s">
        <v>7</v>
      </c>
      <c r="C85" s="6">
        <v>2020</v>
      </c>
      <c r="D85" s="8">
        <v>1.9710109090909091</v>
      </c>
    </row>
    <row r="86" spans="1:4" x14ac:dyDescent="0.25">
      <c r="A86" s="10" t="s">
        <v>28</v>
      </c>
      <c r="B86" s="4" t="s">
        <v>12</v>
      </c>
      <c r="C86" s="6">
        <v>2021</v>
      </c>
      <c r="D86" s="6">
        <v>1</v>
      </c>
    </row>
    <row r="87" spans="1:4" x14ac:dyDescent="0.25">
      <c r="A87" s="10">
        <v>20091900</v>
      </c>
      <c r="B87" s="5" t="s">
        <v>5</v>
      </c>
      <c r="C87" s="6">
        <v>2021</v>
      </c>
      <c r="D87">
        <v>2.0259054545454545</v>
      </c>
    </row>
    <row r="88" spans="1:4" x14ac:dyDescent="0.25">
      <c r="A88" s="10">
        <v>20091100</v>
      </c>
      <c r="B88" s="5" t="s">
        <v>6</v>
      </c>
      <c r="C88" s="6">
        <v>2021</v>
      </c>
      <c r="D88">
        <v>11.142479999999999</v>
      </c>
    </row>
    <row r="89" spans="1:4" x14ac:dyDescent="0.25">
      <c r="A89" s="10">
        <v>20091200</v>
      </c>
      <c r="B89" s="5" t="s">
        <v>7</v>
      </c>
      <c r="C89" s="6">
        <v>2021</v>
      </c>
      <c r="D89">
        <v>2.0259054545454545</v>
      </c>
    </row>
    <row r="90" spans="1:4" x14ac:dyDescent="0.25">
      <c r="A90" s="10" t="s">
        <v>28</v>
      </c>
      <c r="B90" s="4" t="s">
        <v>12</v>
      </c>
      <c r="C90" s="6">
        <v>2022</v>
      </c>
      <c r="D90" s="6">
        <v>1</v>
      </c>
    </row>
    <row r="91" spans="1:4" x14ac:dyDescent="0.25">
      <c r="A91" s="10">
        <v>20091900</v>
      </c>
      <c r="B91" s="5" t="s">
        <v>5</v>
      </c>
      <c r="C91" s="6">
        <v>2022</v>
      </c>
      <c r="D91" s="6">
        <v>2.0813934545454544</v>
      </c>
    </row>
    <row r="92" spans="1:4" x14ac:dyDescent="0.25">
      <c r="A92" s="10">
        <v>20091100</v>
      </c>
      <c r="B92" s="5" t="s">
        <v>6</v>
      </c>
      <c r="C92" s="6">
        <v>2022</v>
      </c>
      <c r="D92" s="6">
        <v>11.447664</v>
      </c>
    </row>
    <row r="93" spans="1:4" x14ac:dyDescent="0.25">
      <c r="A93" s="10">
        <v>20091200</v>
      </c>
      <c r="B93" s="5" t="s">
        <v>7</v>
      </c>
      <c r="C93" s="6">
        <v>2022</v>
      </c>
      <c r="D93" s="6">
        <v>2.0813934545454544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Índice de conversão</vt:lpstr>
      <vt:lpstr>Indexador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2022-05-13T23:47:19Z</dcterms:created>
  <dcterms:modified xsi:type="dcterms:W3CDTF">2024-02-26T14:58:42Z</dcterms:modified>
</cp:coreProperties>
</file>