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\Downloads\UNA\Proyectos\Diferencias Morfológicas en Lactuca sativa\Datos-script\"/>
    </mc:Choice>
  </mc:AlternateContent>
  <xr:revisionPtr revIDLastSave="0" documentId="13_ncr:1_{82689830-1E67-4CCE-8839-30FA6556806D}" xr6:coauthVersionLast="43" xr6:coauthVersionMax="43" xr10:uidLastSave="{00000000-0000-0000-0000-000000000000}"/>
  <bookViews>
    <workbookView xWindow="-120" yWindow="-120" windowWidth="20730" windowHeight="11160" xr2:uid="{0D11B348-C69A-4D48-8417-0C4858433352}"/>
  </bookViews>
  <sheets>
    <sheet name="Datos Lechuga" sheetId="1" r:id="rId1"/>
    <sheet name="Posición pla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46" i="1"/>
  <c r="M16" i="1"/>
  <c r="M17" i="1"/>
  <c r="M21" i="1"/>
  <c r="M24" i="1"/>
  <c r="M57" i="1"/>
  <c r="N72" i="1"/>
  <c r="I3" i="1"/>
  <c r="I4" i="1"/>
  <c r="I5" i="1"/>
  <c r="I6" i="1"/>
  <c r="K6" i="1" s="1"/>
  <c r="I7" i="1"/>
  <c r="I8" i="1"/>
  <c r="I9" i="1"/>
  <c r="I10" i="1"/>
  <c r="I11" i="1"/>
  <c r="I12" i="1"/>
  <c r="I13" i="1"/>
  <c r="I14" i="1"/>
  <c r="I15" i="1"/>
  <c r="I16" i="1"/>
  <c r="K16" i="1" s="1"/>
  <c r="I17" i="1"/>
  <c r="K17" i="1" s="1"/>
  <c r="I18" i="1"/>
  <c r="I19" i="1"/>
  <c r="I20" i="1"/>
  <c r="I21" i="1"/>
  <c r="I22" i="1"/>
  <c r="I23" i="1"/>
  <c r="I24" i="1"/>
  <c r="I25" i="1"/>
  <c r="I26" i="1"/>
  <c r="K26" i="1" s="1"/>
  <c r="I27" i="1"/>
  <c r="I28" i="1"/>
  <c r="I29" i="1"/>
  <c r="I30" i="1"/>
  <c r="K30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K50" i="1" s="1"/>
  <c r="I51" i="1"/>
  <c r="I52" i="1"/>
  <c r="I53" i="1"/>
  <c r="I54" i="1"/>
  <c r="I55" i="1"/>
  <c r="I56" i="1"/>
  <c r="I57" i="1"/>
  <c r="K57" i="1" s="1"/>
  <c r="I58" i="1"/>
  <c r="I59" i="1"/>
  <c r="I60" i="1"/>
  <c r="I61" i="1"/>
  <c r="I62" i="1"/>
  <c r="I63" i="1"/>
  <c r="I64" i="1"/>
  <c r="I65" i="1"/>
  <c r="I66" i="1"/>
  <c r="I67" i="1"/>
  <c r="K67" i="1" s="1"/>
  <c r="I68" i="1"/>
  <c r="I69" i="1"/>
  <c r="I70" i="1"/>
  <c r="I71" i="1"/>
  <c r="I72" i="1"/>
  <c r="I73" i="1"/>
  <c r="I74" i="1"/>
  <c r="I75" i="1"/>
  <c r="I76" i="1"/>
  <c r="I2" i="1"/>
  <c r="L3" i="1"/>
  <c r="N3" i="1" s="1"/>
  <c r="L4" i="1"/>
  <c r="P4" i="1" s="1"/>
  <c r="L5" i="1"/>
  <c r="O5" i="1" s="1"/>
  <c r="L6" i="1"/>
  <c r="P6" i="1" s="1"/>
  <c r="L7" i="1"/>
  <c r="O7" i="1" s="1"/>
  <c r="L8" i="1"/>
  <c r="P8" i="1" s="1"/>
  <c r="L9" i="1"/>
  <c r="O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N15" i="1" s="1"/>
  <c r="L16" i="1"/>
  <c r="P16" i="1" s="1"/>
  <c r="L17" i="1"/>
  <c r="O17" i="1" s="1"/>
  <c r="L18" i="1"/>
  <c r="P18" i="1" s="1"/>
  <c r="L19" i="1"/>
  <c r="N19" i="1" s="1"/>
  <c r="L20" i="1"/>
  <c r="N20" i="1" s="1"/>
  <c r="L21" i="1"/>
  <c r="P21" i="1" s="1"/>
  <c r="L22" i="1"/>
  <c r="N22" i="1" s="1"/>
  <c r="L23" i="1"/>
  <c r="N23" i="1" s="1"/>
  <c r="L24" i="1"/>
  <c r="P24" i="1" s="1"/>
  <c r="L25" i="1"/>
  <c r="O25" i="1" s="1"/>
  <c r="L26" i="1"/>
  <c r="P26" i="1" s="1"/>
  <c r="L27" i="1"/>
  <c r="N27" i="1" s="1"/>
  <c r="L28" i="1"/>
  <c r="P28" i="1" s="1"/>
  <c r="L29" i="1"/>
  <c r="O29" i="1" s="1"/>
  <c r="L30" i="1"/>
  <c r="O30" i="1" s="1"/>
  <c r="L31" i="1"/>
  <c r="O31" i="1" s="1"/>
  <c r="L32" i="1"/>
  <c r="P32" i="1" s="1"/>
  <c r="L33" i="1"/>
  <c r="O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O40" i="1" s="1"/>
  <c r="L41" i="1"/>
  <c r="P41" i="1" s="1"/>
  <c r="L42" i="1"/>
  <c r="P42" i="1" s="1"/>
  <c r="L43" i="1"/>
  <c r="O43" i="1" s="1"/>
  <c r="L44" i="1"/>
  <c r="O44" i="1" s="1"/>
  <c r="L45" i="1"/>
  <c r="P45" i="1" s="1"/>
  <c r="L46" i="1"/>
  <c r="O46" i="1" s="1"/>
  <c r="L47" i="1"/>
  <c r="P47" i="1" s="1"/>
  <c r="L48" i="1"/>
  <c r="N48" i="1" s="1"/>
  <c r="L49" i="1"/>
  <c r="O49" i="1" s="1"/>
  <c r="L50" i="1"/>
  <c r="N50" i="1" s="1"/>
  <c r="L51" i="1"/>
  <c r="P51" i="1" s="1"/>
  <c r="L52" i="1"/>
  <c r="O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O58" i="1" s="1"/>
  <c r="L59" i="1"/>
  <c r="O59" i="1" s="1"/>
  <c r="L60" i="1"/>
  <c r="N60" i="1" s="1"/>
  <c r="L61" i="1"/>
  <c r="O61" i="1" s="1"/>
  <c r="L62" i="1"/>
  <c r="O62" i="1" s="1"/>
  <c r="L63" i="1"/>
  <c r="P63" i="1" s="1"/>
  <c r="L64" i="1"/>
  <c r="P64" i="1" s="1"/>
  <c r="L65" i="1"/>
  <c r="P65" i="1" s="1"/>
  <c r="L66" i="1"/>
  <c r="P66" i="1" s="1"/>
  <c r="L67" i="1"/>
  <c r="N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N76" i="1" s="1"/>
  <c r="J3" i="1"/>
  <c r="J4" i="1"/>
  <c r="J5" i="1"/>
  <c r="J6" i="1"/>
  <c r="M6" i="1" s="1"/>
  <c r="J7" i="1"/>
  <c r="M7" i="1" s="1"/>
  <c r="J8" i="1"/>
  <c r="K8" i="1" s="1"/>
  <c r="J9" i="1"/>
  <c r="K9" i="1" s="1"/>
  <c r="J10" i="1"/>
  <c r="J11" i="1"/>
  <c r="M11" i="1" s="1"/>
  <c r="J12" i="1"/>
  <c r="J13" i="1"/>
  <c r="J14" i="1"/>
  <c r="M14" i="1" s="1"/>
  <c r="J15" i="1"/>
  <c r="J16" i="1"/>
  <c r="J17" i="1"/>
  <c r="J18" i="1"/>
  <c r="M18" i="1" s="1"/>
  <c r="J19" i="1"/>
  <c r="K19" i="1" s="1"/>
  <c r="J20" i="1"/>
  <c r="J21" i="1"/>
  <c r="K21" i="1" s="1"/>
  <c r="J22" i="1"/>
  <c r="K22" i="1" s="1"/>
  <c r="J23" i="1"/>
  <c r="M23" i="1" s="1"/>
  <c r="J24" i="1"/>
  <c r="J25" i="1"/>
  <c r="M25" i="1" s="1"/>
  <c r="J26" i="1"/>
  <c r="M26" i="1" s="1"/>
  <c r="J27" i="1"/>
  <c r="M27" i="1" s="1"/>
  <c r="J28" i="1"/>
  <c r="M28" i="1" s="1"/>
  <c r="J29" i="1"/>
  <c r="K29" i="1" s="1"/>
  <c r="J30" i="1"/>
  <c r="M30" i="1" s="1"/>
  <c r="J31" i="1"/>
  <c r="K31" i="1" s="1"/>
  <c r="J32" i="1"/>
  <c r="M32" i="1" s="1"/>
  <c r="J33" i="1"/>
  <c r="M33" i="1" s="1"/>
  <c r="J34" i="1"/>
  <c r="K34" i="1" s="1"/>
  <c r="J35" i="1"/>
  <c r="M35" i="1" s="1"/>
  <c r="J36" i="1"/>
  <c r="K36" i="1" s="1"/>
  <c r="J37" i="1"/>
  <c r="M37" i="1" s="1"/>
  <c r="J38" i="1"/>
  <c r="M38" i="1" s="1"/>
  <c r="J39" i="1"/>
  <c r="M39" i="1" s="1"/>
  <c r="J40" i="1"/>
  <c r="M40" i="1" s="1"/>
  <c r="J41" i="1"/>
  <c r="K41" i="1" s="1"/>
  <c r="J42" i="1"/>
  <c r="M42" i="1" s="1"/>
  <c r="J43" i="1"/>
  <c r="J44" i="1"/>
  <c r="M44" i="1" s="1"/>
  <c r="J45" i="1"/>
  <c r="J46" i="1"/>
  <c r="M46" i="1" s="1"/>
  <c r="J47" i="1"/>
  <c r="J48" i="1"/>
  <c r="K48" i="1" s="1"/>
  <c r="J49" i="1"/>
  <c r="J50" i="1"/>
  <c r="M50" i="1" s="1"/>
  <c r="J51" i="1"/>
  <c r="M51" i="1" s="1"/>
  <c r="J52" i="1"/>
  <c r="K52" i="1" s="1"/>
  <c r="J53" i="1"/>
  <c r="K53" i="1" s="1"/>
  <c r="J54" i="1"/>
  <c r="M54" i="1" s="1"/>
  <c r="J55" i="1"/>
  <c r="K55" i="1" s="1"/>
  <c r="J56" i="1"/>
  <c r="K56" i="1" s="1"/>
  <c r="J57" i="1"/>
  <c r="J58" i="1"/>
  <c r="K58" i="1" s="1"/>
  <c r="J59" i="1"/>
  <c r="M59" i="1" s="1"/>
  <c r="J60" i="1"/>
  <c r="K60" i="1" s="1"/>
  <c r="J61" i="1"/>
  <c r="J62" i="1"/>
  <c r="M62" i="1" s="1"/>
  <c r="J63" i="1"/>
  <c r="K63" i="1" s="1"/>
  <c r="J64" i="1"/>
  <c r="K64" i="1" s="1"/>
  <c r="J65" i="1"/>
  <c r="K65" i="1" s="1"/>
  <c r="J66" i="1"/>
  <c r="M66" i="1" s="1"/>
  <c r="J67" i="1"/>
  <c r="M67" i="1" s="1"/>
  <c r="J68" i="1"/>
  <c r="M68" i="1" s="1"/>
  <c r="J69" i="1"/>
  <c r="J70" i="1"/>
  <c r="M70" i="1" s="1"/>
  <c r="J71" i="1"/>
  <c r="M71" i="1" s="1"/>
  <c r="J72" i="1"/>
  <c r="K72" i="1" s="1"/>
  <c r="J73" i="1"/>
  <c r="M73" i="1" s="1"/>
  <c r="J74" i="1"/>
  <c r="J75" i="1"/>
  <c r="K75" i="1" s="1"/>
  <c r="J76" i="1"/>
  <c r="K76" i="1" s="1"/>
  <c r="J2" i="1"/>
  <c r="L2" i="1"/>
  <c r="P2" i="1" s="1"/>
  <c r="K70" i="1" l="1"/>
  <c r="O70" i="1"/>
  <c r="N70" i="1"/>
  <c r="K71" i="1"/>
  <c r="O71" i="1"/>
  <c r="N71" i="1"/>
  <c r="P9" i="1"/>
  <c r="M9" i="1"/>
  <c r="N9" i="1"/>
  <c r="K42" i="1"/>
  <c r="N42" i="1"/>
  <c r="O42" i="1"/>
  <c r="M22" i="1"/>
  <c r="O22" i="1"/>
  <c r="P22" i="1"/>
  <c r="K5" i="1"/>
  <c r="M5" i="1"/>
  <c r="N5" i="1"/>
  <c r="P5" i="1"/>
  <c r="K69" i="1"/>
  <c r="M69" i="1"/>
  <c r="O69" i="1"/>
  <c r="N69" i="1"/>
  <c r="K45" i="1"/>
  <c r="N45" i="1"/>
  <c r="O45" i="1"/>
  <c r="M45" i="1"/>
  <c r="M31" i="1"/>
  <c r="N31" i="1"/>
  <c r="P31" i="1"/>
  <c r="K47" i="1"/>
  <c r="M47" i="1"/>
  <c r="O47" i="1"/>
  <c r="N47" i="1"/>
  <c r="P46" i="1"/>
  <c r="N46" i="1"/>
  <c r="K39" i="1"/>
  <c r="N39" i="1"/>
  <c r="O39" i="1"/>
  <c r="O27" i="1"/>
  <c r="P27" i="1"/>
  <c r="K59" i="1"/>
  <c r="N59" i="1"/>
  <c r="P59" i="1"/>
  <c r="K11" i="1"/>
  <c r="O11" i="1"/>
  <c r="N11" i="1"/>
  <c r="N16" i="1"/>
  <c r="O16" i="1"/>
  <c r="K20" i="1"/>
  <c r="O20" i="1"/>
  <c r="M20" i="1"/>
  <c r="P20" i="1"/>
  <c r="K4" i="1"/>
  <c r="O4" i="1"/>
  <c r="M4" i="1"/>
  <c r="N4" i="1"/>
  <c r="M64" i="1"/>
  <c r="O64" i="1"/>
  <c r="N64" i="1"/>
  <c r="K37" i="1"/>
  <c r="N37" i="1"/>
  <c r="O37" i="1"/>
  <c r="M19" i="1"/>
  <c r="P19" i="1"/>
  <c r="O19" i="1"/>
  <c r="M34" i="1"/>
  <c r="O34" i="1"/>
  <c r="N34" i="1"/>
  <c r="K15" i="1"/>
  <c r="M15" i="1"/>
  <c r="P15" i="1"/>
  <c r="O15" i="1"/>
  <c r="K12" i="1"/>
  <c r="M12" i="1"/>
  <c r="N12" i="1"/>
  <c r="O12" i="1"/>
  <c r="O36" i="1"/>
  <c r="M36" i="1"/>
  <c r="N36" i="1"/>
  <c r="O68" i="1"/>
  <c r="K68" i="1"/>
  <c r="N68" i="1"/>
  <c r="P62" i="1"/>
  <c r="K62" i="1"/>
  <c r="N62" i="1"/>
  <c r="M56" i="1"/>
  <c r="N56" i="1"/>
  <c r="O56" i="1"/>
  <c r="M58" i="1"/>
  <c r="P58" i="1"/>
  <c r="N58" i="1"/>
  <c r="K7" i="1"/>
  <c r="N7" i="1"/>
  <c r="P7" i="1"/>
  <c r="K23" i="1"/>
  <c r="P23" i="1"/>
  <c r="O23" i="1"/>
  <c r="K10" i="1"/>
  <c r="N10" i="1"/>
  <c r="O10" i="1"/>
  <c r="M10" i="1"/>
  <c r="O76" i="1"/>
  <c r="M76" i="1"/>
  <c r="P76" i="1"/>
  <c r="K33" i="1"/>
  <c r="N33" i="1"/>
  <c r="P33" i="1"/>
  <c r="N73" i="1"/>
  <c r="O73" i="1"/>
  <c r="K73" i="1"/>
  <c r="M55" i="1"/>
  <c r="N55" i="1"/>
  <c r="O55" i="1"/>
  <c r="K14" i="1"/>
  <c r="N14" i="1"/>
  <c r="O14" i="1"/>
  <c r="O18" i="1"/>
  <c r="N18" i="1"/>
  <c r="K18" i="1"/>
  <c r="K25" i="1"/>
  <c r="N25" i="1"/>
  <c r="P25" i="1"/>
  <c r="N32" i="1"/>
  <c r="O32" i="1"/>
  <c r="K32" i="1"/>
  <c r="K43" i="1"/>
  <c r="M43" i="1"/>
  <c r="P43" i="1"/>
  <c r="N43" i="1"/>
  <c r="K44" i="1"/>
  <c r="N44" i="1"/>
  <c r="P44" i="1"/>
  <c r="P50" i="1"/>
  <c r="O50" i="1"/>
  <c r="K38" i="1"/>
  <c r="O38" i="1"/>
  <c r="N38" i="1"/>
  <c r="K3" i="1"/>
  <c r="M3" i="1"/>
  <c r="O3" i="1"/>
  <c r="P3" i="1"/>
  <c r="M60" i="1"/>
  <c r="O60" i="1"/>
  <c r="P60" i="1"/>
  <c r="O28" i="1"/>
  <c r="K28" i="1"/>
  <c r="N28" i="1"/>
  <c r="N65" i="1"/>
  <c r="O65" i="1"/>
  <c r="M65" i="1"/>
  <c r="K2" i="1"/>
  <c r="K51" i="1"/>
  <c r="N51" i="1"/>
  <c r="O51" i="1"/>
  <c r="N30" i="1"/>
  <c r="P30" i="1"/>
  <c r="N17" i="1"/>
  <c r="P17" i="1"/>
  <c r="K35" i="1"/>
  <c r="N35" i="1"/>
  <c r="O35" i="1"/>
  <c r="M52" i="1"/>
  <c r="P52" i="1"/>
  <c r="N52" i="1"/>
  <c r="O26" i="1"/>
  <c r="N26" i="1"/>
  <c r="M72" i="1"/>
  <c r="O72" i="1"/>
  <c r="O21" i="1"/>
  <c r="N21" i="1"/>
  <c r="K61" i="1"/>
  <c r="M61" i="1"/>
  <c r="P61" i="1"/>
  <c r="N61" i="1"/>
  <c r="M29" i="1"/>
  <c r="P29" i="1"/>
  <c r="N29" i="1"/>
  <c r="P67" i="1"/>
  <c r="O67" i="1"/>
  <c r="M41" i="1"/>
  <c r="N41" i="1"/>
  <c r="O41" i="1"/>
  <c r="K13" i="1"/>
  <c r="M13" i="1"/>
  <c r="N13" i="1"/>
  <c r="O13" i="1"/>
  <c r="M75" i="1"/>
  <c r="O75" i="1"/>
  <c r="N75" i="1"/>
  <c r="M48" i="1"/>
  <c r="P48" i="1"/>
  <c r="O48" i="1"/>
  <c r="M63" i="1"/>
  <c r="N63" i="1"/>
  <c r="O63" i="1"/>
  <c r="K54" i="1"/>
  <c r="N54" i="1"/>
  <c r="O54" i="1"/>
  <c r="M53" i="1"/>
  <c r="O53" i="1"/>
  <c r="N53" i="1"/>
  <c r="M8" i="1"/>
  <c r="O8" i="1"/>
  <c r="N8" i="1"/>
  <c r="K66" i="1"/>
  <c r="N66" i="1"/>
  <c r="O66" i="1"/>
  <c r="N6" i="1"/>
  <c r="O6" i="1"/>
  <c r="O57" i="1"/>
  <c r="N57" i="1"/>
  <c r="K74" i="1"/>
  <c r="M74" i="1"/>
  <c r="O74" i="1"/>
  <c r="N74" i="1"/>
  <c r="K49" i="1"/>
  <c r="M49" i="1"/>
  <c r="P49" i="1"/>
  <c r="N49" i="1"/>
  <c r="K24" i="1"/>
  <c r="N24" i="1"/>
  <c r="O24" i="1"/>
  <c r="N40" i="1"/>
  <c r="P40" i="1"/>
  <c r="K40" i="1"/>
  <c r="O2" i="1"/>
  <c r="N2" i="1"/>
  <c r="M2" i="1"/>
</calcChain>
</file>

<file path=xl/sharedStrings.xml><?xml version="1.0" encoding="utf-8"?>
<sst xmlns="http://schemas.openxmlformats.org/spreadsheetml/2006/main" count="176" uniqueCount="145">
  <si>
    <t>Tratamiento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</si>
  <si>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</si>
  <si>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</si>
  <si>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</si>
  <si>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</si>
  <si>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</si>
  <si>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</si>
  <si>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</si>
  <si>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</si>
  <si>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</si>
  <si>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</si>
  <si>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</si>
  <si>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</si>
  <si>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</si>
  <si>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</si>
  <si>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</si>
  <si>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</si>
  <si>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</si>
  <si>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</si>
  <si>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</si>
  <si>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</si>
  <si>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</si>
  <si>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</si>
  <si>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</si>
  <si>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</si>
  <si>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</si>
  <si>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</si>
  <si>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</si>
  <si>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</si>
  <si>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</si>
  <si>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</si>
  <si>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</si>
  <si>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</si>
  <si>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</si>
  <si>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</si>
  <si>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</si>
  <si>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</si>
  <si>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</si>
  <si>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</si>
  <si>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</si>
  <si>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</si>
  <si>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</si>
  <si>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</si>
  <si>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</si>
  <si>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</si>
  <si>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</si>
  <si>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</si>
  <si>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</si>
  <si>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</si>
  <si>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</si>
  <si>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</si>
  <si>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</si>
  <si>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</si>
  <si>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</si>
  <si>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</si>
  <si>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</si>
  <si>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</si>
  <si>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</si>
  <si>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</si>
  <si>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</si>
  <si>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</si>
  <si>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</si>
  <si>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</si>
  <si>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</si>
  <si>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</si>
  <si>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</si>
  <si>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</si>
  <si>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</si>
  <si>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</si>
  <si>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</si>
  <si>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</si>
  <si>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</si>
  <si>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</si>
  <si>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</si>
  <si>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</si>
  <si>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</si>
  <si>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</si>
  <si>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</si>
  <si>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</si>
  <si>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</si>
  <si>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</si>
  <si>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</si>
  <si>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</si>
  <si>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</si>
  <si>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</si>
  <si>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</si>
  <si>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</si>
  <si>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</si>
  <si>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</si>
  <si>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</si>
  <si>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</si>
  <si>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</si>
  <si>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</si>
  <si>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</si>
  <si>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</si>
  <si>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</si>
  <si>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</si>
  <si>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</si>
  <si>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</si>
  <si>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</si>
  <si>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</si>
  <si>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</si>
  <si>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</si>
  <si>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</si>
  <si>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</si>
  <si>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</si>
  <si>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</si>
  <si>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</si>
  <si>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</si>
  <si>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</si>
  <si>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</si>
  <si>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</si>
  <si>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</si>
  <si>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</si>
  <si>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</si>
  <si>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</si>
  <si>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</si>
  <si>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</si>
  <si>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</si>
  <si>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</si>
  <si>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</si>
  <si>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A</t>
  </si>
  <si>
    <t>B</t>
  </si>
  <si>
    <t>C</t>
  </si>
  <si>
    <t>D</t>
  </si>
  <si>
    <t>E</t>
  </si>
  <si>
    <t>N</t>
  </si>
  <si>
    <t>S</t>
  </si>
  <si>
    <t>O</t>
  </si>
  <si>
    <t>n.hojas.inicial</t>
  </si>
  <si>
    <t>n.hojas.final</t>
  </si>
  <si>
    <t>Raiz.g</t>
  </si>
  <si>
    <t>hojas.g</t>
  </si>
  <si>
    <t>tallo.g</t>
  </si>
  <si>
    <t>AFS.area.cm2</t>
  </si>
  <si>
    <t>AFS.masa.g</t>
  </si>
  <si>
    <t>hojas.total.g</t>
  </si>
  <si>
    <t>hojas.area.cm2</t>
  </si>
  <si>
    <t>total.g</t>
  </si>
  <si>
    <t>raiz/parte.area</t>
  </si>
  <si>
    <t>raiz.total</t>
  </si>
  <si>
    <t>hojas.total</t>
  </si>
  <si>
    <t>tallo.total</t>
  </si>
  <si>
    <t>raiz.area.hojas.mg.cm2</t>
  </si>
  <si>
    <t>AFS.cm2.g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</si>
</sst>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right" vertical="top"/>
    </xf>
    <xf numFmtId="0" fontId="1" fillId="7" borderId="1" xfId="0" applyFont="1" applyFill="1" applyBorder="1" applyAlignment="1">
      <alignment vertical="top"/>
    </xf>
    <xf numFmtId="0" fontId="0" fillId="8" borderId="0" xfId="0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0EF7-A9AC-4E03-9168-D2D795216642}">
  <dimension ref="A1:Q76"/>
  <sheetViews>
    <sheetView tabSelected="1" workbookViewId="0">
      <pane ySplit="1" topLeftCell="A68" activePane="bottomLeft" state="frozen"/>
      <selection pane="bottomLeft" activeCell="F70" sqref="F70"/>
    </sheetView>
  </sheetViews>
  <sheetFormatPr baseColWidth="10" defaultRowHeight="15" x14ac:dyDescent="0.25"/>
  <cols>
    <col min="1" max="1" width="11.5703125" customWidth="1"/>
    <col min="2" max="2" width="13" customWidth="1"/>
    <col min="3" max="3" width="12.28515625" customWidth="1"/>
    <col min="4" max="4" width="11.42578125" style="13"/>
    <col min="5" max="5" width="11.85546875" style="13" bestFit="1" customWidth="1"/>
    <col min="6" max="6" width="11.42578125" style="13"/>
    <col min="7" max="7" width="13.140625" customWidth="1"/>
    <col min="8" max="8" width="11.42578125" style="13"/>
    <col min="10" max="10" width="12.7109375" style="13" customWidth="1"/>
    <col min="11" max="11" width="14.42578125" style="13" customWidth="1"/>
    <col min="13" max="13" width="14" customWidth="1"/>
    <col min="17" max="17" width="21.140625" style="14" customWidth="1"/>
  </cols>
  <sheetData>
    <row r="1" spans="1:17" x14ac:dyDescent="0.25">
      <c r="A1" t="s">
        <v>0</v>
      </c>
      <c r="B1" t="s">
        <v>129</v>
      </c>
      <c r="C1" t="s">
        <v>130</v>
      </c>
      <c r="D1" s="12" t="s">
        <v>131</v>
      </c>
      <c r="E1" s="12" t="s">
        <v>132</v>
      </c>
      <c r="F1" s="12" t="s">
        <v>133</v>
      </c>
      <c r="G1" t="s">
        <v>134</v>
      </c>
      <c r="H1" s="12" t="s">
        <v>135</v>
      </c>
      <c r="I1" t="s">
        <v>144</v>
      </c>
      <c r="J1" s="13" t="s">
        <v>136</v>
      </c>
      <c r="K1" s="13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s="14" t="s">
        <v>143</v>
      </c>
    </row>
    <row r="2" spans="1:17" x14ac:dyDescent="0.25">
      <c r="A2" t="s">
        <v>76</v>
      </c>
      <c r="B2">
        <v>8</v>
      </c>
      <c r="C2">
        <v>16</v>
      </c>
      <c r="D2" s="12">
        <v>0.317</v>
      </c>
      <c r="E2" s="12">
        <v>1.3106</v>
      </c>
      <c r="F2" s="12">
        <v>0.2515</v>
      </c>
      <c r="G2">
        <v>16</v>
      </c>
      <c r="H2" s="12">
        <v>2.1299999999999999E-2</v>
      </c>
      <c r="I2">
        <f>G2/H2</f>
        <v>751.17370892018778</v>
      </c>
      <c r="J2" s="13">
        <f>E2+H2</f>
        <v>1.3319000000000001</v>
      </c>
      <c r="K2" s="13">
        <f>I2*J2</f>
        <v>1000.4882629107982</v>
      </c>
      <c r="L2">
        <f>D2+E2+F2+H2</f>
        <v>1.9004000000000001</v>
      </c>
      <c r="M2">
        <f>D2/(F2+J2)</f>
        <v>0.20020209675382086</v>
      </c>
      <c r="N2">
        <f>D2/L2</f>
        <v>0.16680698800252577</v>
      </c>
      <c r="O2">
        <f>E2/L2</f>
        <v>0.68964428541359712</v>
      </c>
      <c r="P2">
        <f>F2/L2</f>
        <v>0.13234055988213006</v>
      </c>
    </row>
    <row r="3" spans="1:17" x14ac:dyDescent="0.25">
      <c r="A3" t="s">
        <v>77</v>
      </c>
      <c r="B3">
        <v>8</v>
      </c>
      <c r="C3">
        <v>19</v>
      </c>
      <c r="D3" s="12">
        <v>0.26200000000000001</v>
      </c>
      <c r="E3" s="12">
        <v>1.774</v>
      </c>
      <c r="F3" s="12">
        <v>0.2223</v>
      </c>
      <c r="G3">
        <v>16</v>
      </c>
      <c r="H3" s="12">
        <v>1.9800000000000002E-2</v>
      </c>
      <c r="I3">
        <f t="shared" ref="I3:I66" si="0">G3/H3</f>
        <v>808.08080808080797</v>
      </c>
      <c r="J3" s="13">
        <f t="shared" ref="J3:J66" si="1">E3+H3</f>
        <v>1.7938000000000001</v>
      </c>
      <c r="K3" s="13">
        <f t="shared" ref="K3:K66" si="2">I3*J3</f>
        <v>1449.5353535353534</v>
      </c>
      <c r="L3">
        <f t="shared" ref="L3:L66" si="3">D3+E3+F3+H3</f>
        <v>2.2781000000000002</v>
      </c>
      <c r="M3">
        <f t="shared" ref="M3:M66" si="4">D3/(F3+J3)</f>
        <v>0.12995387133574723</v>
      </c>
      <c r="N3">
        <f t="shared" ref="N3:N66" si="5">D3/L3</f>
        <v>0.11500812080242306</v>
      </c>
      <c r="O3">
        <f t="shared" ref="O3:O66" si="6">E3/L3</f>
        <v>0.77871910802862032</v>
      </c>
      <c r="P3">
        <f t="shared" ref="P3:P66" si="7">F3/L3</f>
        <v>9.7581317764803999E-2</v>
      </c>
    </row>
    <row r="4" spans="1:17" x14ac:dyDescent="0.25">
      <c r="A4" t="s">
        <v>78</v>
      </c>
      <c r="B4">
        <v>7</v>
      </c>
      <c r="C4">
        <v>16</v>
      </c>
      <c r="D4" s="12">
        <v>0.4002</v>
      </c>
      <c r="E4" s="12">
        <v>1.6515</v>
      </c>
      <c r="F4" s="12">
        <v>0.34339999999999998</v>
      </c>
      <c r="G4">
        <v>16</v>
      </c>
      <c r="H4" s="12">
        <v>2.29E-2</v>
      </c>
      <c r="I4">
        <f t="shared" si="0"/>
        <v>698.68995633187774</v>
      </c>
      <c r="J4" s="13">
        <f t="shared" si="1"/>
        <v>1.6743999999999999</v>
      </c>
      <c r="K4" s="13">
        <f t="shared" si="2"/>
        <v>1169.8864628820961</v>
      </c>
      <c r="L4">
        <f t="shared" si="3"/>
        <v>2.4179999999999997</v>
      </c>
      <c r="M4">
        <f t="shared" si="4"/>
        <v>0.19833482010110023</v>
      </c>
      <c r="N4">
        <f t="shared" si="5"/>
        <v>0.1655086848635236</v>
      </c>
      <c r="O4">
        <f t="shared" si="6"/>
        <v>0.6830024813895782</v>
      </c>
      <c r="P4">
        <f t="shared" si="7"/>
        <v>0.14201819685690653</v>
      </c>
    </row>
    <row r="5" spans="1:17" x14ac:dyDescent="0.25">
      <c r="A5" t="s">
        <v>79</v>
      </c>
      <c r="B5">
        <v>7</v>
      </c>
      <c r="C5">
        <v>17</v>
      </c>
      <c r="D5" s="12">
        <v>0.11</v>
      </c>
      <c r="E5" s="12">
        <v>1.3461000000000001</v>
      </c>
      <c r="F5" s="12">
        <v>0.27639999999999998</v>
      </c>
      <c r="G5">
        <v>16</v>
      </c>
      <c r="H5" s="12">
        <v>1.7100000000000001E-2</v>
      </c>
      <c r="I5">
        <f t="shared" si="0"/>
        <v>935.67251461988303</v>
      </c>
      <c r="J5" s="13">
        <f t="shared" si="1"/>
        <v>1.3632</v>
      </c>
      <c r="K5" s="13">
        <f t="shared" si="2"/>
        <v>1275.5087719298244</v>
      </c>
      <c r="L5">
        <f t="shared" si="3"/>
        <v>1.7496</v>
      </c>
      <c r="M5">
        <f t="shared" si="4"/>
        <v>6.7089534032690898E-2</v>
      </c>
      <c r="N5">
        <f t="shared" si="5"/>
        <v>6.2871513488797437E-2</v>
      </c>
      <c r="O5">
        <f t="shared" si="6"/>
        <v>0.7693758573388203</v>
      </c>
      <c r="P5">
        <f t="shared" si="7"/>
        <v>0.15797896662094191</v>
      </c>
    </row>
    <row r="6" spans="1:17" x14ac:dyDescent="0.25">
      <c r="A6" t="s">
        <v>80</v>
      </c>
      <c r="B6">
        <v>7</v>
      </c>
      <c r="C6">
        <v>15</v>
      </c>
      <c r="D6" s="12">
        <v>0.2334</v>
      </c>
      <c r="E6" s="12">
        <v>1.2131000000000001</v>
      </c>
      <c r="F6" s="12">
        <v>0.18909999999999999</v>
      </c>
      <c r="G6">
        <v>16</v>
      </c>
      <c r="H6" s="12">
        <v>1.9400000000000001E-2</v>
      </c>
      <c r="I6">
        <f t="shared" si="0"/>
        <v>824.74226804123714</v>
      </c>
      <c r="J6" s="13">
        <f t="shared" si="1"/>
        <v>1.2325000000000002</v>
      </c>
      <c r="K6" s="13">
        <f t="shared" si="2"/>
        <v>1016.4948453608249</v>
      </c>
      <c r="L6">
        <f t="shared" si="3"/>
        <v>1.6550000000000002</v>
      </c>
      <c r="M6">
        <f t="shared" si="4"/>
        <v>0.16418120427687111</v>
      </c>
      <c r="N6">
        <f t="shared" si="5"/>
        <v>0.14102719033232627</v>
      </c>
      <c r="O6">
        <f t="shared" si="6"/>
        <v>0.7329909365558912</v>
      </c>
      <c r="P6">
        <f t="shared" si="7"/>
        <v>0.1142598187311178</v>
      </c>
    </row>
    <row r="7" spans="1:17" x14ac:dyDescent="0.25">
      <c r="A7" t="s">
        <v>81</v>
      </c>
      <c r="B7">
        <v>8</v>
      </c>
      <c r="C7">
        <v>18</v>
      </c>
      <c r="D7" s="12">
        <v>0.3085</v>
      </c>
      <c r="E7" s="12">
        <v>1.4988999999999999</v>
      </c>
      <c r="F7" s="12">
        <v>0.21010000000000001</v>
      </c>
      <c r="G7">
        <v>16</v>
      </c>
      <c r="H7" s="12">
        <v>2.0799999999999999E-2</v>
      </c>
      <c r="I7">
        <f t="shared" si="0"/>
        <v>769.23076923076928</v>
      </c>
      <c r="J7" s="13">
        <f t="shared" si="1"/>
        <v>1.5196999999999998</v>
      </c>
      <c r="K7" s="13">
        <f t="shared" si="2"/>
        <v>1169</v>
      </c>
      <c r="L7">
        <f t="shared" si="3"/>
        <v>2.0383</v>
      </c>
      <c r="M7">
        <f t="shared" si="4"/>
        <v>0.17834431726211125</v>
      </c>
      <c r="N7">
        <f t="shared" si="5"/>
        <v>0.15135161654319776</v>
      </c>
      <c r="O7">
        <f t="shared" si="6"/>
        <v>0.73536770838443799</v>
      </c>
      <c r="P7">
        <f t="shared" si="7"/>
        <v>0.10307609282245009</v>
      </c>
    </row>
    <row r="8" spans="1:17" x14ac:dyDescent="0.25">
      <c r="A8" t="s">
        <v>82</v>
      </c>
      <c r="B8">
        <v>6</v>
      </c>
      <c r="C8">
        <v>17</v>
      </c>
      <c r="D8" s="12">
        <v>0.3019</v>
      </c>
      <c r="E8" s="12">
        <v>1.6989000000000001</v>
      </c>
      <c r="F8" s="12">
        <v>0.23219999999999999</v>
      </c>
      <c r="G8">
        <v>16</v>
      </c>
      <c r="H8" s="12">
        <v>2.1399999999999999E-2</v>
      </c>
      <c r="I8">
        <f t="shared" si="0"/>
        <v>747.6635514018692</v>
      </c>
      <c r="J8" s="13">
        <f t="shared" si="1"/>
        <v>1.7203000000000002</v>
      </c>
      <c r="K8" s="13">
        <f t="shared" si="2"/>
        <v>1286.2056074766358</v>
      </c>
      <c r="L8">
        <f t="shared" si="3"/>
        <v>2.2544</v>
      </c>
      <c r="M8">
        <f t="shared" si="4"/>
        <v>0.15462227912932136</v>
      </c>
      <c r="N8">
        <f t="shared" si="5"/>
        <v>0.13391589779985805</v>
      </c>
      <c r="O8">
        <f t="shared" si="6"/>
        <v>0.75359297374024137</v>
      </c>
      <c r="P8">
        <f t="shared" si="7"/>
        <v>0.1029985805535841</v>
      </c>
    </row>
    <row r="9" spans="1:17" x14ac:dyDescent="0.25">
      <c r="A9" t="s">
        <v>83</v>
      </c>
      <c r="B9">
        <v>7</v>
      </c>
      <c r="C9">
        <v>16</v>
      </c>
      <c r="D9" s="12">
        <v>0.31390000000000001</v>
      </c>
      <c r="E9" s="12">
        <v>1.4196</v>
      </c>
      <c r="F9" s="12">
        <v>0.26919999999999999</v>
      </c>
      <c r="G9">
        <v>16</v>
      </c>
      <c r="H9" s="12">
        <v>1.9099999999999999E-2</v>
      </c>
      <c r="I9">
        <f t="shared" si="0"/>
        <v>837.69633507853405</v>
      </c>
      <c r="J9" s="13">
        <f t="shared" si="1"/>
        <v>1.4386999999999999</v>
      </c>
      <c r="K9" s="13">
        <f t="shared" si="2"/>
        <v>1205.1937172774867</v>
      </c>
      <c r="L9">
        <f t="shared" si="3"/>
        <v>2.0217999999999998</v>
      </c>
      <c r="M9">
        <f t="shared" si="4"/>
        <v>0.18379296211721999</v>
      </c>
      <c r="N9">
        <f t="shared" si="5"/>
        <v>0.15525769116628749</v>
      </c>
      <c r="O9">
        <f t="shared" si="6"/>
        <v>0.70214660203778811</v>
      </c>
      <c r="P9">
        <f t="shared" si="7"/>
        <v>0.13314867939459887</v>
      </c>
    </row>
    <row r="10" spans="1:17" x14ac:dyDescent="0.25">
      <c r="A10" t="s">
        <v>84</v>
      </c>
      <c r="B10">
        <v>8</v>
      </c>
      <c r="C10">
        <v>15</v>
      </c>
      <c r="D10" s="12">
        <v>0.27610000000000001</v>
      </c>
      <c r="E10" s="12">
        <v>1.1493</v>
      </c>
      <c r="F10" s="12">
        <v>0.20699999999999999</v>
      </c>
      <c r="G10">
        <v>16</v>
      </c>
      <c r="H10" s="12">
        <v>2.06E-2</v>
      </c>
      <c r="I10">
        <f t="shared" si="0"/>
        <v>776.69902912621353</v>
      </c>
      <c r="J10" s="13">
        <f t="shared" si="1"/>
        <v>1.1698999999999999</v>
      </c>
      <c r="K10" s="13">
        <f t="shared" si="2"/>
        <v>908.66019417475718</v>
      </c>
      <c r="L10">
        <f t="shared" si="3"/>
        <v>1.653</v>
      </c>
      <c r="M10">
        <f t="shared" si="4"/>
        <v>0.20052291379185128</v>
      </c>
      <c r="N10">
        <f t="shared" si="5"/>
        <v>0.16702964307320026</v>
      </c>
      <c r="O10">
        <f t="shared" si="6"/>
        <v>0.6952813067150635</v>
      </c>
      <c r="P10">
        <f t="shared" si="7"/>
        <v>0.12522686025408347</v>
      </c>
    </row>
    <row r="11" spans="1:17" x14ac:dyDescent="0.25">
      <c r="A11" t="s">
        <v>10</v>
      </c>
      <c r="B11">
        <v>7</v>
      </c>
      <c r="C11">
        <v>15</v>
      </c>
      <c r="D11" s="12">
        <v>0.1065</v>
      </c>
      <c r="E11" s="12">
        <v>1.3285</v>
      </c>
      <c r="F11" s="12">
        <v>0.2492</v>
      </c>
      <c r="G11">
        <v>16</v>
      </c>
      <c r="H11" s="12">
        <v>1.8100000000000002E-2</v>
      </c>
      <c r="I11">
        <f t="shared" si="0"/>
        <v>883.97790055248606</v>
      </c>
      <c r="J11" s="13">
        <f t="shared" si="1"/>
        <v>1.3466</v>
      </c>
      <c r="K11" s="13">
        <f t="shared" si="2"/>
        <v>1190.3646408839777</v>
      </c>
      <c r="L11">
        <f t="shared" si="3"/>
        <v>1.7023000000000001</v>
      </c>
      <c r="M11">
        <f t="shared" si="4"/>
        <v>6.6737686426870529E-2</v>
      </c>
      <c r="N11">
        <f t="shared" si="5"/>
        <v>6.2562415555425008E-2</v>
      </c>
      <c r="O11">
        <f t="shared" si="6"/>
        <v>0.7804147330082829</v>
      </c>
      <c r="P11">
        <f t="shared" si="7"/>
        <v>0.14639017799447804</v>
      </c>
    </row>
    <row r="12" spans="1:17" x14ac:dyDescent="0.25">
      <c r="A12" t="s">
        <v>11</v>
      </c>
      <c r="B12">
        <v>7</v>
      </c>
      <c r="C12">
        <v>18</v>
      </c>
      <c r="D12" s="12">
        <v>0.16800000000000001</v>
      </c>
      <c r="E12" s="12">
        <v>1.7833000000000001</v>
      </c>
      <c r="F12" s="12">
        <v>0.31869999999999998</v>
      </c>
      <c r="G12">
        <v>16</v>
      </c>
      <c r="H12" s="12">
        <v>1.9199999999999998E-2</v>
      </c>
      <c r="I12">
        <f t="shared" si="0"/>
        <v>833.33333333333337</v>
      </c>
      <c r="J12" s="13">
        <f t="shared" si="1"/>
        <v>1.8025000000000002</v>
      </c>
      <c r="K12" s="13">
        <f t="shared" si="2"/>
        <v>1502.0833333333335</v>
      </c>
      <c r="L12">
        <f t="shared" si="3"/>
        <v>2.2892000000000001</v>
      </c>
      <c r="M12">
        <f t="shared" si="4"/>
        <v>7.9200452574014715E-2</v>
      </c>
      <c r="N12">
        <f t="shared" si="5"/>
        <v>7.3388083173160937E-2</v>
      </c>
      <c r="O12">
        <f t="shared" si="6"/>
        <v>0.77900576620653506</v>
      </c>
      <c r="P12">
        <f t="shared" si="7"/>
        <v>0.1392189411147999</v>
      </c>
    </row>
    <row r="13" spans="1:17" x14ac:dyDescent="0.25">
      <c r="A13" t="s">
        <v>12</v>
      </c>
      <c r="B13">
        <v>7</v>
      </c>
      <c r="C13">
        <v>19</v>
      </c>
      <c r="D13" s="12">
        <v>0.83509999999999995</v>
      </c>
      <c r="E13" s="12">
        <v>2.1694</v>
      </c>
      <c r="F13" s="12">
        <v>0.33789999999999998</v>
      </c>
      <c r="G13">
        <v>16</v>
      </c>
      <c r="H13" s="12">
        <v>2.0799999999999999E-2</v>
      </c>
      <c r="I13">
        <f t="shared" si="0"/>
        <v>769.23076923076928</v>
      </c>
      <c r="J13" s="13">
        <f t="shared" si="1"/>
        <v>2.1901999999999999</v>
      </c>
      <c r="K13" s="13">
        <f t="shared" si="2"/>
        <v>1684.7692307692307</v>
      </c>
      <c r="L13">
        <f t="shared" si="3"/>
        <v>3.3632</v>
      </c>
      <c r="M13">
        <f t="shared" si="4"/>
        <v>0.33032712313595192</v>
      </c>
      <c r="N13">
        <f t="shared" si="5"/>
        <v>0.24830518553758324</v>
      </c>
      <c r="O13">
        <f t="shared" si="6"/>
        <v>0.64504043767840158</v>
      </c>
      <c r="P13">
        <f t="shared" si="7"/>
        <v>0.10046979067554709</v>
      </c>
    </row>
    <row r="14" spans="1:17" x14ac:dyDescent="0.25">
      <c r="A14" t="s">
        <v>13</v>
      </c>
      <c r="B14">
        <v>8</v>
      </c>
      <c r="C14">
        <v>17</v>
      </c>
      <c r="D14" s="12">
        <v>0.25280000000000002</v>
      </c>
      <c r="E14" s="12">
        <v>1.4075</v>
      </c>
      <c r="F14" s="12">
        <v>0.25180000000000002</v>
      </c>
      <c r="G14">
        <v>16</v>
      </c>
      <c r="H14" s="12">
        <v>1.7100000000000001E-2</v>
      </c>
      <c r="I14">
        <f t="shared" si="0"/>
        <v>935.67251461988303</v>
      </c>
      <c r="J14" s="13">
        <f t="shared" si="1"/>
        <v>1.4245999999999999</v>
      </c>
      <c r="K14" s="13">
        <f t="shared" si="2"/>
        <v>1332.9590643274853</v>
      </c>
      <c r="L14">
        <f t="shared" si="3"/>
        <v>1.9291999999999998</v>
      </c>
      <c r="M14">
        <f t="shared" si="4"/>
        <v>0.15079933190169414</v>
      </c>
      <c r="N14">
        <f t="shared" si="5"/>
        <v>0.13103877254820653</v>
      </c>
      <c r="O14">
        <f t="shared" si="6"/>
        <v>0.72957702674683811</v>
      </c>
      <c r="P14">
        <f t="shared" si="7"/>
        <v>0.1305204229732532</v>
      </c>
    </row>
    <row r="15" spans="1:17" x14ac:dyDescent="0.25">
      <c r="A15" t="s">
        <v>14</v>
      </c>
      <c r="B15">
        <v>7</v>
      </c>
      <c r="C15">
        <v>17</v>
      </c>
      <c r="D15" s="12">
        <v>0.39190000000000003</v>
      </c>
      <c r="E15" s="12">
        <v>1.6246</v>
      </c>
      <c r="F15" s="12">
        <v>0.32429999999999998</v>
      </c>
      <c r="G15">
        <v>16</v>
      </c>
      <c r="H15" s="12">
        <v>2.4299999999999999E-2</v>
      </c>
      <c r="I15">
        <f t="shared" si="0"/>
        <v>658.43621399176959</v>
      </c>
      <c r="J15" s="13">
        <f t="shared" si="1"/>
        <v>1.6489</v>
      </c>
      <c r="K15" s="13">
        <f t="shared" si="2"/>
        <v>1085.6954732510289</v>
      </c>
      <c r="L15">
        <f t="shared" si="3"/>
        <v>2.3651000000000004</v>
      </c>
      <c r="M15">
        <f t="shared" si="4"/>
        <v>0.19861139266166633</v>
      </c>
      <c r="N15">
        <f t="shared" si="5"/>
        <v>0.16570123884825164</v>
      </c>
      <c r="O15">
        <f t="shared" si="6"/>
        <v>0.68690541626146873</v>
      </c>
      <c r="P15">
        <f t="shared" si="7"/>
        <v>0.13711893788846133</v>
      </c>
    </row>
    <row r="16" spans="1:17" x14ac:dyDescent="0.25">
      <c r="A16" t="s">
        <v>15</v>
      </c>
      <c r="B16">
        <v>8</v>
      </c>
      <c r="C16">
        <v>16</v>
      </c>
      <c r="D16" s="12">
        <v>0.29409999999999997</v>
      </c>
      <c r="E16" s="12">
        <v>1.7572000000000001</v>
      </c>
      <c r="F16" s="12">
        <v>0.42259999999999998</v>
      </c>
      <c r="G16">
        <v>16</v>
      </c>
      <c r="H16" s="12">
        <v>2.5000000000000001E-2</v>
      </c>
      <c r="I16">
        <f t="shared" si="0"/>
        <v>640</v>
      </c>
      <c r="J16" s="13">
        <f t="shared" si="1"/>
        <v>1.7822</v>
      </c>
      <c r="K16" s="13">
        <f t="shared" si="2"/>
        <v>1140.6079999999999</v>
      </c>
      <c r="L16">
        <f t="shared" si="3"/>
        <v>2.4988999999999999</v>
      </c>
      <c r="M16">
        <f t="shared" si="4"/>
        <v>0.13339078374455732</v>
      </c>
      <c r="N16">
        <f t="shared" si="5"/>
        <v>0.11769178438512945</v>
      </c>
      <c r="O16">
        <f t="shared" si="6"/>
        <v>0.7031894033374686</v>
      </c>
      <c r="P16">
        <f t="shared" si="7"/>
        <v>0.16911441034054983</v>
      </c>
    </row>
    <row r="17" spans="1:16" x14ac:dyDescent="0.25">
      <c r="A17" t="s">
        <v>85</v>
      </c>
      <c r="B17">
        <v>7</v>
      </c>
      <c r="C17">
        <v>18</v>
      </c>
      <c r="D17" s="12">
        <v>0.85950000000000004</v>
      </c>
      <c r="E17" s="12">
        <v>2.8126000000000002</v>
      </c>
      <c r="F17" s="12">
        <v>0.36420000000000002</v>
      </c>
      <c r="G17">
        <v>16</v>
      </c>
      <c r="H17" s="12">
        <v>1.9E-2</v>
      </c>
      <c r="I17">
        <f t="shared" si="0"/>
        <v>842.1052631578948</v>
      </c>
      <c r="J17" s="13">
        <f t="shared" si="1"/>
        <v>2.8316000000000003</v>
      </c>
      <c r="K17" s="13">
        <f t="shared" si="2"/>
        <v>2384.5052631578951</v>
      </c>
      <c r="L17">
        <f t="shared" si="3"/>
        <v>4.0553000000000008</v>
      </c>
      <c r="M17">
        <f t="shared" si="4"/>
        <v>0.26894674259966206</v>
      </c>
      <c r="N17">
        <f t="shared" si="5"/>
        <v>0.2119448622789929</v>
      </c>
      <c r="O17">
        <f t="shared" si="6"/>
        <v>0.69356151209528261</v>
      </c>
      <c r="P17">
        <f t="shared" si="7"/>
        <v>8.9808398885409202E-2</v>
      </c>
    </row>
    <row r="18" spans="1:16" x14ac:dyDescent="0.25">
      <c r="A18" t="s">
        <v>86</v>
      </c>
      <c r="B18">
        <v>8</v>
      </c>
      <c r="C18">
        <v>20</v>
      </c>
      <c r="D18" s="12">
        <v>0.28449999999999998</v>
      </c>
      <c r="E18" s="12">
        <v>2.1160000000000001</v>
      </c>
      <c r="F18" s="12">
        <v>0.25879999999999997</v>
      </c>
      <c r="G18">
        <v>16</v>
      </c>
      <c r="H18" s="12">
        <v>1.8800000000000001E-2</v>
      </c>
      <c r="I18">
        <f t="shared" si="0"/>
        <v>851.063829787234</v>
      </c>
      <c r="J18" s="13">
        <f t="shared" si="1"/>
        <v>2.1348000000000003</v>
      </c>
      <c r="K18" s="13">
        <f t="shared" si="2"/>
        <v>1816.8510638297873</v>
      </c>
      <c r="L18">
        <f t="shared" si="3"/>
        <v>2.6781000000000001</v>
      </c>
      <c r="M18">
        <f t="shared" si="4"/>
        <v>0.11885862299465239</v>
      </c>
      <c r="N18">
        <f t="shared" si="5"/>
        <v>0.10623203017064335</v>
      </c>
      <c r="O18">
        <f t="shared" si="6"/>
        <v>0.79011239311452153</v>
      </c>
      <c r="P18">
        <f t="shared" si="7"/>
        <v>9.6635674545386643E-2</v>
      </c>
    </row>
    <row r="19" spans="1:16" x14ac:dyDescent="0.25">
      <c r="A19" t="s">
        <v>87</v>
      </c>
      <c r="B19">
        <v>7</v>
      </c>
      <c r="C19">
        <v>18</v>
      </c>
      <c r="D19" s="12">
        <v>0.46379999999999999</v>
      </c>
      <c r="E19" s="12">
        <v>2.2328999999999999</v>
      </c>
      <c r="F19" s="12">
        <v>0.45250000000000001</v>
      </c>
      <c r="G19">
        <v>16</v>
      </c>
      <c r="H19" s="12">
        <v>2.07E-2</v>
      </c>
      <c r="I19">
        <f t="shared" si="0"/>
        <v>772.94685990338166</v>
      </c>
      <c r="J19" s="13">
        <f t="shared" si="1"/>
        <v>2.2536</v>
      </c>
      <c r="K19" s="13">
        <f t="shared" si="2"/>
        <v>1741.913043478261</v>
      </c>
      <c r="L19">
        <f t="shared" si="3"/>
        <v>3.1699000000000002</v>
      </c>
      <c r="M19">
        <f t="shared" si="4"/>
        <v>0.17139056206348618</v>
      </c>
      <c r="N19">
        <f t="shared" si="5"/>
        <v>0.14631376384113062</v>
      </c>
      <c r="O19">
        <f t="shared" si="6"/>
        <v>0.70440707908766831</v>
      </c>
      <c r="P19">
        <f t="shared" si="7"/>
        <v>0.14274898261774818</v>
      </c>
    </row>
    <row r="20" spans="1:16" x14ac:dyDescent="0.25">
      <c r="A20" t="s">
        <v>88</v>
      </c>
      <c r="B20">
        <v>8</v>
      </c>
      <c r="C20">
        <v>15</v>
      </c>
      <c r="D20" s="12">
        <v>0.111</v>
      </c>
      <c r="E20" s="12">
        <v>1.2532000000000001</v>
      </c>
      <c r="F20" s="12">
        <v>0.22500000000000001</v>
      </c>
      <c r="G20">
        <v>16</v>
      </c>
      <c r="H20" s="12">
        <v>1.43E-2</v>
      </c>
      <c r="I20">
        <f t="shared" si="0"/>
        <v>1118.8811188811189</v>
      </c>
      <c r="J20" s="13">
        <f t="shared" si="1"/>
        <v>1.2675000000000001</v>
      </c>
      <c r="K20" s="13">
        <f t="shared" si="2"/>
        <v>1418.1818181818182</v>
      </c>
      <c r="L20">
        <f t="shared" si="3"/>
        <v>1.6035000000000001</v>
      </c>
      <c r="M20">
        <f t="shared" si="4"/>
        <v>7.4371859296482407E-2</v>
      </c>
      <c r="N20">
        <f t="shared" si="5"/>
        <v>6.9223573433115054E-2</v>
      </c>
      <c r="O20">
        <f t="shared" si="6"/>
        <v>0.78154038041783602</v>
      </c>
      <c r="P20">
        <f t="shared" si="7"/>
        <v>0.1403180542563143</v>
      </c>
    </row>
    <row r="21" spans="1:16" x14ac:dyDescent="0.25">
      <c r="A21" t="s">
        <v>89</v>
      </c>
      <c r="B21">
        <v>7</v>
      </c>
      <c r="C21">
        <v>19</v>
      </c>
      <c r="D21" s="12">
        <v>0.49440000000000001</v>
      </c>
      <c r="E21" s="12">
        <v>2.1265000000000001</v>
      </c>
      <c r="F21" s="12">
        <v>0.28549999999999998</v>
      </c>
      <c r="G21">
        <v>16</v>
      </c>
      <c r="H21" s="12">
        <v>2.0500000000000001E-2</v>
      </c>
      <c r="I21">
        <f t="shared" si="0"/>
        <v>780.48780487804879</v>
      </c>
      <c r="J21" s="13">
        <f t="shared" si="1"/>
        <v>2.1470000000000002</v>
      </c>
      <c r="K21" s="13">
        <f t="shared" si="2"/>
        <v>1675.707317073171</v>
      </c>
      <c r="L21">
        <f t="shared" si="3"/>
        <v>2.9269000000000003</v>
      </c>
      <c r="M21">
        <f t="shared" si="4"/>
        <v>0.20324768756423431</v>
      </c>
      <c r="N21">
        <f t="shared" si="5"/>
        <v>0.16891591786531823</v>
      </c>
      <c r="O21">
        <f t="shared" si="6"/>
        <v>0.72653660869862302</v>
      </c>
      <c r="P21">
        <f t="shared" si="7"/>
        <v>9.7543476032662529E-2</v>
      </c>
    </row>
    <row r="22" spans="1:16" x14ac:dyDescent="0.25">
      <c r="A22" t="s">
        <v>90</v>
      </c>
      <c r="B22">
        <v>8</v>
      </c>
      <c r="C22">
        <v>18</v>
      </c>
      <c r="D22" s="12">
        <v>0.32550000000000001</v>
      </c>
      <c r="E22" s="12">
        <v>1.9789000000000001</v>
      </c>
      <c r="F22" s="12">
        <v>0.32719999999999999</v>
      </c>
      <c r="G22">
        <v>16</v>
      </c>
      <c r="H22" s="12">
        <v>2.1999999999999999E-2</v>
      </c>
      <c r="I22">
        <f t="shared" si="0"/>
        <v>727.27272727272737</v>
      </c>
      <c r="J22" s="13">
        <f t="shared" si="1"/>
        <v>2.0009000000000001</v>
      </c>
      <c r="K22" s="13">
        <f t="shared" si="2"/>
        <v>1455.2000000000003</v>
      </c>
      <c r="L22">
        <f t="shared" si="3"/>
        <v>2.6536</v>
      </c>
      <c r="M22">
        <f t="shared" si="4"/>
        <v>0.13981358189081225</v>
      </c>
      <c r="N22">
        <f t="shared" si="5"/>
        <v>0.12266355140186916</v>
      </c>
      <c r="O22">
        <f t="shared" si="6"/>
        <v>0.74574163400663251</v>
      </c>
      <c r="P22">
        <f t="shared" si="7"/>
        <v>0.12330419053361472</v>
      </c>
    </row>
    <row r="23" spans="1:16" x14ac:dyDescent="0.25">
      <c r="A23" t="s">
        <v>91</v>
      </c>
      <c r="B23">
        <v>7</v>
      </c>
      <c r="C23">
        <v>17</v>
      </c>
      <c r="D23" s="12">
        <v>0.38750000000000001</v>
      </c>
      <c r="E23" s="12">
        <v>2.0670999999999999</v>
      </c>
      <c r="F23" s="12">
        <v>0.2883</v>
      </c>
      <c r="G23">
        <v>16</v>
      </c>
      <c r="H23" s="12">
        <v>2.4500000000000001E-2</v>
      </c>
      <c r="I23">
        <f t="shared" si="0"/>
        <v>653.0612244897959</v>
      </c>
      <c r="J23" s="13">
        <f t="shared" si="1"/>
        <v>2.0916000000000001</v>
      </c>
      <c r="K23" s="13">
        <f t="shared" si="2"/>
        <v>1365.9428571428573</v>
      </c>
      <c r="L23">
        <f t="shared" si="3"/>
        <v>2.7674000000000003</v>
      </c>
      <c r="M23">
        <f t="shared" si="4"/>
        <v>0.16282196730955081</v>
      </c>
      <c r="N23">
        <f t="shared" si="5"/>
        <v>0.14002312640023126</v>
      </c>
      <c r="O23">
        <f t="shared" si="6"/>
        <v>0.74694659246946582</v>
      </c>
      <c r="P23">
        <f t="shared" si="7"/>
        <v>0.10417720604177205</v>
      </c>
    </row>
    <row r="24" spans="1:16" x14ac:dyDescent="0.25">
      <c r="A24" t="s">
        <v>92</v>
      </c>
      <c r="B24">
        <v>8</v>
      </c>
      <c r="C24">
        <v>19</v>
      </c>
      <c r="D24" s="12">
        <v>0.33110000000000001</v>
      </c>
      <c r="E24" s="12">
        <v>2.3584999999999998</v>
      </c>
      <c r="F24" s="12">
        <v>0.3367</v>
      </c>
      <c r="G24">
        <v>16</v>
      </c>
      <c r="H24" s="12">
        <v>2.92E-2</v>
      </c>
      <c r="I24">
        <f t="shared" si="0"/>
        <v>547.94520547945206</v>
      </c>
      <c r="J24" s="13">
        <f t="shared" si="1"/>
        <v>2.3876999999999997</v>
      </c>
      <c r="K24" s="13">
        <f t="shared" si="2"/>
        <v>1308.3287671232874</v>
      </c>
      <c r="L24">
        <f t="shared" si="3"/>
        <v>3.0554999999999999</v>
      </c>
      <c r="M24">
        <f t="shared" si="4"/>
        <v>0.12153134635149025</v>
      </c>
      <c r="N24">
        <f t="shared" si="5"/>
        <v>0.10836197021764032</v>
      </c>
      <c r="O24">
        <f t="shared" si="6"/>
        <v>0.77188676157748315</v>
      </c>
      <c r="P24">
        <f t="shared" si="7"/>
        <v>0.11019473081328751</v>
      </c>
    </row>
    <row r="25" spans="1:16" x14ac:dyDescent="0.25">
      <c r="A25" t="s">
        <v>93</v>
      </c>
      <c r="B25">
        <v>8</v>
      </c>
      <c r="C25">
        <v>19</v>
      </c>
      <c r="D25" s="12">
        <v>0.34739999999999999</v>
      </c>
      <c r="E25" s="12">
        <v>2.3580000000000001</v>
      </c>
      <c r="F25" s="12">
        <v>0.42980000000000002</v>
      </c>
      <c r="G25">
        <v>16</v>
      </c>
      <c r="H25" s="12">
        <v>2.2499999999999999E-2</v>
      </c>
      <c r="I25">
        <f t="shared" si="0"/>
        <v>711.11111111111109</v>
      </c>
      <c r="J25" s="13">
        <f t="shared" si="1"/>
        <v>2.3805000000000001</v>
      </c>
      <c r="K25" s="13">
        <f t="shared" si="2"/>
        <v>1692.8</v>
      </c>
      <c r="L25">
        <f t="shared" si="3"/>
        <v>3.1577000000000002</v>
      </c>
      <c r="M25">
        <f t="shared" si="4"/>
        <v>0.12361669572643488</v>
      </c>
      <c r="N25">
        <f t="shared" si="5"/>
        <v>0.11001678436836937</v>
      </c>
      <c r="O25">
        <f t="shared" si="6"/>
        <v>0.74674604933970923</v>
      </c>
      <c r="P25">
        <f t="shared" si="7"/>
        <v>0.13611172688982487</v>
      </c>
    </row>
    <row r="26" spans="1:16" x14ac:dyDescent="0.25">
      <c r="A26" t="s">
        <v>25</v>
      </c>
      <c r="B26">
        <v>8</v>
      </c>
      <c r="C26">
        <v>18</v>
      </c>
      <c r="D26" s="12">
        <v>0.1996</v>
      </c>
      <c r="E26" s="12">
        <v>1.8335999999999999</v>
      </c>
      <c r="F26" s="12">
        <v>0.29930000000000001</v>
      </c>
      <c r="G26">
        <v>16</v>
      </c>
      <c r="H26" s="12">
        <v>2.2499999999999999E-2</v>
      </c>
      <c r="I26">
        <f t="shared" si="0"/>
        <v>711.11111111111109</v>
      </c>
      <c r="J26" s="13">
        <f t="shared" si="1"/>
        <v>1.8560999999999999</v>
      </c>
      <c r="K26" s="13">
        <f t="shared" si="2"/>
        <v>1319.8933333333332</v>
      </c>
      <c r="L26">
        <f t="shared" si="3"/>
        <v>2.355</v>
      </c>
      <c r="M26">
        <f t="shared" si="4"/>
        <v>9.2604620952027469E-2</v>
      </c>
      <c r="N26">
        <f t="shared" si="5"/>
        <v>8.4755838641188963E-2</v>
      </c>
      <c r="O26">
        <f t="shared" si="6"/>
        <v>0.77859872611464964</v>
      </c>
      <c r="P26">
        <f t="shared" si="7"/>
        <v>0.12709129511677283</v>
      </c>
    </row>
    <row r="27" spans="1:16" x14ac:dyDescent="0.25">
      <c r="A27" t="s">
        <v>26</v>
      </c>
      <c r="B27">
        <v>8</v>
      </c>
      <c r="C27">
        <v>16</v>
      </c>
      <c r="D27" s="12">
        <v>0.109</v>
      </c>
      <c r="E27" s="12">
        <v>1.4</v>
      </c>
      <c r="F27" s="12">
        <v>0.2848</v>
      </c>
      <c r="G27">
        <v>16</v>
      </c>
      <c r="H27" s="12">
        <v>8.6E-3</v>
      </c>
      <c r="I27">
        <f t="shared" si="0"/>
        <v>1860.4651162790697</v>
      </c>
      <c r="J27" s="13">
        <f t="shared" si="1"/>
        <v>1.4085999999999999</v>
      </c>
      <c r="K27" s="13">
        <f t="shared" si="2"/>
        <v>2620.6511627906971</v>
      </c>
      <c r="L27">
        <f t="shared" si="3"/>
        <v>1.8023999999999998</v>
      </c>
      <c r="M27">
        <f t="shared" si="4"/>
        <v>6.4367544584858868E-2</v>
      </c>
      <c r="N27">
        <f t="shared" si="5"/>
        <v>6.0474922325787848E-2</v>
      </c>
      <c r="O27">
        <f t="shared" si="6"/>
        <v>0.77674212161562362</v>
      </c>
      <c r="P27">
        <f t="shared" si="7"/>
        <v>0.15801154016866403</v>
      </c>
    </row>
    <row r="28" spans="1:16" x14ac:dyDescent="0.25">
      <c r="A28" t="s">
        <v>27</v>
      </c>
      <c r="B28">
        <v>8</v>
      </c>
      <c r="C28">
        <v>19</v>
      </c>
      <c r="D28" s="12">
        <v>0.29609999999999997</v>
      </c>
      <c r="E28" s="12">
        <v>1.6484000000000001</v>
      </c>
      <c r="F28" s="12">
        <v>0.30869999999999997</v>
      </c>
      <c r="G28">
        <v>16</v>
      </c>
      <c r="H28" s="12">
        <v>1.8700000000000001E-2</v>
      </c>
      <c r="I28">
        <f t="shared" si="0"/>
        <v>855.61497326203198</v>
      </c>
      <c r="J28" s="13">
        <f t="shared" si="1"/>
        <v>1.6671</v>
      </c>
      <c r="K28" s="13">
        <f t="shared" si="2"/>
        <v>1426.3957219251336</v>
      </c>
      <c r="L28">
        <f t="shared" si="3"/>
        <v>2.2719</v>
      </c>
      <c r="M28">
        <f t="shared" si="4"/>
        <v>0.14986334649255997</v>
      </c>
      <c r="N28">
        <f t="shared" si="5"/>
        <v>0.13033144064439456</v>
      </c>
      <c r="O28">
        <f t="shared" si="6"/>
        <v>0.72556010387781156</v>
      </c>
      <c r="P28">
        <f t="shared" si="7"/>
        <v>0.13587745939521984</v>
      </c>
    </row>
    <row r="29" spans="1:16" x14ac:dyDescent="0.25">
      <c r="A29" t="s">
        <v>28</v>
      </c>
      <c r="B29">
        <v>8</v>
      </c>
      <c r="C29">
        <v>19</v>
      </c>
      <c r="D29" s="12">
        <v>0.35110000000000002</v>
      </c>
      <c r="E29" s="12">
        <v>2.2286999999999999</v>
      </c>
      <c r="F29" s="12">
        <v>0.2147</v>
      </c>
      <c r="G29">
        <v>16</v>
      </c>
      <c r="H29" s="12">
        <v>3.8399999999999997E-2</v>
      </c>
      <c r="I29">
        <f t="shared" si="0"/>
        <v>416.66666666666669</v>
      </c>
      <c r="J29" s="13">
        <f t="shared" si="1"/>
        <v>2.2671000000000001</v>
      </c>
      <c r="K29" s="13">
        <f t="shared" si="2"/>
        <v>944.62500000000011</v>
      </c>
      <c r="L29">
        <f t="shared" si="3"/>
        <v>2.8329000000000004</v>
      </c>
      <c r="M29">
        <f t="shared" si="4"/>
        <v>0.1414699008783947</v>
      </c>
      <c r="N29">
        <f t="shared" si="5"/>
        <v>0.12393660206855166</v>
      </c>
      <c r="O29">
        <f t="shared" si="6"/>
        <v>0.78672032193158936</v>
      </c>
      <c r="P29">
        <f t="shared" si="7"/>
        <v>7.5788061703554649E-2</v>
      </c>
    </row>
    <row r="30" spans="1:16" x14ac:dyDescent="0.25">
      <c r="A30" t="s">
        <v>29</v>
      </c>
      <c r="B30">
        <v>7</v>
      </c>
      <c r="C30">
        <v>20</v>
      </c>
      <c r="D30" s="12">
        <v>0.11849999999999999</v>
      </c>
      <c r="E30" s="12">
        <v>1.6849000000000001</v>
      </c>
      <c r="F30" s="12">
        <v>0.36620000000000003</v>
      </c>
      <c r="G30">
        <v>16</v>
      </c>
      <c r="H30" s="12">
        <v>1.7299999999999999E-2</v>
      </c>
      <c r="I30">
        <f t="shared" si="0"/>
        <v>924.85549132947983</v>
      </c>
      <c r="J30" s="13">
        <f t="shared" si="1"/>
        <v>1.7022000000000002</v>
      </c>
      <c r="K30" s="13">
        <f t="shared" si="2"/>
        <v>1574.2890173410408</v>
      </c>
      <c r="L30">
        <f t="shared" si="3"/>
        <v>2.1869000000000001</v>
      </c>
      <c r="M30">
        <f t="shared" si="4"/>
        <v>5.7290659446915485E-2</v>
      </c>
      <c r="N30">
        <f t="shared" si="5"/>
        <v>5.4186291096986597E-2</v>
      </c>
      <c r="O30">
        <f t="shared" si="6"/>
        <v>0.77045132379166859</v>
      </c>
      <c r="P30">
        <f t="shared" si="7"/>
        <v>0.1674516438794641</v>
      </c>
    </row>
    <row r="31" spans="1:16" x14ac:dyDescent="0.25">
      <c r="A31" t="s">
        <v>30</v>
      </c>
      <c r="B31">
        <v>7</v>
      </c>
      <c r="C31">
        <v>17</v>
      </c>
      <c r="D31" s="12">
        <v>0.3347</v>
      </c>
      <c r="E31" s="12">
        <v>2.0009000000000001</v>
      </c>
      <c r="F31" s="12">
        <v>0.34339999999999998</v>
      </c>
      <c r="G31">
        <v>16</v>
      </c>
      <c r="H31" s="12">
        <v>1.7500000000000002E-2</v>
      </c>
      <c r="I31">
        <f t="shared" si="0"/>
        <v>914.28571428571422</v>
      </c>
      <c r="J31" s="13">
        <f t="shared" si="1"/>
        <v>2.0184000000000002</v>
      </c>
      <c r="K31" s="13">
        <f t="shared" si="2"/>
        <v>1845.3942857142858</v>
      </c>
      <c r="L31">
        <f t="shared" si="3"/>
        <v>2.6965000000000003</v>
      </c>
      <c r="M31">
        <f t="shared" si="4"/>
        <v>0.1417139469895842</v>
      </c>
      <c r="N31">
        <f t="shared" si="5"/>
        <v>0.12412386426849618</v>
      </c>
      <c r="O31">
        <f t="shared" si="6"/>
        <v>0.74203597255701836</v>
      </c>
      <c r="P31">
        <f t="shared" si="7"/>
        <v>0.12735026886704987</v>
      </c>
    </row>
    <row r="32" spans="1:16" x14ac:dyDescent="0.25">
      <c r="A32" t="s">
        <v>94</v>
      </c>
      <c r="B32">
        <v>6</v>
      </c>
      <c r="C32">
        <v>20</v>
      </c>
      <c r="D32" s="12">
        <v>0.25569999999999998</v>
      </c>
      <c r="E32" s="12">
        <v>2.6896</v>
      </c>
      <c r="F32" s="12">
        <v>0.4859</v>
      </c>
      <c r="G32">
        <v>16</v>
      </c>
      <c r="H32" s="12">
        <v>3.4799999999999998E-2</v>
      </c>
      <c r="I32">
        <f t="shared" si="0"/>
        <v>459.77011494252878</v>
      </c>
      <c r="J32" s="13">
        <f t="shared" si="1"/>
        <v>2.7244000000000002</v>
      </c>
      <c r="K32" s="13">
        <f t="shared" si="2"/>
        <v>1252.5977011494256</v>
      </c>
      <c r="L32">
        <f t="shared" si="3"/>
        <v>3.4660000000000002</v>
      </c>
      <c r="M32">
        <f t="shared" si="4"/>
        <v>7.9649876958539687E-2</v>
      </c>
      <c r="N32">
        <f t="shared" si="5"/>
        <v>7.3773802654356596E-2</v>
      </c>
      <c r="O32">
        <f t="shared" si="6"/>
        <v>0.77599538372763988</v>
      </c>
      <c r="P32">
        <f t="shared" si="7"/>
        <v>0.14019042123485284</v>
      </c>
    </row>
    <row r="33" spans="1:16" x14ac:dyDescent="0.25">
      <c r="A33" t="s">
        <v>95</v>
      </c>
      <c r="B33">
        <v>7</v>
      </c>
      <c r="C33">
        <v>18</v>
      </c>
      <c r="D33" s="12">
        <v>0.24310000000000001</v>
      </c>
      <c r="E33" s="12">
        <v>1.8689</v>
      </c>
      <c r="F33" s="12">
        <v>0.35320000000000001</v>
      </c>
      <c r="G33">
        <v>16</v>
      </c>
      <c r="H33" s="12">
        <v>1.9400000000000001E-2</v>
      </c>
      <c r="I33">
        <f t="shared" si="0"/>
        <v>824.74226804123714</v>
      </c>
      <c r="J33" s="13">
        <f t="shared" si="1"/>
        <v>1.8883000000000001</v>
      </c>
      <c r="K33" s="13">
        <f t="shared" si="2"/>
        <v>1557.3608247422681</v>
      </c>
      <c r="L33">
        <f t="shared" si="3"/>
        <v>2.4846000000000004</v>
      </c>
      <c r="M33">
        <f t="shared" si="4"/>
        <v>0.10845416016060673</v>
      </c>
      <c r="N33">
        <f t="shared" si="5"/>
        <v>9.7842711100378316E-2</v>
      </c>
      <c r="O33">
        <f t="shared" si="6"/>
        <v>0.7521935120341301</v>
      </c>
      <c r="P33">
        <f t="shared" si="7"/>
        <v>0.1421556789825324</v>
      </c>
    </row>
    <row r="34" spans="1:16" x14ac:dyDescent="0.25">
      <c r="A34" t="s">
        <v>96</v>
      </c>
      <c r="B34">
        <v>8</v>
      </c>
      <c r="C34">
        <v>21</v>
      </c>
      <c r="D34" s="12">
        <v>0.72899999999999998</v>
      </c>
      <c r="E34" s="12">
        <v>3.4893000000000001</v>
      </c>
      <c r="F34" s="12">
        <v>0.44629999999999997</v>
      </c>
      <c r="G34">
        <v>16</v>
      </c>
      <c r="H34" s="12">
        <v>1.67E-2</v>
      </c>
      <c r="I34">
        <f t="shared" si="0"/>
        <v>958.08383233532936</v>
      </c>
      <c r="J34" s="13">
        <f t="shared" si="1"/>
        <v>3.5060000000000002</v>
      </c>
      <c r="K34" s="13">
        <f t="shared" si="2"/>
        <v>3359.041916167665</v>
      </c>
      <c r="L34">
        <f t="shared" si="3"/>
        <v>4.6813000000000002</v>
      </c>
      <c r="M34">
        <f t="shared" si="4"/>
        <v>0.18444956101510512</v>
      </c>
      <c r="N34">
        <f t="shared" si="5"/>
        <v>0.15572597355435455</v>
      </c>
      <c r="O34">
        <f t="shared" si="6"/>
        <v>0.74536987588917603</v>
      </c>
      <c r="P34">
        <f t="shared" si="7"/>
        <v>9.5336765428406633E-2</v>
      </c>
    </row>
    <row r="35" spans="1:16" x14ac:dyDescent="0.25">
      <c r="A35" t="s">
        <v>97</v>
      </c>
      <c r="B35">
        <v>8</v>
      </c>
      <c r="C35">
        <v>20</v>
      </c>
      <c r="D35" s="12">
        <v>0.46050000000000002</v>
      </c>
      <c r="E35" s="12">
        <v>2.3481999999999998</v>
      </c>
      <c r="F35" s="12">
        <v>0.14369999999999999</v>
      </c>
      <c r="G35">
        <v>16</v>
      </c>
      <c r="H35" s="12">
        <v>3.78E-2</v>
      </c>
      <c r="I35">
        <f t="shared" si="0"/>
        <v>423.28042328042329</v>
      </c>
      <c r="J35" s="13">
        <f t="shared" si="1"/>
        <v>2.3859999999999997</v>
      </c>
      <c r="K35" s="13">
        <f t="shared" si="2"/>
        <v>1009.9470899470898</v>
      </c>
      <c r="L35">
        <f t="shared" si="3"/>
        <v>2.9901999999999997</v>
      </c>
      <c r="M35">
        <f t="shared" si="4"/>
        <v>0.18203739573862518</v>
      </c>
      <c r="N35">
        <f t="shared" si="5"/>
        <v>0.15400307671727645</v>
      </c>
      <c r="O35">
        <f t="shared" si="6"/>
        <v>0.78529864223128887</v>
      </c>
      <c r="P35">
        <f t="shared" si="7"/>
        <v>4.805698615477226E-2</v>
      </c>
    </row>
    <row r="36" spans="1:16" x14ac:dyDescent="0.25">
      <c r="A36" t="s">
        <v>98</v>
      </c>
      <c r="B36">
        <v>7</v>
      </c>
      <c r="C36">
        <v>17</v>
      </c>
      <c r="D36" s="12">
        <v>0.3125</v>
      </c>
      <c r="E36" s="12">
        <v>1.7238</v>
      </c>
      <c r="F36" s="12">
        <v>0.32629999999999998</v>
      </c>
      <c r="G36">
        <v>16</v>
      </c>
      <c r="H36" s="12">
        <v>2.0400000000000001E-2</v>
      </c>
      <c r="I36">
        <f t="shared" si="0"/>
        <v>784.31372549019602</v>
      </c>
      <c r="J36" s="13">
        <f t="shared" si="1"/>
        <v>1.7442</v>
      </c>
      <c r="K36" s="13">
        <f t="shared" si="2"/>
        <v>1367.9999999999998</v>
      </c>
      <c r="L36">
        <f t="shared" si="3"/>
        <v>2.3829999999999996</v>
      </c>
      <c r="M36">
        <f t="shared" si="4"/>
        <v>0.15092972711905336</v>
      </c>
      <c r="N36">
        <f t="shared" si="5"/>
        <v>0.13113722198908942</v>
      </c>
      <c r="O36">
        <f t="shared" si="6"/>
        <v>0.72337389844733546</v>
      </c>
      <c r="P36">
        <f t="shared" si="7"/>
        <v>0.13692824171212759</v>
      </c>
    </row>
    <row r="37" spans="1:16" x14ac:dyDescent="0.25">
      <c r="A37" t="s">
        <v>99</v>
      </c>
      <c r="B37">
        <v>8</v>
      </c>
      <c r="C37">
        <v>18</v>
      </c>
      <c r="D37" s="12">
        <v>0.71140000000000003</v>
      </c>
      <c r="E37" s="12">
        <v>3.0952000000000002</v>
      </c>
      <c r="F37" s="12">
        <v>0.34339999999999998</v>
      </c>
      <c r="G37">
        <v>16</v>
      </c>
      <c r="H37" s="12">
        <v>3.0599999999999999E-2</v>
      </c>
      <c r="I37">
        <f t="shared" si="0"/>
        <v>522.87581699346413</v>
      </c>
      <c r="J37" s="13">
        <f t="shared" si="1"/>
        <v>3.1258000000000004</v>
      </c>
      <c r="K37" s="13">
        <f t="shared" si="2"/>
        <v>1634.4052287581703</v>
      </c>
      <c r="L37">
        <f t="shared" si="3"/>
        <v>4.1806000000000001</v>
      </c>
      <c r="M37">
        <f t="shared" si="4"/>
        <v>0.20506168569122563</v>
      </c>
      <c r="N37">
        <f t="shared" si="5"/>
        <v>0.17016696168014162</v>
      </c>
      <c r="O37">
        <f t="shared" si="6"/>
        <v>0.74037219537865384</v>
      </c>
      <c r="P37">
        <f t="shared" si="7"/>
        <v>8.2141319427833315E-2</v>
      </c>
    </row>
    <row r="38" spans="1:16" x14ac:dyDescent="0.25">
      <c r="A38" t="s">
        <v>100</v>
      </c>
      <c r="B38">
        <v>8</v>
      </c>
      <c r="C38">
        <v>19</v>
      </c>
      <c r="D38" s="12">
        <v>0.2989</v>
      </c>
      <c r="E38" s="12">
        <v>1.8617999999999999</v>
      </c>
      <c r="F38" s="12">
        <v>0.26740000000000003</v>
      </c>
      <c r="G38">
        <v>16</v>
      </c>
      <c r="H38" s="12">
        <v>2.1700000000000001E-2</v>
      </c>
      <c r="I38">
        <f t="shared" si="0"/>
        <v>737.32718894009213</v>
      </c>
      <c r="J38" s="13">
        <f t="shared" si="1"/>
        <v>1.8835</v>
      </c>
      <c r="K38" s="13">
        <f t="shared" si="2"/>
        <v>1388.7557603686635</v>
      </c>
      <c r="L38">
        <f t="shared" si="3"/>
        <v>2.4497999999999998</v>
      </c>
      <c r="M38">
        <f t="shared" si="4"/>
        <v>0.13896508438328142</v>
      </c>
      <c r="N38">
        <f t="shared" si="5"/>
        <v>0.12200995999673443</v>
      </c>
      <c r="O38">
        <f t="shared" si="6"/>
        <v>0.75998040656380117</v>
      </c>
      <c r="P38">
        <f t="shared" si="7"/>
        <v>0.10915176749122379</v>
      </c>
    </row>
    <row r="39" spans="1:16" x14ac:dyDescent="0.25">
      <c r="A39" t="s">
        <v>101</v>
      </c>
      <c r="B39">
        <v>8</v>
      </c>
      <c r="C39">
        <v>20</v>
      </c>
      <c r="D39" s="12">
        <v>0.27389999999999998</v>
      </c>
      <c r="E39" s="12">
        <v>2.2425999999999999</v>
      </c>
      <c r="F39" s="12">
        <v>0.31969999999999998</v>
      </c>
      <c r="G39">
        <v>16</v>
      </c>
      <c r="H39" s="12">
        <v>1.55E-2</v>
      </c>
      <c r="I39">
        <f t="shared" si="0"/>
        <v>1032.258064516129</v>
      </c>
      <c r="J39" s="13">
        <f t="shared" si="1"/>
        <v>2.2580999999999998</v>
      </c>
      <c r="K39" s="13">
        <f t="shared" si="2"/>
        <v>2330.9419354838706</v>
      </c>
      <c r="L39">
        <f t="shared" si="3"/>
        <v>2.8516999999999997</v>
      </c>
      <c r="M39">
        <f t="shared" si="4"/>
        <v>0.10625339436728994</v>
      </c>
      <c r="N39">
        <f t="shared" si="5"/>
        <v>9.6047971385489359E-2</v>
      </c>
      <c r="O39">
        <f t="shared" si="6"/>
        <v>0.78640810744468215</v>
      </c>
      <c r="P39">
        <f t="shared" si="7"/>
        <v>0.11210856681979171</v>
      </c>
    </row>
    <row r="40" spans="1:16" x14ac:dyDescent="0.25">
      <c r="A40" t="s">
        <v>102</v>
      </c>
      <c r="B40">
        <v>7</v>
      </c>
      <c r="C40">
        <v>17</v>
      </c>
      <c r="D40" s="12">
        <v>0.24229999999999999</v>
      </c>
      <c r="E40" s="12">
        <v>2.0878700000000001</v>
      </c>
      <c r="F40" s="12">
        <v>0.35349999999999998</v>
      </c>
      <c r="G40">
        <v>16</v>
      </c>
      <c r="H40" s="12">
        <v>1.8100000000000002E-2</v>
      </c>
      <c r="I40">
        <f t="shared" si="0"/>
        <v>883.97790055248606</v>
      </c>
      <c r="J40" s="13">
        <f t="shared" si="1"/>
        <v>2.1059700000000001</v>
      </c>
      <c r="K40" s="13">
        <f t="shared" si="2"/>
        <v>1861.6309392265191</v>
      </c>
      <c r="L40">
        <f t="shared" si="3"/>
        <v>2.7017700000000002</v>
      </c>
      <c r="M40">
        <f t="shared" si="4"/>
        <v>9.851716020118155E-2</v>
      </c>
      <c r="N40">
        <f t="shared" si="5"/>
        <v>8.9681949240682943E-2</v>
      </c>
      <c r="O40">
        <f t="shared" si="6"/>
        <v>0.7727785858899906</v>
      </c>
      <c r="P40">
        <f t="shared" si="7"/>
        <v>0.13084015293677848</v>
      </c>
    </row>
    <row r="41" spans="1:16" x14ac:dyDescent="0.25">
      <c r="A41" t="s">
        <v>40</v>
      </c>
      <c r="B41">
        <v>8</v>
      </c>
      <c r="C41">
        <v>18</v>
      </c>
      <c r="D41" s="12">
        <v>0.47460000000000002</v>
      </c>
      <c r="E41" s="12">
        <v>2.2530999999999999</v>
      </c>
      <c r="F41" s="12">
        <v>0.46260000000000001</v>
      </c>
      <c r="G41">
        <v>16</v>
      </c>
      <c r="H41" s="12">
        <v>2.0199999999999999E-2</v>
      </c>
      <c r="I41">
        <f t="shared" si="0"/>
        <v>792.0792079207921</v>
      </c>
      <c r="J41" s="13">
        <f t="shared" si="1"/>
        <v>2.2732999999999999</v>
      </c>
      <c r="K41" s="13">
        <f t="shared" si="2"/>
        <v>1800.6336633663366</v>
      </c>
      <c r="L41">
        <f t="shared" si="3"/>
        <v>3.2105000000000001</v>
      </c>
      <c r="M41">
        <f t="shared" si="4"/>
        <v>0.17347125260426186</v>
      </c>
      <c r="N41">
        <f t="shared" si="5"/>
        <v>0.1478274412085345</v>
      </c>
      <c r="O41">
        <f t="shared" si="6"/>
        <v>0.70179099828687119</v>
      </c>
      <c r="P41">
        <f t="shared" si="7"/>
        <v>0.14408970565332502</v>
      </c>
    </row>
    <row r="42" spans="1:16" x14ac:dyDescent="0.25">
      <c r="A42" t="s">
        <v>41</v>
      </c>
      <c r="B42">
        <v>7</v>
      </c>
      <c r="C42">
        <v>19</v>
      </c>
      <c r="D42" s="12">
        <v>0.39229999999999998</v>
      </c>
      <c r="E42" s="12">
        <v>2.1855000000000002</v>
      </c>
      <c r="F42" s="12">
        <v>0.38800000000000001</v>
      </c>
      <c r="G42">
        <v>16</v>
      </c>
      <c r="H42" s="12">
        <v>1.8800000000000001E-2</v>
      </c>
      <c r="I42">
        <f t="shared" si="0"/>
        <v>851.063829787234</v>
      </c>
      <c r="J42" s="13">
        <f t="shared" si="1"/>
        <v>2.2043000000000004</v>
      </c>
      <c r="K42" s="13">
        <f t="shared" si="2"/>
        <v>1876.0000000000002</v>
      </c>
      <c r="L42">
        <f t="shared" si="3"/>
        <v>2.9846000000000004</v>
      </c>
      <c r="M42">
        <f t="shared" si="4"/>
        <v>0.15133279327238358</v>
      </c>
      <c r="N42">
        <f t="shared" si="5"/>
        <v>0.13144139918247</v>
      </c>
      <c r="O42">
        <f t="shared" si="6"/>
        <v>0.732258929169738</v>
      </c>
      <c r="P42">
        <f t="shared" si="7"/>
        <v>0.13000067010654692</v>
      </c>
    </row>
    <row r="43" spans="1:16" x14ac:dyDescent="0.25">
      <c r="A43" t="s">
        <v>42</v>
      </c>
      <c r="B43">
        <v>7</v>
      </c>
      <c r="C43">
        <v>20</v>
      </c>
      <c r="D43" s="12">
        <v>0.28089999999999998</v>
      </c>
      <c r="E43" s="12">
        <v>2.0697999999999999</v>
      </c>
      <c r="F43" s="12">
        <v>0.32800000000000001</v>
      </c>
      <c r="G43">
        <v>16</v>
      </c>
      <c r="H43" s="12">
        <v>1.3299999999999999E-2</v>
      </c>
      <c r="I43">
        <f t="shared" si="0"/>
        <v>1203.0075187969926</v>
      </c>
      <c r="J43" s="13">
        <f t="shared" si="1"/>
        <v>2.0831</v>
      </c>
      <c r="K43" s="13">
        <f t="shared" si="2"/>
        <v>2505.9849624060153</v>
      </c>
      <c r="L43">
        <f t="shared" si="3"/>
        <v>2.6919999999999997</v>
      </c>
      <c r="M43">
        <f t="shared" si="4"/>
        <v>0.11650284102691717</v>
      </c>
      <c r="N43">
        <f t="shared" si="5"/>
        <v>0.10434621099554235</v>
      </c>
      <c r="O43">
        <f t="shared" si="6"/>
        <v>0.76887072808320955</v>
      </c>
      <c r="P43">
        <f t="shared" si="7"/>
        <v>0.12184249628528976</v>
      </c>
    </row>
    <row r="44" spans="1:16" x14ac:dyDescent="0.25">
      <c r="A44" t="s">
        <v>43</v>
      </c>
      <c r="B44">
        <v>7</v>
      </c>
      <c r="C44">
        <v>18</v>
      </c>
      <c r="D44" s="12">
        <v>0.2303</v>
      </c>
      <c r="E44" s="12">
        <v>2.1970999999999998</v>
      </c>
      <c r="F44" s="12">
        <v>0.37530000000000002</v>
      </c>
      <c r="G44">
        <v>16</v>
      </c>
      <c r="H44" s="12">
        <v>1.7600000000000001E-2</v>
      </c>
      <c r="I44">
        <f t="shared" si="0"/>
        <v>909.09090909090901</v>
      </c>
      <c r="J44" s="13">
        <f t="shared" si="1"/>
        <v>2.2146999999999997</v>
      </c>
      <c r="K44" s="13">
        <f t="shared" si="2"/>
        <v>2013.3636363636358</v>
      </c>
      <c r="L44">
        <f t="shared" si="3"/>
        <v>2.8203</v>
      </c>
      <c r="M44">
        <f t="shared" si="4"/>
        <v>8.8918918918918927E-2</v>
      </c>
      <c r="N44">
        <f t="shared" si="5"/>
        <v>8.1657979647555223E-2</v>
      </c>
      <c r="O44">
        <f t="shared" si="6"/>
        <v>0.7790305995816047</v>
      </c>
      <c r="P44">
        <f t="shared" si="7"/>
        <v>0.13307094989894694</v>
      </c>
    </row>
    <row r="45" spans="1:16" x14ac:dyDescent="0.25">
      <c r="A45" t="s">
        <v>44</v>
      </c>
      <c r="B45">
        <v>8</v>
      </c>
      <c r="C45">
        <v>20</v>
      </c>
      <c r="D45" s="12">
        <v>0.59040000000000004</v>
      </c>
      <c r="E45" s="12">
        <v>2.6301999999999999</v>
      </c>
      <c r="F45" s="12">
        <v>0.24329999999999999</v>
      </c>
      <c r="G45">
        <v>16</v>
      </c>
      <c r="H45" s="12">
        <v>2.6800000000000001E-2</v>
      </c>
      <c r="I45">
        <f t="shared" si="0"/>
        <v>597.01492537313436</v>
      </c>
      <c r="J45" s="13">
        <f t="shared" si="1"/>
        <v>2.657</v>
      </c>
      <c r="K45" s="13">
        <f t="shared" si="2"/>
        <v>1586.268656716418</v>
      </c>
      <c r="L45">
        <f t="shared" si="3"/>
        <v>3.4907000000000004</v>
      </c>
      <c r="M45">
        <f t="shared" si="4"/>
        <v>0.20356514843292073</v>
      </c>
      <c r="N45">
        <f t="shared" si="5"/>
        <v>0.16913513048958662</v>
      </c>
      <c r="O45">
        <f t="shared" si="6"/>
        <v>0.75348783911536354</v>
      </c>
      <c r="P45">
        <f t="shared" si="7"/>
        <v>6.9699487208869274E-2</v>
      </c>
    </row>
    <row r="46" spans="1:16" x14ac:dyDescent="0.25">
      <c r="A46" t="s">
        <v>45</v>
      </c>
      <c r="B46">
        <v>8</v>
      </c>
      <c r="C46">
        <v>21</v>
      </c>
      <c r="D46" s="12">
        <v>0.1673</v>
      </c>
      <c r="E46" s="12">
        <v>2.0621999999999998</v>
      </c>
      <c r="F46" s="12">
        <v>0.32890000000000003</v>
      </c>
      <c r="G46">
        <v>16</v>
      </c>
      <c r="H46" s="12">
        <v>1.47E-2</v>
      </c>
      <c r="I46">
        <f t="shared" si="0"/>
        <v>1088.43537414966</v>
      </c>
      <c r="J46" s="13">
        <f t="shared" si="1"/>
        <v>2.0768999999999997</v>
      </c>
      <c r="K46" s="13">
        <f t="shared" si="2"/>
        <v>2260.5714285714284</v>
      </c>
      <c r="L46">
        <f t="shared" si="3"/>
        <v>2.5730999999999997</v>
      </c>
      <c r="M46">
        <f t="shared" si="4"/>
        <v>6.9540277662316075E-2</v>
      </c>
      <c r="N46">
        <f t="shared" si="5"/>
        <v>6.5018848859352538E-2</v>
      </c>
      <c r="O46">
        <f t="shared" si="6"/>
        <v>0.80144572694415295</v>
      </c>
      <c r="P46">
        <f t="shared" si="7"/>
        <v>0.12782247094943844</v>
      </c>
    </row>
    <row r="47" spans="1:16" x14ac:dyDescent="0.25">
      <c r="A47" t="s">
        <v>103</v>
      </c>
      <c r="B47">
        <v>7</v>
      </c>
      <c r="C47">
        <v>21</v>
      </c>
      <c r="D47" s="12">
        <v>0.52900000000000003</v>
      </c>
      <c r="E47" s="12">
        <v>2.5148000000000001</v>
      </c>
      <c r="F47" s="12">
        <v>0.28839999999999999</v>
      </c>
      <c r="G47">
        <v>16</v>
      </c>
      <c r="H47" s="12">
        <v>3.2199999999999999E-2</v>
      </c>
      <c r="I47">
        <f t="shared" si="0"/>
        <v>496.89440993788821</v>
      </c>
      <c r="J47" s="13">
        <f t="shared" si="1"/>
        <v>2.5470000000000002</v>
      </c>
      <c r="K47" s="13">
        <f t="shared" si="2"/>
        <v>1265.5900621118014</v>
      </c>
      <c r="L47">
        <f t="shared" si="3"/>
        <v>3.3644000000000003</v>
      </c>
      <c r="M47">
        <f t="shared" si="4"/>
        <v>0.18656979614869157</v>
      </c>
      <c r="N47">
        <f t="shared" si="5"/>
        <v>0.15723457377244085</v>
      </c>
      <c r="O47">
        <f t="shared" si="6"/>
        <v>0.74747354654618947</v>
      </c>
      <c r="P47">
        <f t="shared" si="7"/>
        <v>8.5721079538699313E-2</v>
      </c>
    </row>
    <row r="48" spans="1:16" x14ac:dyDescent="0.25">
      <c r="A48" t="s">
        <v>104</v>
      </c>
      <c r="B48">
        <v>8</v>
      </c>
      <c r="C48">
        <v>23</v>
      </c>
      <c r="D48" s="12">
        <v>0.18010000000000001</v>
      </c>
      <c r="E48" s="12">
        <v>2.5703</v>
      </c>
      <c r="F48" s="12">
        <v>0.35449999999999998</v>
      </c>
      <c r="G48">
        <v>16</v>
      </c>
      <c r="H48" s="12">
        <v>1.9900000000000001E-2</v>
      </c>
      <c r="I48">
        <f t="shared" si="0"/>
        <v>804.02010050251249</v>
      </c>
      <c r="J48" s="13">
        <f t="shared" si="1"/>
        <v>2.5901999999999998</v>
      </c>
      <c r="K48" s="13">
        <f t="shared" si="2"/>
        <v>2082.5728643216075</v>
      </c>
      <c r="L48">
        <f t="shared" si="3"/>
        <v>3.1247999999999996</v>
      </c>
      <c r="M48">
        <f t="shared" si="4"/>
        <v>6.1160729446123552E-2</v>
      </c>
      <c r="N48">
        <f t="shared" si="5"/>
        <v>5.7635688684075793E-2</v>
      </c>
      <c r="O48">
        <f t="shared" si="6"/>
        <v>0.82254864311315934</v>
      </c>
      <c r="P48">
        <f t="shared" si="7"/>
        <v>0.11344726062467998</v>
      </c>
    </row>
    <row r="49" spans="1:16" x14ac:dyDescent="0.25">
      <c r="A49" t="s">
        <v>105</v>
      </c>
      <c r="B49">
        <v>6</v>
      </c>
      <c r="C49">
        <v>22</v>
      </c>
      <c r="D49" s="12">
        <v>0.57199999999999995</v>
      </c>
      <c r="E49" s="12">
        <v>2.9339</v>
      </c>
      <c r="F49" s="12">
        <v>0.38169999999999998</v>
      </c>
      <c r="G49">
        <v>16</v>
      </c>
      <c r="H49" s="12">
        <v>3.1600000000000003E-2</v>
      </c>
      <c r="I49">
        <f t="shared" si="0"/>
        <v>506.3291139240506</v>
      </c>
      <c r="J49" s="13">
        <f t="shared" si="1"/>
        <v>2.9655</v>
      </c>
      <c r="K49" s="13">
        <f t="shared" si="2"/>
        <v>1501.5189873417721</v>
      </c>
      <c r="L49">
        <f t="shared" si="3"/>
        <v>3.9192</v>
      </c>
      <c r="M49">
        <f t="shared" si="4"/>
        <v>0.1708891013384321</v>
      </c>
      <c r="N49">
        <f t="shared" si="5"/>
        <v>0.14594815268422126</v>
      </c>
      <c r="O49">
        <f t="shared" si="6"/>
        <v>0.7485966523780363</v>
      </c>
      <c r="P49">
        <f t="shared" si="7"/>
        <v>9.7392324964278423E-2</v>
      </c>
    </row>
    <row r="50" spans="1:16" x14ac:dyDescent="0.25">
      <c r="A50" t="s">
        <v>106</v>
      </c>
      <c r="B50">
        <v>8</v>
      </c>
      <c r="C50">
        <v>20</v>
      </c>
      <c r="D50" s="12">
        <v>0.28549999999999998</v>
      </c>
      <c r="E50" s="12">
        <v>2.5573999999999999</v>
      </c>
      <c r="F50" s="12">
        <v>0.38729999999999998</v>
      </c>
      <c r="G50">
        <v>16</v>
      </c>
      <c r="H50" s="12">
        <v>2.0500000000000001E-2</v>
      </c>
      <c r="I50">
        <f t="shared" si="0"/>
        <v>780.48780487804879</v>
      </c>
      <c r="J50" s="13">
        <f t="shared" si="1"/>
        <v>2.5779000000000001</v>
      </c>
      <c r="K50" s="13">
        <f t="shared" si="2"/>
        <v>2012.0195121951219</v>
      </c>
      <c r="L50">
        <f t="shared" si="3"/>
        <v>3.2507000000000001</v>
      </c>
      <c r="M50">
        <f t="shared" si="4"/>
        <v>9.6283555915283939E-2</v>
      </c>
      <c r="N50">
        <f t="shared" si="5"/>
        <v>8.7827237210446968E-2</v>
      </c>
      <c r="O50">
        <f t="shared" si="6"/>
        <v>0.78672285969175859</v>
      </c>
      <c r="P50">
        <f t="shared" si="7"/>
        <v>0.11914356907742947</v>
      </c>
    </row>
    <row r="51" spans="1:16" x14ac:dyDescent="0.25">
      <c r="A51" t="s">
        <v>107</v>
      </c>
      <c r="B51">
        <v>7</v>
      </c>
      <c r="C51">
        <v>19</v>
      </c>
      <c r="D51" s="12">
        <v>0.2928</v>
      </c>
      <c r="E51" s="12">
        <v>2.2982999999999998</v>
      </c>
      <c r="F51" s="12">
        <v>0.39100000000000001</v>
      </c>
      <c r="G51">
        <v>16</v>
      </c>
      <c r="H51" s="12">
        <v>1.47E-2</v>
      </c>
      <c r="I51">
        <f t="shared" si="0"/>
        <v>1088.43537414966</v>
      </c>
      <c r="J51" s="13">
        <f t="shared" si="1"/>
        <v>2.3129999999999997</v>
      </c>
      <c r="K51" s="13">
        <f t="shared" si="2"/>
        <v>2517.5510204081634</v>
      </c>
      <c r="L51">
        <f t="shared" si="3"/>
        <v>2.9967999999999999</v>
      </c>
      <c r="M51">
        <f t="shared" si="4"/>
        <v>0.10828402366863907</v>
      </c>
      <c r="N51">
        <f t="shared" si="5"/>
        <v>9.7704217832354515E-2</v>
      </c>
      <c r="O51">
        <f t="shared" si="6"/>
        <v>0.76691804591564328</v>
      </c>
      <c r="P51">
        <f t="shared" si="7"/>
        <v>0.13047250400427124</v>
      </c>
    </row>
    <row r="52" spans="1:16" x14ac:dyDescent="0.25">
      <c r="A52" t="s">
        <v>108</v>
      </c>
      <c r="B52">
        <v>7</v>
      </c>
      <c r="C52">
        <v>21</v>
      </c>
      <c r="D52" s="12">
        <v>0.1852</v>
      </c>
      <c r="E52" s="12">
        <v>1.7215</v>
      </c>
      <c r="F52" s="12">
        <v>0.20810000000000001</v>
      </c>
      <c r="G52">
        <v>16</v>
      </c>
      <c r="H52" s="12">
        <v>1.41E-2</v>
      </c>
      <c r="I52">
        <f t="shared" si="0"/>
        <v>1134.7517730496454</v>
      </c>
      <c r="J52" s="13">
        <f t="shared" si="1"/>
        <v>1.7356</v>
      </c>
      <c r="K52" s="13">
        <f t="shared" si="2"/>
        <v>1969.4751773049645</v>
      </c>
      <c r="L52">
        <f t="shared" si="3"/>
        <v>2.1289000000000002</v>
      </c>
      <c r="M52">
        <f t="shared" si="4"/>
        <v>9.5282193754180178E-2</v>
      </c>
      <c r="N52">
        <f t="shared" si="5"/>
        <v>8.6993282916059927E-2</v>
      </c>
      <c r="O52">
        <f t="shared" si="6"/>
        <v>0.80863356663065422</v>
      </c>
      <c r="P52">
        <f t="shared" si="7"/>
        <v>9.7750011743153731E-2</v>
      </c>
    </row>
    <row r="53" spans="1:16" x14ac:dyDescent="0.25">
      <c r="A53" t="s">
        <v>109</v>
      </c>
      <c r="B53">
        <v>8</v>
      </c>
      <c r="C53">
        <v>21</v>
      </c>
      <c r="D53" s="12">
        <v>0.2969</v>
      </c>
      <c r="E53" s="12">
        <v>2.3380999999999998</v>
      </c>
      <c r="F53" s="12">
        <v>0.34160000000000001</v>
      </c>
      <c r="G53">
        <v>16</v>
      </c>
      <c r="H53" s="12">
        <v>1.9400000000000001E-2</v>
      </c>
      <c r="I53">
        <f t="shared" si="0"/>
        <v>824.74226804123714</v>
      </c>
      <c r="J53" s="13">
        <f t="shared" si="1"/>
        <v>2.3574999999999999</v>
      </c>
      <c r="K53" s="13">
        <f t="shared" si="2"/>
        <v>1944.3298969072166</v>
      </c>
      <c r="L53">
        <f t="shared" si="3"/>
        <v>2.996</v>
      </c>
      <c r="M53">
        <f t="shared" si="4"/>
        <v>0.10999962950613167</v>
      </c>
      <c r="N53">
        <f t="shared" si="5"/>
        <v>9.9098798397863813E-2</v>
      </c>
      <c r="O53">
        <f t="shared" si="6"/>
        <v>0.78040720961281707</v>
      </c>
      <c r="P53">
        <f t="shared" si="7"/>
        <v>0.11401869158878505</v>
      </c>
    </row>
    <row r="54" spans="1:16" x14ac:dyDescent="0.25">
      <c r="A54" t="s">
        <v>110</v>
      </c>
      <c r="B54">
        <v>7</v>
      </c>
      <c r="C54">
        <v>22</v>
      </c>
      <c r="D54" s="12">
        <v>0.37969999999999998</v>
      </c>
      <c r="E54" s="12">
        <v>2.5245000000000002</v>
      </c>
      <c r="F54" s="12">
        <v>0.3735</v>
      </c>
      <c r="G54">
        <v>16</v>
      </c>
      <c r="H54" s="12">
        <v>2.9100000000000001E-2</v>
      </c>
      <c r="I54">
        <f t="shared" si="0"/>
        <v>549.82817869415805</v>
      </c>
      <c r="J54" s="13">
        <f t="shared" si="1"/>
        <v>2.5536000000000003</v>
      </c>
      <c r="K54" s="13">
        <f t="shared" si="2"/>
        <v>1404.0412371134021</v>
      </c>
      <c r="L54">
        <f t="shared" si="3"/>
        <v>3.3068000000000004</v>
      </c>
      <c r="M54">
        <f t="shared" si="4"/>
        <v>0.12971883434115675</v>
      </c>
      <c r="N54">
        <f t="shared" si="5"/>
        <v>0.11482399903229706</v>
      </c>
      <c r="O54">
        <f t="shared" si="6"/>
        <v>0.76342687794846975</v>
      </c>
      <c r="P54">
        <f t="shared" si="7"/>
        <v>0.11294907463408732</v>
      </c>
    </row>
    <row r="55" spans="1:16" x14ac:dyDescent="0.25">
      <c r="A55" t="s">
        <v>111</v>
      </c>
      <c r="B55">
        <v>7</v>
      </c>
      <c r="C55">
        <v>17</v>
      </c>
      <c r="D55" s="12">
        <v>0.1295</v>
      </c>
      <c r="E55" s="12">
        <v>1.4117999999999999</v>
      </c>
      <c r="F55" s="12">
        <v>0.1966</v>
      </c>
      <c r="G55">
        <v>16</v>
      </c>
      <c r="H55" s="12">
        <v>1.43E-2</v>
      </c>
      <c r="I55">
        <f t="shared" si="0"/>
        <v>1118.8811188811189</v>
      </c>
      <c r="J55" s="13">
        <f t="shared" si="1"/>
        <v>1.4260999999999999</v>
      </c>
      <c r="K55" s="13">
        <f t="shared" si="2"/>
        <v>1595.6363636363637</v>
      </c>
      <c r="L55">
        <f t="shared" si="3"/>
        <v>1.7521999999999998</v>
      </c>
      <c r="M55">
        <f t="shared" si="4"/>
        <v>7.9805262833549023E-2</v>
      </c>
      <c r="N55">
        <f t="shared" si="5"/>
        <v>7.3907088231937007E-2</v>
      </c>
      <c r="O55">
        <f t="shared" si="6"/>
        <v>0.80572993950462279</v>
      </c>
      <c r="P55">
        <f t="shared" si="7"/>
        <v>0.1122018034470951</v>
      </c>
    </row>
    <row r="56" spans="1:16" x14ac:dyDescent="0.25">
      <c r="A56" t="s">
        <v>55</v>
      </c>
      <c r="B56">
        <v>7</v>
      </c>
      <c r="C56">
        <v>20</v>
      </c>
      <c r="D56" s="12">
        <v>0.53649999999999998</v>
      </c>
      <c r="E56" s="12">
        <v>2.9217</v>
      </c>
      <c r="F56" s="12">
        <v>0.37230000000000002</v>
      </c>
      <c r="G56">
        <v>16</v>
      </c>
      <c r="H56" s="12">
        <v>2.3300000000000001E-2</v>
      </c>
      <c r="I56">
        <f t="shared" si="0"/>
        <v>686.69527896995703</v>
      </c>
      <c r="J56" s="13">
        <f t="shared" si="1"/>
        <v>2.9449999999999998</v>
      </c>
      <c r="K56" s="13">
        <f t="shared" si="2"/>
        <v>2022.3175965665234</v>
      </c>
      <c r="L56">
        <f t="shared" si="3"/>
        <v>3.8537999999999997</v>
      </c>
      <c r="M56">
        <f t="shared" si="4"/>
        <v>0.16172791125312755</v>
      </c>
      <c r="N56">
        <f t="shared" si="5"/>
        <v>0.13921324407078728</v>
      </c>
      <c r="O56">
        <f t="shared" si="6"/>
        <v>0.75813482796201159</v>
      </c>
      <c r="P56">
        <f t="shared" si="7"/>
        <v>9.6605947376615306E-2</v>
      </c>
    </row>
    <row r="57" spans="1:16" x14ac:dyDescent="0.25">
      <c r="A57" t="s">
        <v>56</v>
      </c>
      <c r="B57">
        <v>6</v>
      </c>
      <c r="C57">
        <v>22</v>
      </c>
      <c r="D57" s="12">
        <v>0.55740000000000001</v>
      </c>
      <c r="E57" s="12">
        <v>2.5680000000000001</v>
      </c>
      <c r="F57" s="12">
        <v>0.20949999999999999</v>
      </c>
      <c r="G57">
        <v>16</v>
      </c>
      <c r="H57" s="12">
        <v>3.3799999999999997E-2</v>
      </c>
      <c r="I57">
        <f t="shared" si="0"/>
        <v>473.37278106508882</v>
      </c>
      <c r="J57" s="13">
        <f t="shared" si="1"/>
        <v>2.6017999999999999</v>
      </c>
      <c r="K57" s="13">
        <f t="shared" si="2"/>
        <v>1231.6213017751481</v>
      </c>
      <c r="L57">
        <f t="shared" si="3"/>
        <v>3.3686999999999996</v>
      </c>
      <c r="M57">
        <f t="shared" si="4"/>
        <v>0.19827126240529294</v>
      </c>
      <c r="N57">
        <f t="shared" si="5"/>
        <v>0.16546442247751361</v>
      </c>
      <c r="O57">
        <f t="shared" si="6"/>
        <v>0.76231187104817888</v>
      </c>
      <c r="P57">
        <f t="shared" si="7"/>
        <v>6.2190162377178143E-2</v>
      </c>
    </row>
    <row r="58" spans="1:16" x14ac:dyDescent="0.25">
      <c r="A58" t="s">
        <v>57</v>
      </c>
      <c r="B58">
        <v>8</v>
      </c>
      <c r="C58">
        <v>21</v>
      </c>
      <c r="D58" s="12">
        <v>0.40899999999999997</v>
      </c>
      <c r="E58" s="12">
        <v>2.6156999999999999</v>
      </c>
      <c r="F58" s="12">
        <v>0.51490000000000002</v>
      </c>
      <c r="G58">
        <v>16</v>
      </c>
      <c r="H58" s="12">
        <v>1.9099999999999999E-2</v>
      </c>
      <c r="I58">
        <f t="shared" si="0"/>
        <v>837.69633507853405</v>
      </c>
      <c r="J58" s="13">
        <f t="shared" si="1"/>
        <v>2.6347999999999998</v>
      </c>
      <c r="K58" s="13">
        <f t="shared" si="2"/>
        <v>2207.1623036649212</v>
      </c>
      <c r="L58">
        <f t="shared" si="3"/>
        <v>3.5586999999999995</v>
      </c>
      <c r="M58">
        <f t="shared" si="4"/>
        <v>0.12985363685430359</v>
      </c>
      <c r="N58">
        <f t="shared" si="5"/>
        <v>0.11492960912692839</v>
      </c>
      <c r="O58">
        <f t="shared" si="6"/>
        <v>0.73501559558265661</v>
      </c>
      <c r="P58">
        <f t="shared" si="7"/>
        <v>0.1446876668446343</v>
      </c>
    </row>
    <row r="59" spans="1:16" x14ac:dyDescent="0.25">
      <c r="A59" t="s">
        <v>58</v>
      </c>
      <c r="B59">
        <v>7</v>
      </c>
      <c r="C59">
        <v>23</v>
      </c>
      <c r="D59" s="12">
        <v>0.61099999999999999</v>
      </c>
      <c r="E59" s="12">
        <v>3.4321000000000002</v>
      </c>
      <c r="F59" s="12">
        <v>0.36049999999999999</v>
      </c>
      <c r="G59">
        <v>16</v>
      </c>
      <c r="H59" s="12">
        <v>2.3599999999999999E-2</v>
      </c>
      <c r="I59">
        <f t="shared" si="0"/>
        <v>677.96610169491532</v>
      </c>
      <c r="J59" s="13">
        <f t="shared" si="1"/>
        <v>3.4557000000000002</v>
      </c>
      <c r="K59" s="13">
        <f t="shared" si="2"/>
        <v>2342.8474576271192</v>
      </c>
      <c r="L59">
        <f t="shared" si="3"/>
        <v>4.4272</v>
      </c>
      <c r="M59">
        <f t="shared" si="4"/>
        <v>0.16010691263560609</v>
      </c>
      <c r="N59">
        <f t="shared" si="5"/>
        <v>0.13801048066498012</v>
      </c>
      <c r="O59">
        <f t="shared" si="6"/>
        <v>0.7752303939284424</v>
      </c>
      <c r="P59">
        <f t="shared" si="7"/>
        <v>8.1428442356342612E-2</v>
      </c>
    </row>
    <row r="60" spans="1:16" x14ac:dyDescent="0.25">
      <c r="A60" t="s">
        <v>59</v>
      </c>
      <c r="B60">
        <v>6</v>
      </c>
      <c r="C60">
        <v>18</v>
      </c>
      <c r="D60" s="12">
        <v>0.3019</v>
      </c>
      <c r="E60" s="12">
        <v>1.978</v>
      </c>
      <c r="F60" s="12">
        <v>0.27079999999999999</v>
      </c>
      <c r="G60">
        <v>16</v>
      </c>
      <c r="H60" s="12">
        <v>2.0299999999999999E-2</v>
      </c>
      <c r="I60">
        <f t="shared" si="0"/>
        <v>788.17733990147792</v>
      </c>
      <c r="J60" s="13">
        <f t="shared" si="1"/>
        <v>1.9983</v>
      </c>
      <c r="K60" s="13">
        <f t="shared" si="2"/>
        <v>1575.0147783251234</v>
      </c>
      <c r="L60">
        <f t="shared" si="3"/>
        <v>2.5710000000000002</v>
      </c>
      <c r="M60">
        <f t="shared" si="4"/>
        <v>0.13304834515887357</v>
      </c>
      <c r="N60">
        <f t="shared" si="5"/>
        <v>0.11742512640995721</v>
      </c>
      <c r="O60">
        <f t="shared" si="6"/>
        <v>0.7693504472967716</v>
      </c>
      <c r="P60">
        <f t="shared" si="7"/>
        <v>0.10532866588875922</v>
      </c>
    </row>
    <row r="61" spans="1:16" x14ac:dyDescent="0.25">
      <c r="A61" t="s">
        <v>60</v>
      </c>
      <c r="B61">
        <v>7</v>
      </c>
      <c r="C61">
        <v>21</v>
      </c>
      <c r="D61" s="12">
        <v>0.29199999999999998</v>
      </c>
      <c r="E61" s="12">
        <v>2.7193000000000001</v>
      </c>
      <c r="F61" s="12">
        <v>0.33410000000000001</v>
      </c>
      <c r="G61">
        <v>16</v>
      </c>
      <c r="H61" s="12">
        <v>1.15E-2</v>
      </c>
      <c r="I61">
        <f t="shared" si="0"/>
        <v>1391.304347826087</v>
      </c>
      <c r="J61" s="13">
        <f t="shared" si="1"/>
        <v>2.7307999999999999</v>
      </c>
      <c r="K61" s="13">
        <f t="shared" si="2"/>
        <v>3799.3739130434783</v>
      </c>
      <c r="L61">
        <f t="shared" si="3"/>
        <v>3.3568999999999996</v>
      </c>
      <c r="M61">
        <f t="shared" si="4"/>
        <v>9.5272276420111587E-2</v>
      </c>
      <c r="N61">
        <f t="shared" si="5"/>
        <v>8.6985015937323135E-2</v>
      </c>
      <c r="O61">
        <f t="shared" si="6"/>
        <v>0.81006285561083158</v>
      </c>
      <c r="P61">
        <f t="shared" si="7"/>
        <v>9.9526348714587876E-2</v>
      </c>
    </row>
    <row r="62" spans="1:16" x14ac:dyDescent="0.25">
      <c r="A62" t="s">
        <v>112</v>
      </c>
      <c r="B62">
        <v>8</v>
      </c>
      <c r="C62">
        <v>19</v>
      </c>
      <c r="D62" s="12">
        <v>0.27260000000000001</v>
      </c>
      <c r="E62" s="12">
        <v>2.0897999999999999</v>
      </c>
      <c r="F62" s="12">
        <v>0.3357</v>
      </c>
      <c r="G62">
        <v>16</v>
      </c>
      <c r="H62" s="12">
        <v>1.8599999999999998E-2</v>
      </c>
      <c r="I62">
        <f t="shared" si="0"/>
        <v>860.21505376344089</v>
      </c>
      <c r="J62" s="13">
        <f t="shared" si="1"/>
        <v>2.1084000000000001</v>
      </c>
      <c r="K62" s="13">
        <f t="shared" si="2"/>
        <v>1813.6774193548388</v>
      </c>
      <c r="L62">
        <f t="shared" si="3"/>
        <v>2.7167000000000003</v>
      </c>
      <c r="M62">
        <f t="shared" si="4"/>
        <v>0.11153389795834867</v>
      </c>
      <c r="N62">
        <f t="shared" si="5"/>
        <v>0.10034232708801118</v>
      </c>
      <c r="O62">
        <f t="shared" si="6"/>
        <v>0.76924209518901598</v>
      </c>
      <c r="P62">
        <f t="shared" si="7"/>
        <v>0.1235690359627489</v>
      </c>
    </row>
    <row r="63" spans="1:16" x14ac:dyDescent="0.25">
      <c r="A63" t="s">
        <v>113</v>
      </c>
      <c r="B63">
        <v>7</v>
      </c>
      <c r="C63">
        <v>19</v>
      </c>
      <c r="D63" s="12">
        <v>0.183</v>
      </c>
      <c r="E63" s="12">
        <v>2.1332</v>
      </c>
      <c r="F63" s="12">
        <v>0.33160000000000001</v>
      </c>
      <c r="G63">
        <v>16</v>
      </c>
      <c r="H63" s="12">
        <v>1.18E-2</v>
      </c>
      <c r="I63">
        <f t="shared" si="0"/>
        <v>1355.9322033898306</v>
      </c>
      <c r="J63" s="13">
        <f t="shared" si="1"/>
        <v>2.145</v>
      </c>
      <c r="K63" s="13">
        <f t="shared" si="2"/>
        <v>2908.4745762711868</v>
      </c>
      <c r="L63">
        <f t="shared" si="3"/>
        <v>2.6595999999999997</v>
      </c>
      <c r="M63">
        <f t="shared" si="4"/>
        <v>7.3891625615763554E-2</v>
      </c>
      <c r="N63">
        <f t="shared" si="5"/>
        <v>6.8807339449541288E-2</v>
      </c>
      <c r="O63">
        <f t="shared" si="6"/>
        <v>0.80207550007519934</v>
      </c>
      <c r="P63">
        <f t="shared" si="7"/>
        <v>0.12468040306813057</v>
      </c>
    </row>
    <row r="64" spans="1:16" x14ac:dyDescent="0.25">
      <c r="A64" t="s">
        <v>114</v>
      </c>
      <c r="B64">
        <v>6</v>
      </c>
      <c r="C64">
        <v>17</v>
      </c>
      <c r="D64" s="12">
        <v>0.30759999999999998</v>
      </c>
      <c r="E64" s="12">
        <v>2.1474000000000002</v>
      </c>
      <c r="F64" s="12">
        <v>0.34089999999999998</v>
      </c>
      <c r="G64">
        <v>16</v>
      </c>
      <c r="H64" s="12">
        <v>2.53E-2</v>
      </c>
      <c r="I64">
        <f t="shared" si="0"/>
        <v>632.41106719367588</v>
      </c>
      <c r="J64" s="13">
        <f t="shared" si="1"/>
        <v>2.1727000000000003</v>
      </c>
      <c r="K64" s="13">
        <f t="shared" si="2"/>
        <v>1374.0395256916997</v>
      </c>
      <c r="L64">
        <f t="shared" si="3"/>
        <v>2.8212000000000002</v>
      </c>
      <c r="M64">
        <f t="shared" si="4"/>
        <v>0.12237428389560788</v>
      </c>
      <c r="N64">
        <f t="shared" si="5"/>
        <v>0.10903161775131148</v>
      </c>
      <c r="O64">
        <f t="shared" si="6"/>
        <v>0.76116546150574227</v>
      </c>
      <c r="P64">
        <f t="shared" si="7"/>
        <v>0.12083510562881042</v>
      </c>
    </row>
    <row r="65" spans="1:16" x14ac:dyDescent="0.25">
      <c r="A65" t="s">
        <v>115</v>
      </c>
      <c r="B65">
        <v>7</v>
      </c>
      <c r="C65">
        <v>20</v>
      </c>
      <c r="D65" s="12">
        <v>0.43730000000000002</v>
      </c>
      <c r="E65" s="12">
        <v>2.1524999999999999</v>
      </c>
      <c r="F65" s="12">
        <v>0.32369999999999999</v>
      </c>
      <c r="G65">
        <v>16</v>
      </c>
      <c r="H65" s="12">
        <v>1.46E-2</v>
      </c>
      <c r="I65">
        <f t="shared" si="0"/>
        <v>1095.8904109589041</v>
      </c>
      <c r="J65" s="13">
        <f t="shared" si="1"/>
        <v>2.1671</v>
      </c>
      <c r="K65" s="13">
        <f t="shared" si="2"/>
        <v>2374.9041095890411</v>
      </c>
      <c r="L65">
        <f t="shared" si="3"/>
        <v>2.9281000000000001</v>
      </c>
      <c r="M65">
        <f t="shared" si="4"/>
        <v>0.17556608318612493</v>
      </c>
      <c r="N65">
        <f t="shared" si="5"/>
        <v>0.14934599228168438</v>
      </c>
      <c r="O65">
        <f t="shared" si="6"/>
        <v>0.73511833612240007</v>
      </c>
      <c r="P65">
        <f t="shared" si="7"/>
        <v>0.11054950309074142</v>
      </c>
    </row>
    <row r="66" spans="1:16" x14ac:dyDescent="0.25">
      <c r="A66" t="s">
        <v>116</v>
      </c>
      <c r="B66">
        <v>7</v>
      </c>
      <c r="C66">
        <v>20</v>
      </c>
      <c r="D66" s="12">
        <v>0.1721</v>
      </c>
      <c r="E66" s="12">
        <v>2.4456000000000002</v>
      </c>
      <c r="F66" s="12">
        <v>0.31480000000000002</v>
      </c>
      <c r="G66">
        <v>16</v>
      </c>
      <c r="H66" s="12">
        <v>1.61E-2</v>
      </c>
      <c r="I66">
        <f t="shared" si="0"/>
        <v>993.78881987577643</v>
      </c>
      <c r="J66" s="13">
        <f t="shared" si="1"/>
        <v>2.4617</v>
      </c>
      <c r="K66" s="13">
        <f t="shared" si="2"/>
        <v>2446.4099378881988</v>
      </c>
      <c r="L66">
        <f t="shared" si="3"/>
        <v>2.9485999999999999</v>
      </c>
      <c r="M66">
        <f t="shared" si="4"/>
        <v>6.1984512875922923E-2</v>
      </c>
      <c r="N66">
        <f t="shared" si="5"/>
        <v>5.8366682493386696E-2</v>
      </c>
      <c r="O66">
        <f t="shared" si="6"/>
        <v>0.82941056772705701</v>
      </c>
      <c r="P66">
        <f t="shared" si="7"/>
        <v>0.10676253137082006</v>
      </c>
    </row>
    <row r="67" spans="1:16" x14ac:dyDescent="0.25">
      <c r="A67" t="s">
        <v>117</v>
      </c>
      <c r="B67">
        <v>6</v>
      </c>
      <c r="C67">
        <v>22</v>
      </c>
      <c r="D67" s="12">
        <v>0.54720000000000002</v>
      </c>
      <c r="E67" s="12">
        <v>2.9121000000000001</v>
      </c>
      <c r="F67" s="12">
        <v>0.31809999999999999</v>
      </c>
      <c r="G67">
        <v>16</v>
      </c>
      <c r="H67" s="12">
        <v>3.0499999999999999E-2</v>
      </c>
      <c r="I67">
        <f t="shared" ref="I67:I76" si="8">G67/H67</f>
        <v>524.59016393442619</v>
      </c>
      <c r="J67" s="13">
        <f t="shared" ref="J67:J76" si="9">E67+H67</f>
        <v>2.9426000000000001</v>
      </c>
      <c r="K67" s="13">
        <f t="shared" ref="K67:K76" si="10">I67*J67</f>
        <v>1543.6590163934425</v>
      </c>
      <c r="L67">
        <f t="shared" ref="L67:L76" si="11">D67+E67+F67+H67</f>
        <v>3.8079000000000001</v>
      </c>
      <c r="M67">
        <f t="shared" ref="M67:M76" si="12">D67/(F67+J67)</f>
        <v>0.16781672646977644</v>
      </c>
      <c r="N67">
        <f t="shared" ref="N67:N76" si="13">D67/L67</f>
        <v>0.14370125265894587</v>
      </c>
      <c r="O67">
        <f t="shared" ref="O67:O76" si="14">E67/L67</f>
        <v>0.7647522256361774</v>
      </c>
      <c r="P67">
        <f t="shared" ref="P67:P76" si="15">F67/L67</f>
        <v>8.353685758554584E-2</v>
      </c>
    </row>
    <row r="68" spans="1:16" x14ac:dyDescent="0.25">
      <c r="A68" t="s">
        <v>118</v>
      </c>
      <c r="B68">
        <v>8</v>
      </c>
      <c r="C68">
        <v>21</v>
      </c>
      <c r="D68" s="12">
        <v>0.72309999999999997</v>
      </c>
      <c r="E68" s="12">
        <v>3.3976000000000002</v>
      </c>
      <c r="F68" s="12">
        <v>0.25140000000000001</v>
      </c>
      <c r="G68">
        <v>16</v>
      </c>
      <c r="H68" s="12">
        <v>3.5299999999999998E-2</v>
      </c>
      <c r="I68">
        <f t="shared" si="8"/>
        <v>453.25779036827197</v>
      </c>
      <c r="J68" s="13">
        <f t="shared" si="9"/>
        <v>3.4329000000000001</v>
      </c>
      <c r="K68" s="13">
        <f t="shared" si="10"/>
        <v>1555.9886685552408</v>
      </c>
      <c r="L68">
        <f t="shared" si="11"/>
        <v>4.4074000000000009</v>
      </c>
      <c r="M68">
        <f t="shared" si="12"/>
        <v>0.19626523355861358</v>
      </c>
      <c r="N68">
        <f t="shared" si="13"/>
        <v>0.16406498162181782</v>
      </c>
      <c r="O68">
        <f t="shared" si="14"/>
        <v>0.77088532921904063</v>
      </c>
      <c r="P68">
        <f t="shared" si="15"/>
        <v>5.7040432000726046E-2</v>
      </c>
    </row>
    <row r="69" spans="1:16" x14ac:dyDescent="0.25">
      <c r="A69" t="s">
        <v>119</v>
      </c>
      <c r="B69">
        <v>8</v>
      </c>
      <c r="C69">
        <v>19</v>
      </c>
      <c r="D69" s="12">
        <v>0.1583</v>
      </c>
      <c r="E69" s="12">
        <v>1.7163999999999999</v>
      </c>
      <c r="F69" s="12">
        <v>0.309</v>
      </c>
      <c r="G69">
        <v>16</v>
      </c>
      <c r="H69" s="12">
        <v>1.4999999999999999E-2</v>
      </c>
      <c r="I69">
        <f t="shared" si="8"/>
        <v>1066.6666666666667</v>
      </c>
      <c r="J69" s="13">
        <f t="shared" si="9"/>
        <v>1.7313999999999998</v>
      </c>
      <c r="K69" s="13">
        <f t="shared" si="10"/>
        <v>1846.8266666666666</v>
      </c>
      <c r="L69">
        <f t="shared" si="11"/>
        <v>2.1987000000000001</v>
      </c>
      <c r="M69">
        <f t="shared" si="12"/>
        <v>7.7582826896686927E-2</v>
      </c>
      <c r="N69">
        <f t="shared" si="13"/>
        <v>7.1997089189066263E-2</v>
      </c>
      <c r="O69">
        <f t="shared" si="14"/>
        <v>0.78064310729067166</v>
      </c>
      <c r="P69">
        <f t="shared" si="15"/>
        <v>0.14053759039432392</v>
      </c>
    </row>
    <row r="70" spans="1:16" x14ac:dyDescent="0.25">
      <c r="A70" t="s">
        <v>120</v>
      </c>
      <c r="B70">
        <v>8</v>
      </c>
      <c r="C70">
        <v>23</v>
      </c>
      <c r="D70" s="12">
        <v>0.84160000000000001</v>
      </c>
      <c r="E70" s="12">
        <v>3.3858000000000001</v>
      </c>
      <c r="F70" s="12">
        <v>0.35320000000000001</v>
      </c>
      <c r="G70">
        <v>16</v>
      </c>
      <c r="H70" s="12">
        <v>2.6100000000000002E-2</v>
      </c>
      <c r="I70">
        <f t="shared" si="8"/>
        <v>613.02681992337159</v>
      </c>
      <c r="J70" s="13">
        <f t="shared" si="9"/>
        <v>3.4119000000000002</v>
      </c>
      <c r="K70" s="13">
        <f t="shared" si="10"/>
        <v>2091.5862068965516</v>
      </c>
      <c r="L70">
        <f t="shared" si="11"/>
        <v>4.6067</v>
      </c>
      <c r="M70">
        <f t="shared" si="12"/>
        <v>0.22352659955910864</v>
      </c>
      <c r="N70">
        <f t="shared" si="13"/>
        <v>0.18269042915753142</v>
      </c>
      <c r="O70">
        <f t="shared" si="14"/>
        <v>0.7349729741463521</v>
      </c>
      <c r="P70">
        <f t="shared" si="15"/>
        <v>7.6670935810884147E-2</v>
      </c>
    </row>
    <row r="71" spans="1:16" x14ac:dyDescent="0.25">
      <c r="A71" t="s">
        <v>70</v>
      </c>
      <c r="B71">
        <v>8</v>
      </c>
      <c r="C71">
        <v>19</v>
      </c>
      <c r="D71" s="12">
        <v>0.40649999999999997</v>
      </c>
      <c r="E71" s="12">
        <v>2.1806000000000001</v>
      </c>
      <c r="F71" s="12">
        <v>0.29980000000000001</v>
      </c>
      <c r="G71">
        <v>16</v>
      </c>
      <c r="H71" s="12">
        <v>1.7999999999999999E-2</v>
      </c>
      <c r="I71">
        <f t="shared" si="8"/>
        <v>888.88888888888891</v>
      </c>
      <c r="J71" s="13">
        <f t="shared" si="9"/>
        <v>2.1985999999999999</v>
      </c>
      <c r="K71" s="13">
        <f t="shared" si="10"/>
        <v>1954.3111111111111</v>
      </c>
      <c r="L71">
        <f t="shared" si="11"/>
        <v>2.9048999999999996</v>
      </c>
      <c r="M71">
        <f t="shared" si="12"/>
        <v>0.16270413064361192</v>
      </c>
      <c r="N71">
        <f t="shared" si="13"/>
        <v>0.13993597025715171</v>
      </c>
      <c r="O71">
        <f t="shared" si="14"/>
        <v>0.75066267341388704</v>
      </c>
      <c r="P71">
        <f t="shared" si="15"/>
        <v>0.10320492960170748</v>
      </c>
    </row>
    <row r="72" spans="1:16" x14ac:dyDescent="0.25">
      <c r="A72" t="s">
        <v>71</v>
      </c>
      <c r="B72">
        <v>8</v>
      </c>
      <c r="C72">
        <v>20</v>
      </c>
      <c r="D72" s="12">
        <v>0.66659999999999997</v>
      </c>
      <c r="E72" s="12">
        <v>2.3210000000000002</v>
      </c>
      <c r="F72" s="12">
        <v>0.29509999999999997</v>
      </c>
      <c r="G72">
        <v>16</v>
      </c>
      <c r="H72" s="12">
        <v>2.1600000000000001E-2</v>
      </c>
      <c r="I72">
        <f t="shared" si="8"/>
        <v>740.74074074074065</v>
      </c>
      <c r="J72" s="13">
        <f t="shared" si="9"/>
        <v>2.3426</v>
      </c>
      <c r="K72" s="13">
        <f t="shared" si="10"/>
        <v>1735.2592592592591</v>
      </c>
      <c r="L72">
        <f t="shared" si="11"/>
        <v>3.3043</v>
      </c>
      <c r="M72">
        <f t="shared" si="12"/>
        <v>0.25272017287788601</v>
      </c>
      <c r="N72">
        <f t="shared" si="13"/>
        <v>0.20173713040583482</v>
      </c>
      <c r="O72">
        <f t="shared" si="14"/>
        <v>0.70241806131404538</v>
      </c>
      <c r="P72">
        <f t="shared" si="15"/>
        <v>8.9307871561298907E-2</v>
      </c>
    </row>
    <row r="73" spans="1:16" x14ac:dyDescent="0.25">
      <c r="A73" t="s">
        <v>72</v>
      </c>
      <c r="B73">
        <v>8</v>
      </c>
      <c r="C73">
        <v>18</v>
      </c>
      <c r="D73" s="12">
        <v>0.22770000000000001</v>
      </c>
      <c r="E73" s="12">
        <v>1.5967</v>
      </c>
      <c r="F73" s="12">
        <v>0.3382</v>
      </c>
      <c r="G73">
        <v>16</v>
      </c>
      <c r="H73" s="12">
        <v>1.4200000000000001E-2</v>
      </c>
      <c r="I73">
        <f t="shared" si="8"/>
        <v>1126.7605633802816</v>
      </c>
      <c r="J73" s="13">
        <f t="shared" si="9"/>
        <v>1.6109</v>
      </c>
      <c r="K73" s="13">
        <f t="shared" si="10"/>
        <v>1815.0985915492956</v>
      </c>
      <c r="L73">
        <f t="shared" si="11"/>
        <v>2.1768000000000001</v>
      </c>
      <c r="M73">
        <f t="shared" si="12"/>
        <v>0.11682314914575959</v>
      </c>
      <c r="N73">
        <f t="shared" si="13"/>
        <v>0.10460308710033077</v>
      </c>
      <c r="O73">
        <f t="shared" si="14"/>
        <v>0.7335079015067989</v>
      </c>
      <c r="P73">
        <f t="shared" si="15"/>
        <v>0.15536567438441748</v>
      </c>
    </row>
    <row r="74" spans="1:16" x14ac:dyDescent="0.25">
      <c r="A74" t="s">
        <v>73</v>
      </c>
      <c r="B74">
        <v>8</v>
      </c>
      <c r="C74">
        <v>21</v>
      </c>
      <c r="D74" s="12">
        <v>0.49540000000000001</v>
      </c>
      <c r="E74" s="12">
        <v>2.6671999999999998</v>
      </c>
      <c r="F74" s="12">
        <v>0.32150000000000001</v>
      </c>
      <c r="G74">
        <v>16</v>
      </c>
      <c r="H74" s="12">
        <v>0.03</v>
      </c>
      <c r="I74">
        <f t="shared" si="8"/>
        <v>533.33333333333337</v>
      </c>
      <c r="J74" s="13">
        <f t="shared" si="9"/>
        <v>2.6971999999999996</v>
      </c>
      <c r="K74" s="13">
        <f t="shared" si="10"/>
        <v>1438.5066666666667</v>
      </c>
      <c r="L74">
        <f t="shared" si="11"/>
        <v>3.5140999999999996</v>
      </c>
      <c r="M74">
        <f t="shared" si="12"/>
        <v>0.16411037863981187</v>
      </c>
      <c r="N74">
        <f t="shared" si="13"/>
        <v>0.14097492956944882</v>
      </c>
      <c r="O74">
        <f t="shared" si="14"/>
        <v>0.75899945932102109</v>
      </c>
      <c r="P74">
        <f t="shared" si="15"/>
        <v>9.1488574599470712E-2</v>
      </c>
    </row>
    <row r="75" spans="1:16" x14ac:dyDescent="0.25">
      <c r="A75" t="s">
        <v>74</v>
      </c>
      <c r="B75">
        <v>8</v>
      </c>
      <c r="C75">
        <v>18</v>
      </c>
      <c r="D75" s="12">
        <v>0.20810000000000001</v>
      </c>
      <c r="E75" s="12">
        <v>1.9603999999999999</v>
      </c>
      <c r="F75" s="12">
        <v>0.31019999999999998</v>
      </c>
      <c r="G75">
        <v>16</v>
      </c>
      <c r="H75" s="12">
        <v>1.32E-2</v>
      </c>
      <c r="I75">
        <f t="shared" si="8"/>
        <v>1212.1212121212122</v>
      </c>
      <c r="J75" s="13">
        <f t="shared" si="9"/>
        <v>1.9736</v>
      </c>
      <c r="K75" s="13">
        <f t="shared" si="10"/>
        <v>2392.2424242424245</v>
      </c>
      <c r="L75">
        <f t="shared" si="11"/>
        <v>2.4918999999999998</v>
      </c>
      <c r="M75">
        <f t="shared" si="12"/>
        <v>9.1120063052806732E-2</v>
      </c>
      <c r="N75">
        <f t="shared" si="13"/>
        <v>8.3510574260604362E-2</v>
      </c>
      <c r="O75">
        <f t="shared" si="14"/>
        <v>0.78670893695573663</v>
      </c>
      <c r="P75">
        <f t="shared" si="15"/>
        <v>0.12448332597616277</v>
      </c>
    </row>
    <row r="76" spans="1:16" x14ac:dyDescent="0.25">
      <c r="A76" t="s">
        <v>75</v>
      </c>
      <c r="B76">
        <v>8</v>
      </c>
      <c r="C76">
        <v>20</v>
      </c>
      <c r="D76" s="12">
        <v>0.1769</v>
      </c>
      <c r="E76" s="12">
        <v>2.2759999999999998</v>
      </c>
      <c r="F76" s="12">
        <v>0.28299999999999997</v>
      </c>
      <c r="G76">
        <v>16</v>
      </c>
      <c r="H76" s="12">
        <v>1.43E-2</v>
      </c>
      <c r="I76">
        <f t="shared" si="8"/>
        <v>1118.8811188811189</v>
      </c>
      <c r="J76" s="13">
        <f t="shared" si="9"/>
        <v>2.2902999999999998</v>
      </c>
      <c r="K76" s="13">
        <f t="shared" si="10"/>
        <v>2562.5734265734263</v>
      </c>
      <c r="L76">
        <f t="shared" si="11"/>
        <v>2.7501999999999995</v>
      </c>
      <c r="M76">
        <f t="shared" si="12"/>
        <v>6.8744413787743375E-2</v>
      </c>
      <c r="N76">
        <f t="shared" si="13"/>
        <v>6.4322594720383985E-2</v>
      </c>
      <c r="O76">
        <f t="shared" si="14"/>
        <v>0.82757617627808888</v>
      </c>
      <c r="P76">
        <f t="shared" si="15"/>
        <v>0.10290160715584322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CF5D-2577-4FA3-A71B-AB0F29C4A90A}">
  <dimension ref="A1:J15"/>
  <sheetViews>
    <sheetView workbookViewId="0">
      <selection activeCell="M11" sqref="M11"/>
    </sheetView>
  </sheetViews>
  <sheetFormatPr baseColWidth="10" defaultRowHeight="15" x14ac:dyDescent="0.25"/>
  <cols>
    <col min="2" max="7" width="4.7109375" customWidth="1"/>
  </cols>
  <sheetData>
    <row r="1" spans="1:10" x14ac:dyDescent="0.25">
      <c r="D1" s="7"/>
    </row>
    <row r="2" spans="1:10" ht="20.100000000000001" customHeight="1" x14ac:dyDescent="0.25">
      <c r="B2" s="2" t="s">
        <v>28</v>
      </c>
      <c r="C2" s="3" t="s">
        <v>34</v>
      </c>
      <c r="D2" s="5" t="s">
        <v>67</v>
      </c>
      <c r="E2" s="1" t="s">
        <v>12</v>
      </c>
      <c r="F2" s="6"/>
      <c r="G2" s="6"/>
    </row>
    <row r="3" spans="1:10" ht="20.100000000000001" customHeight="1" x14ac:dyDescent="0.25">
      <c r="B3" s="1" t="s">
        <v>1</v>
      </c>
      <c r="C3" s="5" t="s">
        <v>66</v>
      </c>
      <c r="D3" s="1" t="s">
        <v>11</v>
      </c>
      <c r="E3" s="5" t="s">
        <v>73</v>
      </c>
      <c r="F3" s="4" t="s">
        <v>56</v>
      </c>
      <c r="G3" s="6"/>
      <c r="I3" s="1" t="s">
        <v>121</v>
      </c>
    </row>
    <row r="4" spans="1:10" ht="20.100000000000001" customHeight="1" x14ac:dyDescent="0.25">
      <c r="B4" s="4" t="s">
        <v>53</v>
      </c>
      <c r="C4" s="2" t="s">
        <v>25</v>
      </c>
      <c r="D4" s="3" t="s">
        <v>45</v>
      </c>
      <c r="E4" s="4" t="s">
        <v>50</v>
      </c>
      <c r="F4" s="5" t="s">
        <v>69</v>
      </c>
      <c r="G4" s="1" t="s">
        <v>3</v>
      </c>
      <c r="I4" s="2" t="s">
        <v>122</v>
      </c>
    </row>
    <row r="5" spans="1:10" ht="20.100000000000001" customHeight="1" x14ac:dyDescent="0.25">
      <c r="B5" s="3" t="s">
        <v>31</v>
      </c>
      <c r="C5" s="4" t="s">
        <v>60</v>
      </c>
      <c r="D5" s="5" t="s">
        <v>74</v>
      </c>
      <c r="E5" s="3" t="s">
        <v>40</v>
      </c>
      <c r="F5" s="1" t="s">
        <v>9</v>
      </c>
      <c r="G5" s="3" t="s">
        <v>44</v>
      </c>
      <c r="I5" s="3" t="s">
        <v>123</v>
      </c>
    </row>
    <row r="6" spans="1:10" ht="20.100000000000001" customHeight="1" x14ac:dyDescent="0.25">
      <c r="B6" s="1" t="s">
        <v>7</v>
      </c>
      <c r="C6" s="5" t="s">
        <v>65</v>
      </c>
      <c r="D6" s="1" t="s">
        <v>10</v>
      </c>
      <c r="E6" s="4" t="s">
        <v>47</v>
      </c>
      <c r="F6" s="2" t="s">
        <v>29</v>
      </c>
      <c r="G6" s="5" t="s">
        <v>63</v>
      </c>
      <c r="I6" s="4" t="s">
        <v>124</v>
      </c>
    </row>
    <row r="7" spans="1:10" ht="20.100000000000001" customHeight="1" x14ac:dyDescent="0.25">
      <c r="A7" s="7"/>
      <c r="B7" s="2" t="s">
        <v>24</v>
      </c>
      <c r="C7" s="3" t="s">
        <v>42</v>
      </c>
      <c r="D7" s="4" t="s">
        <v>52</v>
      </c>
      <c r="E7" s="5" t="s">
        <v>62</v>
      </c>
      <c r="F7" s="1" t="s">
        <v>2</v>
      </c>
      <c r="G7" s="4" t="s">
        <v>48</v>
      </c>
      <c r="H7" s="7"/>
      <c r="I7" s="5" t="s">
        <v>125</v>
      </c>
    </row>
    <row r="8" spans="1:10" ht="20.100000000000001" customHeight="1" x14ac:dyDescent="0.25">
      <c r="B8" s="1" t="s">
        <v>14</v>
      </c>
      <c r="C8" s="2" t="s">
        <v>17</v>
      </c>
      <c r="D8" s="3" t="s">
        <v>39</v>
      </c>
      <c r="E8" s="2" t="s">
        <v>27</v>
      </c>
      <c r="F8" s="4" t="s">
        <v>49</v>
      </c>
      <c r="G8" s="2" t="s">
        <v>22</v>
      </c>
    </row>
    <row r="9" spans="1:10" ht="20.100000000000001" customHeight="1" x14ac:dyDescent="0.25">
      <c r="B9" s="2" t="s">
        <v>23</v>
      </c>
      <c r="C9" s="3" t="s">
        <v>43</v>
      </c>
      <c r="D9" s="1" t="s">
        <v>5</v>
      </c>
      <c r="E9" s="4" t="s">
        <v>57</v>
      </c>
      <c r="F9" s="2" t="s">
        <v>30</v>
      </c>
      <c r="G9" s="5" t="s">
        <v>70</v>
      </c>
      <c r="I9" s="8" t="s">
        <v>128</v>
      </c>
      <c r="J9" s="9" t="s">
        <v>126</v>
      </c>
    </row>
    <row r="10" spans="1:10" ht="20.100000000000001" customHeight="1" x14ac:dyDescent="0.25">
      <c r="B10" s="3" t="s">
        <v>38</v>
      </c>
      <c r="C10" s="4" t="s">
        <v>51</v>
      </c>
      <c r="D10" s="5" t="s">
        <v>68</v>
      </c>
      <c r="E10" s="2" t="s">
        <v>19</v>
      </c>
      <c r="F10" s="5" t="s">
        <v>72</v>
      </c>
      <c r="G10" s="1" t="s">
        <v>8</v>
      </c>
      <c r="I10" s="10" t="s">
        <v>127</v>
      </c>
      <c r="J10" s="11" t="s">
        <v>125</v>
      </c>
    </row>
    <row r="11" spans="1:10" ht="20.100000000000001" customHeight="1" x14ac:dyDescent="0.25">
      <c r="B11" s="5" t="s">
        <v>61</v>
      </c>
      <c r="C11" s="1" t="s">
        <v>13</v>
      </c>
      <c r="D11" s="3" t="s">
        <v>35</v>
      </c>
      <c r="E11" s="4" t="s">
        <v>54</v>
      </c>
      <c r="F11" s="2" t="s">
        <v>21</v>
      </c>
      <c r="G11" s="5" t="s">
        <v>71</v>
      </c>
    </row>
    <row r="12" spans="1:10" ht="20.100000000000001" customHeight="1" x14ac:dyDescent="0.25">
      <c r="B12" s="3" t="s">
        <v>41</v>
      </c>
      <c r="C12" s="4" t="s">
        <v>59</v>
      </c>
      <c r="D12" s="2" t="s">
        <v>26</v>
      </c>
      <c r="E12" s="3" t="s">
        <v>32</v>
      </c>
      <c r="F12" s="1" t="s">
        <v>6</v>
      </c>
      <c r="G12" s="2" t="s">
        <v>20</v>
      </c>
    </row>
    <row r="13" spans="1:10" ht="20.100000000000001" customHeight="1" x14ac:dyDescent="0.25">
      <c r="B13" s="5" t="s">
        <v>64</v>
      </c>
      <c r="C13" s="3" t="s">
        <v>37</v>
      </c>
      <c r="D13" s="1" t="s">
        <v>4</v>
      </c>
      <c r="E13" s="5" t="s">
        <v>75</v>
      </c>
      <c r="F13" s="2" t="s">
        <v>18</v>
      </c>
      <c r="G13" s="4" t="s">
        <v>46</v>
      </c>
    </row>
    <row r="14" spans="1:10" ht="20.100000000000001" customHeight="1" x14ac:dyDescent="0.25">
      <c r="B14" s="1" t="s">
        <v>15</v>
      </c>
      <c r="C14" s="4" t="s">
        <v>55</v>
      </c>
      <c r="D14" s="3" t="s">
        <v>33</v>
      </c>
      <c r="E14" s="2" t="s">
        <v>16</v>
      </c>
      <c r="F14" s="4" t="s">
        <v>58</v>
      </c>
      <c r="G14" s="3" t="s">
        <v>36</v>
      </c>
    </row>
    <row r="15" spans="1:10" x14ac:dyDescent="0.25">
      <c r="D15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Lechuga</vt:lpstr>
      <vt:lpstr>Posición plantas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2019-07-02T23:37:48Z</dcterms:created>
  <dcterms:modified xsi:type="dcterms:W3CDTF">2019-08-06T23:19:11Z</dcterms:modified>
</cp:coreProperties>
</file>