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mer007\Dropbox\windows\UU\Lectures\Microbial Genomics\"/>
    </mc:Choice>
  </mc:AlternateContent>
  <xr:revisionPtr revIDLastSave="35" documentId="13_ncr:1_{70E01401-E553-49E7-BBFF-4832A3096206}" xr6:coauthVersionLast="45" xr6:coauthVersionMax="45" xr10:uidLastSave="{75C6B18A-79D3-4E93-825E-5DC6AF98AFC2}"/>
  <bookViews>
    <workbookView xWindow="-120" yWindow="-120" windowWidth="29040" windowHeight="15840" xr2:uid="{D54883FE-3271-4DA2-A4E7-7E85771A540B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H5" i="1"/>
  <c r="H9" i="1" s="1"/>
  <c r="H8" i="1" l="1"/>
  <c r="H7" i="1"/>
  <c r="H6" i="1"/>
</calcChain>
</file>

<file path=xl/sharedStrings.xml><?xml version="1.0" encoding="utf-8"?>
<sst xmlns="http://schemas.openxmlformats.org/spreadsheetml/2006/main" count="19" uniqueCount="15">
  <si>
    <t>Scaffold</t>
  </si>
  <si>
    <t>Percentage of total size</t>
  </si>
  <si>
    <t>Contig sizes</t>
  </si>
  <si>
    <t>Cumulative sizes</t>
  </si>
  <si>
    <t>cat scaffolds.fasta  |grep "&gt;" |cut -f 4 -d _</t>
  </si>
  <si>
    <t>&gt;NODE_9_length_7056_cov_16.295031</t>
  </si>
  <si>
    <t>Genome</t>
  </si>
  <si>
    <t>bp</t>
  </si>
  <si>
    <t>N50</t>
  </si>
  <si>
    <t>(50% of 2010702)</t>
  </si>
  <si>
    <t>N80</t>
  </si>
  <si>
    <t>(80% of 2010702)</t>
  </si>
  <si>
    <t>N90</t>
  </si>
  <si>
    <t>(90% of 2010702)</t>
  </si>
  <si>
    <t>N67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</si>
</sst>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Cumulative sizes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184413</c:v>
                </c:pt>
                <c:pt idx="1">
                  <c:v>334584</c:v>
                </c:pt>
                <c:pt idx="2">
                  <c:v>458874</c:v>
                </c:pt>
                <c:pt idx="3">
                  <c:v>554212</c:v>
                </c:pt>
                <c:pt idx="4">
                  <c:v>642524</c:v>
                </c:pt>
                <c:pt idx="5">
                  <c:v>725260</c:v>
                </c:pt>
                <c:pt idx="6">
                  <c:v>802399</c:v>
                </c:pt>
                <c:pt idx="7">
                  <c:v>877567</c:v>
                </c:pt>
                <c:pt idx="8">
                  <c:v>952260</c:v>
                </c:pt>
                <c:pt idx="9">
                  <c:v>1025957</c:v>
                </c:pt>
                <c:pt idx="10">
                  <c:v>1090997</c:v>
                </c:pt>
                <c:pt idx="11">
                  <c:v>1154576</c:v>
                </c:pt>
                <c:pt idx="12">
                  <c:v>1210491</c:v>
                </c:pt>
                <c:pt idx="13">
                  <c:v>1263953</c:v>
                </c:pt>
                <c:pt idx="14">
                  <c:v>1316641</c:v>
                </c:pt>
                <c:pt idx="15">
                  <c:v>1362941</c:v>
                </c:pt>
                <c:pt idx="16">
                  <c:v>1408534</c:v>
                </c:pt>
                <c:pt idx="17">
                  <c:v>1453745</c:v>
                </c:pt>
                <c:pt idx="18">
                  <c:v>1498537</c:v>
                </c:pt>
                <c:pt idx="19">
                  <c:v>1541488</c:v>
                </c:pt>
                <c:pt idx="20">
                  <c:v>1583417</c:v>
                </c:pt>
                <c:pt idx="21">
                  <c:v>1620577</c:v>
                </c:pt>
                <c:pt idx="22">
                  <c:v>1657318</c:v>
                </c:pt>
                <c:pt idx="23">
                  <c:v>1690244</c:v>
                </c:pt>
                <c:pt idx="24">
                  <c:v>1719248</c:v>
                </c:pt>
                <c:pt idx="25">
                  <c:v>1743144</c:v>
                </c:pt>
                <c:pt idx="26">
                  <c:v>1766198</c:v>
                </c:pt>
                <c:pt idx="27">
                  <c:v>1788756</c:v>
                </c:pt>
                <c:pt idx="28">
                  <c:v>1810636</c:v>
                </c:pt>
                <c:pt idx="29">
                  <c:v>1831486</c:v>
                </c:pt>
                <c:pt idx="30">
                  <c:v>1851146</c:v>
                </c:pt>
                <c:pt idx="31">
                  <c:v>1870595</c:v>
                </c:pt>
                <c:pt idx="32">
                  <c:v>1889572</c:v>
                </c:pt>
                <c:pt idx="33">
                  <c:v>1902972</c:v>
                </c:pt>
                <c:pt idx="34">
                  <c:v>1915070</c:v>
                </c:pt>
                <c:pt idx="35">
                  <c:v>1924431</c:v>
                </c:pt>
                <c:pt idx="36">
                  <c:v>1933475</c:v>
                </c:pt>
                <c:pt idx="37">
                  <c:v>1941045</c:v>
                </c:pt>
                <c:pt idx="38">
                  <c:v>1948434</c:v>
                </c:pt>
                <c:pt idx="39">
                  <c:v>1955560</c:v>
                </c:pt>
                <c:pt idx="40">
                  <c:v>1962130</c:v>
                </c:pt>
                <c:pt idx="41">
                  <c:v>1968432</c:v>
                </c:pt>
                <c:pt idx="42">
                  <c:v>1973675</c:v>
                </c:pt>
                <c:pt idx="43">
                  <c:v>1978869</c:v>
                </c:pt>
                <c:pt idx="44">
                  <c:v>1983289</c:v>
                </c:pt>
                <c:pt idx="45">
                  <c:v>1986108</c:v>
                </c:pt>
                <c:pt idx="46">
                  <c:v>1988645</c:v>
                </c:pt>
                <c:pt idx="47">
                  <c:v>1990557</c:v>
                </c:pt>
                <c:pt idx="48">
                  <c:v>1991375</c:v>
                </c:pt>
                <c:pt idx="49">
                  <c:v>1992179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507-991B-DCF22294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83584"/>
        <c:axId val="482586240"/>
      </c:scatterChart>
      <c:valAx>
        <c:axId val="4887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6240"/>
        <c:crosses val="autoZero"/>
        <c:crossBetween val="midCat"/>
      </c:valAx>
      <c:valAx>
        <c:axId val="4825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contig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Sheet1!$C$2:$C$153</c:f>
              <c:numCache>
                <c:formatCode>0</c:formatCode>
                <c:ptCount val="152"/>
                <c:pt idx="0">
                  <c:v>9.1715729133407145</c:v>
                </c:pt>
                <c:pt idx="1">
                  <c:v>16.640158511803342</c:v>
                </c:pt>
                <c:pt idx="2">
                  <c:v>22.82158171623642</c:v>
                </c:pt>
                <c:pt idx="3">
                  <c:v>27.563109799463074</c:v>
                </c:pt>
                <c:pt idx="4">
                  <c:v>31.955207683684606</c:v>
                </c:pt>
                <c:pt idx="5">
                  <c:v>36.069989486259033</c:v>
                </c:pt>
                <c:pt idx="6">
                  <c:v>39.906410795831505</c:v>
                </c:pt>
                <c:pt idx="7">
                  <c:v>43.644806639671117</c:v>
                </c:pt>
                <c:pt idx="8">
                  <c:v>47.359578893341734</c:v>
                </c:pt>
                <c:pt idx="9">
                  <c:v>51.024816208468479</c:v>
                </c:pt>
                <c:pt idx="10">
                  <c:v>54.259507376030861</c:v>
                </c:pt>
                <c:pt idx="11">
                  <c:v>57.421537353620778</c:v>
                </c:pt>
                <c:pt idx="12">
                  <c:v>60.202406920568038</c:v>
                </c:pt>
                <c:pt idx="13">
                  <c:v>62.861279294495155</c:v>
                </c:pt>
                <c:pt idx="14">
                  <c:v>65.481657649915306</c:v>
                </c:pt>
                <c:pt idx="15">
                  <c:v>67.784336017967846</c:v>
                </c:pt>
                <c:pt idx="16">
                  <c:v>70.051852537074126</c:v>
                </c:pt>
                <c:pt idx="17">
                  <c:v>72.300370716297095</c:v>
                </c:pt>
                <c:pt idx="18">
                  <c:v>74.52805040229731</c:v>
                </c:pt>
                <c:pt idx="19">
                  <c:v>76.664170026189865</c:v>
                </c:pt>
                <c:pt idx="20">
                  <c:v>78.749461630813528</c:v>
                </c:pt>
                <c:pt idx="21">
                  <c:v>80.597572390140357</c:v>
                </c:pt>
                <c:pt idx="22">
                  <c:v>82.424844656244431</c:v>
                </c:pt>
                <c:pt idx="23">
                  <c:v>84.062382192885863</c:v>
                </c:pt>
                <c:pt idx="24">
                  <c:v>85.504863475542365</c:v>
                </c:pt>
                <c:pt idx="25">
                  <c:v>86.693304129602495</c:v>
                </c:pt>
                <c:pt idx="26">
                  <c:v>87.83986886172093</c:v>
                </c:pt>
                <c:pt idx="27">
                  <c:v>88.961765592315516</c:v>
                </c:pt>
                <c:pt idx="28">
                  <c:v>90.049942756310969</c:v>
                </c:pt>
                <c:pt idx="29">
                  <c:v>91.086894030045229</c:v>
                </c:pt>
                <c:pt idx="30">
                  <c:v>92.064661993671862</c:v>
                </c:pt>
                <c:pt idx="31">
                  <c:v>93.031936109876057</c:v>
                </c:pt>
                <c:pt idx="32">
                  <c:v>93.975735837533364</c:v>
                </c:pt>
                <c:pt idx="33">
                  <c:v>94.64216974966952</c:v>
                </c:pt>
                <c:pt idx="34">
                  <c:v>95.243850157805582</c:v>
                </c:pt>
                <c:pt idx="35">
                  <c:v>95.709408952694133</c:v>
                </c:pt>
                <c:pt idx="36">
                  <c:v>96.159202109511995</c:v>
                </c:pt>
                <c:pt idx="37">
                  <c:v>96.535687535994896</c:v>
                </c:pt>
                <c:pt idx="38">
                  <c:v>96.903171131276551</c:v>
                </c:pt>
                <c:pt idx="39">
                  <c:v>97.257574717685671</c:v>
                </c:pt>
                <c:pt idx="40">
                  <c:v>97.584326270128543</c:v>
                </c:pt>
                <c:pt idx="41">
                  <c:v>97.897749144328699</c:v>
                </c:pt>
                <c:pt idx="42">
                  <c:v>98.158503845920478</c:v>
                </c:pt>
                <c:pt idx="43">
                  <c:v>98.416821587684296</c:v>
                </c:pt>
                <c:pt idx="44">
                  <c:v>98.636645310941148</c:v>
                </c:pt>
                <c:pt idx="45">
                  <c:v>98.776845101859948</c:v>
                </c:pt>
                <c:pt idx="46">
                  <c:v>98.903019940299458</c:v>
                </c:pt>
                <c:pt idx="47">
                  <c:v>98.998111107463956</c:v>
                </c:pt>
                <c:pt idx="48">
                  <c:v>99.038793416428689</c:v>
                </c:pt>
                <c:pt idx="49">
                  <c:v>99.078779451156862</c:v>
                </c:pt>
                <c:pt idx="50">
                  <c:v>99.114140235599308</c:v>
                </c:pt>
                <c:pt idx="51">
                  <c:v>99.146119116607039</c:v>
                </c:pt>
                <c:pt idx="52">
                  <c:v>99.175511836164688</c:v>
                </c:pt>
                <c:pt idx="53">
                  <c:v>99.204705620226179</c:v>
                </c:pt>
                <c:pt idx="54">
                  <c:v>99.231462444459694</c:v>
                </c:pt>
                <c:pt idx="55">
                  <c:v>99.256677518597982</c:v>
                </c:pt>
                <c:pt idx="56">
                  <c:v>99.281395253995868</c:v>
                </c:pt>
                <c:pt idx="57">
                  <c:v>99.301636940730148</c:v>
                </c:pt>
                <c:pt idx="58">
                  <c:v>99.321182353227883</c:v>
                </c:pt>
                <c:pt idx="59">
                  <c:v>99.340727765725603</c:v>
                </c:pt>
                <c:pt idx="60">
                  <c:v>99.358283823261729</c:v>
                </c:pt>
                <c:pt idx="61">
                  <c:v>99.375740413049769</c:v>
                </c:pt>
                <c:pt idx="62">
                  <c:v>99.392948333467615</c:v>
                </c:pt>
                <c:pt idx="63">
                  <c:v>99.409907584515253</c:v>
                </c:pt>
                <c:pt idx="64">
                  <c:v>99.425673222585942</c:v>
                </c:pt>
                <c:pt idx="65">
                  <c:v>99.440643118671986</c:v>
                </c:pt>
                <c:pt idx="66">
                  <c:v>99.455613014758029</c:v>
                </c:pt>
                <c:pt idx="67">
                  <c:v>99.470185039851756</c:v>
                </c:pt>
                <c:pt idx="68">
                  <c:v>99.484060790708924</c:v>
                </c:pt>
                <c:pt idx="69">
                  <c:v>99.497240267329516</c:v>
                </c:pt>
                <c:pt idx="70">
                  <c:v>99.510270542328001</c:v>
                </c:pt>
                <c:pt idx="71">
                  <c:v>99.522952680208206</c:v>
                </c:pt>
                <c:pt idx="72">
                  <c:v>99.535634818088411</c:v>
                </c:pt>
                <c:pt idx="73">
                  <c:v>99.548118020472458</c:v>
                </c:pt>
                <c:pt idx="74">
                  <c:v>99.559904948619931</c:v>
                </c:pt>
                <c:pt idx="75">
                  <c:v>99.571691876767417</c:v>
                </c:pt>
                <c:pt idx="76">
                  <c:v>99.58318040167066</c:v>
                </c:pt>
                <c:pt idx="77">
                  <c:v>99.594668926573902</c:v>
                </c:pt>
                <c:pt idx="78">
                  <c:v>99.606008249855023</c:v>
                </c:pt>
                <c:pt idx="79">
                  <c:v>99.617347573136144</c:v>
                </c:pt>
                <c:pt idx="80">
                  <c:v>99.628537694795156</c:v>
                </c:pt>
                <c:pt idx="81">
                  <c:v>99.639727816454155</c:v>
                </c:pt>
                <c:pt idx="82">
                  <c:v>99.650669268742959</c:v>
                </c:pt>
                <c:pt idx="83">
                  <c:v>99.661262583913484</c:v>
                </c:pt>
                <c:pt idx="84">
                  <c:v>99.671806165209958</c:v>
                </c:pt>
                <c:pt idx="85">
                  <c:v>99.681653472269886</c:v>
                </c:pt>
                <c:pt idx="86">
                  <c:v>99.691053174463448</c:v>
                </c:pt>
                <c:pt idx="87">
                  <c:v>99.699856070168522</c:v>
                </c:pt>
                <c:pt idx="88">
                  <c:v>99.7080124255111</c:v>
                </c:pt>
                <c:pt idx="89">
                  <c:v>99.716019579231528</c:v>
                </c:pt>
                <c:pt idx="90">
                  <c:v>99.723778063581776</c:v>
                </c:pt>
                <c:pt idx="91">
                  <c:v>99.731486814057973</c:v>
                </c:pt>
                <c:pt idx="92">
                  <c:v>99.738499290297625</c:v>
                </c:pt>
                <c:pt idx="93">
                  <c:v>99.745362564915141</c:v>
                </c:pt>
                <c:pt idx="94">
                  <c:v>99.75217610565862</c:v>
                </c:pt>
                <c:pt idx="95">
                  <c:v>99.758691243157855</c:v>
                </c:pt>
                <c:pt idx="96">
                  <c:v>99.765106912909019</c:v>
                </c:pt>
                <c:pt idx="97">
                  <c:v>99.77137338103806</c:v>
                </c:pt>
                <c:pt idx="98">
                  <c:v>99.777590115293066</c:v>
                </c:pt>
                <c:pt idx="99">
                  <c:v>99.783757115674035</c:v>
                </c:pt>
                <c:pt idx="100">
                  <c:v>99.789774914432869</c:v>
                </c:pt>
                <c:pt idx="101">
                  <c:v>99.795742979317666</c:v>
                </c:pt>
                <c:pt idx="102">
                  <c:v>99.801512108706319</c:v>
                </c:pt>
                <c:pt idx="103">
                  <c:v>99.807231504220923</c:v>
                </c:pt>
                <c:pt idx="104">
                  <c:v>99.812950899735526</c:v>
                </c:pt>
                <c:pt idx="105">
                  <c:v>99.818570827502043</c:v>
                </c:pt>
                <c:pt idx="106">
                  <c:v>99.824091287520474</c:v>
                </c:pt>
                <c:pt idx="107">
                  <c:v>99.82961174753892</c:v>
                </c:pt>
                <c:pt idx="108">
                  <c:v>99.835132207557365</c:v>
                </c:pt>
                <c:pt idx="109">
                  <c:v>99.840652667575796</c:v>
                </c:pt>
                <c:pt idx="110">
                  <c:v>99.845974192098083</c:v>
                </c:pt>
                <c:pt idx="111">
                  <c:v>99.851245982746335</c:v>
                </c:pt>
                <c:pt idx="112">
                  <c:v>99.856517773394572</c:v>
                </c:pt>
                <c:pt idx="113">
                  <c:v>99.861590628546651</c:v>
                </c:pt>
                <c:pt idx="114">
                  <c:v>99.866414814328536</c:v>
                </c:pt>
                <c:pt idx="115">
                  <c:v>99.871239000110407</c:v>
                </c:pt>
                <c:pt idx="116">
                  <c:v>99.876013452018256</c:v>
                </c:pt>
                <c:pt idx="117">
                  <c:v>99.880539234555883</c:v>
                </c:pt>
                <c:pt idx="118">
                  <c:v>99.885065017093538</c:v>
                </c:pt>
                <c:pt idx="119">
                  <c:v>99.889541065757143</c:v>
                </c:pt>
                <c:pt idx="120">
                  <c:v>99.893967380546698</c:v>
                </c:pt>
                <c:pt idx="121">
                  <c:v>99.898343961462217</c:v>
                </c:pt>
                <c:pt idx="122">
                  <c:v>99.902571340755614</c:v>
                </c:pt>
                <c:pt idx="123">
                  <c:v>99.906798720049011</c:v>
                </c:pt>
                <c:pt idx="124">
                  <c:v>99.91092663159435</c:v>
                </c:pt>
                <c:pt idx="125">
                  <c:v>99.915054543139661</c:v>
                </c:pt>
                <c:pt idx="126">
                  <c:v>99.9190829869369</c:v>
                </c:pt>
                <c:pt idx="127">
                  <c:v>99.923111430734153</c:v>
                </c:pt>
                <c:pt idx="128">
                  <c:v>99.927040406783306</c:v>
                </c:pt>
                <c:pt idx="129">
                  <c:v>99.930869915084386</c:v>
                </c:pt>
                <c:pt idx="130">
                  <c:v>99.934550221763345</c:v>
                </c:pt>
                <c:pt idx="131">
                  <c:v>99.938131060694218</c:v>
                </c:pt>
                <c:pt idx="132">
                  <c:v>99.941562698002983</c:v>
                </c:pt>
                <c:pt idx="133">
                  <c:v>99.944944601437697</c:v>
                </c:pt>
                <c:pt idx="134">
                  <c:v>99.94827677099839</c:v>
                </c:pt>
                <c:pt idx="135">
                  <c:v>99.951608940559069</c:v>
                </c:pt>
                <c:pt idx="136">
                  <c:v>99.954891376245712</c:v>
                </c:pt>
                <c:pt idx="137">
                  <c:v>99.958124078058304</c:v>
                </c:pt>
                <c:pt idx="138">
                  <c:v>99.961307045996875</c:v>
                </c:pt>
                <c:pt idx="139">
                  <c:v>99.964440280061396</c:v>
                </c:pt>
                <c:pt idx="140">
                  <c:v>99.967573514125903</c:v>
                </c:pt>
                <c:pt idx="141">
                  <c:v>99.970657014316387</c:v>
                </c:pt>
                <c:pt idx="142">
                  <c:v>99.973740514506872</c:v>
                </c:pt>
                <c:pt idx="143">
                  <c:v>99.976774280823307</c:v>
                </c:pt>
                <c:pt idx="144">
                  <c:v>99.979808047139755</c:v>
                </c:pt>
                <c:pt idx="145">
                  <c:v>99.982742345708118</c:v>
                </c:pt>
                <c:pt idx="146">
                  <c:v>99.985676644276481</c:v>
                </c:pt>
                <c:pt idx="147">
                  <c:v>99.988610942844829</c:v>
                </c:pt>
                <c:pt idx="148">
                  <c:v>99.991495507539156</c:v>
                </c:pt>
                <c:pt idx="149">
                  <c:v>99.994380072233483</c:v>
                </c:pt>
                <c:pt idx="150">
                  <c:v>99.997214903053759</c:v>
                </c:pt>
                <c:pt idx="151">
                  <c:v>100</c:v>
                </c:pt>
              </c:numCache>
            </c:numRef>
          </c:xVal>
          <c:yVal>
            <c:numRef>
              <c:f>Sheet1!$D$2:$D$153</c:f>
              <c:numCache>
                <c:formatCode>General</c:formatCode>
                <c:ptCount val="152"/>
                <c:pt idx="0">
                  <c:v>184413</c:v>
                </c:pt>
                <c:pt idx="1">
                  <c:v>150171</c:v>
                </c:pt>
                <c:pt idx="2">
                  <c:v>124290</c:v>
                </c:pt>
                <c:pt idx="3">
                  <c:v>95338</c:v>
                </c:pt>
                <c:pt idx="4">
                  <c:v>88312</c:v>
                </c:pt>
                <c:pt idx="5">
                  <c:v>82736</c:v>
                </c:pt>
                <c:pt idx="6">
                  <c:v>77139</c:v>
                </c:pt>
                <c:pt idx="7">
                  <c:v>75168</c:v>
                </c:pt>
                <c:pt idx="8">
                  <c:v>74693</c:v>
                </c:pt>
                <c:pt idx="9">
                  <c:v>73697</c:v>
                </c:pt>
                <c:pt idx="10">
                  <c:v>65040</c:v>
                </c:pt>
                <c:pt idx="11">
                  <c:v>63579</c:v>
                </c:pt>
                <c:pt idx="12">
                  <c:v>55915</c:v>
                </c:pt>
                <c:pt idx="13">
                  <c:v>53462</c:v>
                </c:pt>
                <c:pt idx="14">
                  <c:v>52688</c:v>
                </c:pt>
                <c:pt idx="15">
                  <c:v>46300</c:v>
                </c:pt>
                <c:pt idx="16">
                  <c:v>45593</c:v>
                </c:pt>
                <c:pt idx="17">
                  <c:v>45211</c:v>
                </c:pt>
                <c:pt idx="18">
                  <c:v>44792</c:v>
                </c:pt>
                <c:pt idx="19">
                  <c:v>42951</c:v>
                </c:pt>
                <c:pt idx="20">
                  <c:v>41929</c:v>
                </c:pt>
                <c:pt idx="21">
                  <c:v>37160</c:v>
                </c:pt>
                <c:pt idx="22">
                  <c:v>36741</c:v>
                </c:pt>
                <c:pt idx="23">
                  <c:v>32926</c:v>
                </c:pt>
                <c:pt idx="24">
                  <c:v>29004</c:v>
                </c:pt>
                <c:pt idx="25">
                  <c:v>23896</c:v>
                </c:pt>
                <c:pt idx="26">
                  <c:v>23054</c:v>
                </c:pt>
                <c:pt idx="27">
                  <c:v>22558</c:v>
                </c:pt>
                <c:pt idx="28">
                  <c:v>21880</c:v>
                </c:pt>
                <c:pt idx="29">
                  <c:v>20850</c:v>
                </c:pt>
                <c:pt idx="30">
                  <c:v>19660</c:v>
                </c:pt>
                <c:pt idx="31">
                  <c:v>19449</c:v>
                </c:pt>
                <c:pt idx="32">
                  <c:v>18977</c:v>
                </c:pt>
                <c:pt idx="33">
                  <c:v>13400</c:v>
                </c:pt>
                <c:pt idx="34">
                  <c:v>12098</c:v>
                </c:pt>
                <c:pt idx="35">
                  <c:v>9361</c:v>
                </c:pt>
                <c:pt idx="36">
                  <c:v>9044</c:v>
                </c:pt>
                <c:pt idx="37">
                  <c:v>7570</c:v>
                </c:pt>
                <c:pt idx="38">
                  <c:v>7389</c:v>
                </c:pt>
                <c:pt idx="39">
                  <c:v>7126</c:v>
                </c:pt>
                <c:pt idx="40">
                  <c:v>6570</c:v>
                </c:pt>
                <c:pt idx="41">
                  <c:v>6302</c:v>
                </c:pt>
                <c:pt idx="42">
                  <c:v>5243</c:v>
                </c:pt>
                <c:pt idx="43">
                  <c:v>5194</c:v>
                </c:pt>
                <c:pt idx="44">
                  <c:v>4420</c:v>
                </c:pt>
                <c:pt idx="45">
                  <c:v>2819</c:v>
                </c:pt>
                <c:pt idx="46">
                  <c:v>2537</c:v>
                </c:pt>
                <c:pt idx="47">
                  <c:v>1912</c:v>
                </c:pt>
                <c:pt idx="48">
                  <c:v>818</c:v>
                </c:pt>
                <c:pt idx="49">
                  <c:v>804</c:v>
                </c:pt>
                <c:pt idx="50">
                  <c:v>711</c:v>
                </c:pt>
                <c:pt idx="51">
                  <c:v>643</c:v>
                </c:pt>
                <c:pt idx="52">
                  <c:v>591</c:v>
                </c:pt>
                <c:pt idx="53">
                  <c:v>587</c:v>
                </c:pt>
                <c:pt idx="54">
                  <c:v>538</c:v>
                </c:pt>
                <c:pt idx="55">
                  <c:v>507</c:v>
                </c:pt>
                <c:pt idx="56">
                  <c:v>497</c:v>
                </c:pt>
                <c:pt idx="57">
                  <c:v>407</c:v>
                </c:pt>
                <c:pt idx="58">
                  <c:v>393</c:v>
                </c:pt>
                <c:pt idx="59">
                  <c:v>393</c:v>
                </c:pt>
                <c:pt idx="60">
                  <c:v>353</c:v>
                </c:pt>
                <c:pt idx="61">
                  <c:v>351</c:v>
                </c:pt>
                <c:pt idx="62">
                  <c:v>346</c:v>
                </c:pt>
                <c:pt idx="63">
                  <c:v>341</c:v>
                </c:pt>
                <c:pt idx="64">
                  <c:v>317</c:v>
                </c:pt>
                <c:pt idx="65">
                  <c:v>301</c:v>
                </c:pt>
                <c:pt idx="66">
                  <c:v>301</c:v>
                </c:pt>
                <c:pt idx="67">
                  <c:v>293</c:v>
                </c:pt>
                <c:pt idx="68">
                  <c:v>279</c:v>
                </c:pt>
                <c:pt idx="69">
                  <c:v>265</c:v>
                </c:pt>
                <c:pt idx="70">
                  <c:v>262</c:v>
                </c:pt>
                <c:pt idx="71">
                  <c:v>255</c:v>
                </c:pt>
                <c:pt idx="72">
                  <c:v>255</c:v>
                </c:pt>
                <c:pt idx="73">
                  <c:v>251</c:v>
                </c:pt>
                <c:pt idx="74">
                  <c:v>237</c:v>
                </c:pt>
                <c:pt idx="75">
                  <c:v>237</c:v>
                </c:pt>
                <c:pt idx="76">
                  <c:v>231</c:v>
                </c:pt>
                <c:pt idx="77">
                  <c:v>231</c:v>
                </c:pt>
                <c:pt idx="78">
                  <c:v>228</c:v>
                </c:pt>
                <c:pt idx="79">
                  <c:v>228</c:v>
                </c:pt>
                <c:pt idx="80">
                  <c:v>225</c:v>
                </c:pt>
                <c:pt idx="81">
                  <c:v>225</c:v>
                </c:pt>
                <c:pt idx="82">
                  <c:v>220</c:v>
                </c:pt>
                <c:pt idx="83">
                  <c:v>213</c:v>
                </c:pt>
                <c:pt idx="84">
                  <c:v>212</c:v>
                </c:pt>
                <c:pt idx="85">
                  <c:v>198</c:v>
                </c:pt>
                <c:pt idx="86">
                  <c:v>189</c:v>
                </c:pt>
                <c:pt idx="87">
                  <c:v>177</c:v>
                </c:pt>
                <c:pt idx="88">
                  <c:v>164</c:v>
                </c:pt>
                <c:pt idx="89">
                  <c:v>161</c:v>
                </c:pt>
                <c:pt idx="90">
                  <c:v>156</c:v>
                </c:pt>
                <c:pt idx="91">
                  <c:v>155</c:v>
                </c:pt>
                <c:pt idx="92">
                  <c:v>141</c:v>
                </c:pt>
                <c:pt idx="93">
                  <c:v>138</c:v>
                </c:pt>
                <c:pt idx="94">
                  <c:v>137</c:v>
                </c:pt>
                <c:pt idx="95">
                  <c:v>131</c:v>
                </c:pt>
                <c:pt idx="96">
                  <c:v>129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121</c:v>
                </c:pt>
                <c:pt idx="101">
                  <c:v>120</c:v>
                </c:pt>
                <c:pt idx="102">
                  <c:v>116</c:v>
                </c:pt>
                <c:pt idx="103">
                  <c:v>115</c:v>
                </c:pt>
                <c:pt idx="104">
                  <c:v>115</c:v>
                </c:pt>
                <c:pt idx="105">
                  <c:v>113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111</c:v>
                </c:pt>
                <c:pt idx="110">
                  <c:v>107</c:v>
                </c:pt>
                <c:pt idx="111">
                  <c:v>106</c:v>
                </c:pt>
                <c:pt idx="112">
                  <c:v>106</c:v>
                </c:pt>
                <c:pt idx="113">
                  <c:v>102</c:v>
                </c:pt>
                <c:pt idx="114">
                  <c:v>97</c:v>
                </c:pt>
                <c:pt idx="115">
                  <c:v>97</c:v>
                </c:pt>
                <c:pt idx="116">
                  <c:v>96</c:v>
                </c:pt>
                <c:pt idx="117">
                  <c:v>91</c:v>
                </c:pt>
                <c:pt idx="118">
                  <c:v>91</c:v>
                </c:pt>
                <c:pt idx="119">
                  <c:v>90</c:v>
                </c:pt>
                <c:pt idx="120">
                  <c:v>89</c:v>
                </c:pt>
                <c:pt idx="121">
                  <c:v>88</c:v>
                </c:pt>
                <c:pt idx="122">
                  <c:v>85</c:v>
                </c:pt>
                <c:pt idx="123">
                  <c:v>85</c:v>
                </c:pt>
                <c:pt idx="124">
                  <c:v>83</c:v>
                </c:pt>
                <c:pt idx="125">
                  <c:v>83</c:v>
                </c:pt>
                <c:pt idx="126">
                  <c:v>81</c:v>
                </c:pt>
                <c:pt idx="127">
                  <c:v>81</c:v>
                </c:pt>
                <c:pt idx="128">
                  <c:v>79</c:v>
                </c:pt>
                <c:pt idx="129">
                  <c:v>77</c:v>
                </c:pt>
                <c:pt idx="130">
                  <c:v>74</c:v>
                </c:pt>
                <c:pt idx="131">
                  <c:v>72</c:v>
                </c:pt>
                <c:pt idx="132">
                  <c:v>69</c:v>
                </c:pt>
                <c:pt idx="133">
                  <c:v>68</c:v>
                </c:pt>
                <c:pt idx="134">
                  <c:v>67</c:v>
                </c:pt>
                <c:pt idx="135">
                  <c:v>67</c:v>
                </c:pt>
                <c:pt idx="136">
                  <c:v>66</c:v>
                </c:pt>
                <c:pt idx="137">
                  <c:v>65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62</c:v>
                </c:pt>
                <c:pt idx="142">
                  <c:v>62</c:v>
                </c:pt>
                <c:pt idx="143">
                  <c:v>61</c:v>
                </c:pt>
                <c:pt idx="144">
                  <c:v>61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57</c:v>
                </c:pt>
                <c:pt idx="15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5-47BB-A211-0B543D34D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49079"/>
        <c:axId val="1567328599"/>
      </c:scatterChart>
      <c:valAx>
        <c:axId val="221049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28599"/>
        <c:crosses val="autoZero"/>
        <c:crossBetween val="midCat"/>
        <c:majorUnit val="10"/>
      </c:valAx>
      <c:valAx>
        <c:axId val="156732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9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5</xdr:row>
      <xdr:rowOff>57150</xdr:rowOff>
    </xdr:from>
    <xdr:to>
      <xdr:col>14</xdr:col>
      <xdr:colOff>114300</xdr:colOff>
      <xdr:row>23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4A60D-D035-4213-9E86-9AEF9B19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24</xdr:row>
      <xdr:rowOff>19050</xdr:rowOff>
    </xdr:from>
    <xdr:to>
      <xdr:col>14</xdr:col>
      <xdr:colOff>257175</xdr:colOff>
      <xdr:row>52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20B41-CC78-4EF6-8A62-5EDF884FB074}"/>
            </a:ext>
            <a:ext uri="{147F2762-F138-4A5C-976F-8EAC2B608ADB}">
              <a16:predDERef xmlns:a16="http://schemas.microsoft.com/office/drawing/2014/main" pred="{7994A60D-D035-4213-9E86-9AEF9B19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C1-9A7E-43A6-BBB6-AAC15D5AA68E}">
  <dimension ref="B1:K153"/>
  <sheetViews>
    <sheetView tabSelected="1" workbookViewId="0">
      <selection activeCell="O30" sqref="O30"/>
    </sheetView>
  </sheetViews>
  <sheetFormatPr defaultRowHeight="15"/>
  <cols>
    <col min="3" max="3" width="9" style="9" customWidth="1"/>
    <col min="4" max="4" width="11.42578125" bestFit="1" customWidth="1"/>
    <col min="5" max="5" width="16" bestFit="1" customWidth="1"/>
    <col min="9" max="9" width="15.85546875" bestFit="1" customWidth="1"/>
    <col min="11" max="11" width="40.7109375" customWidth="1"/>
  </cols>
  <sheetData>
    <row r="1" spans="2:11">
      <c r="B1" t="s">
        <v>0</v>
      </c>
      <c r="C1" s="9" t="s">
        <v>1</v>
      </c>
      <c r="D1" t="s">
        <v>2</v>
      </c>
      <c r="E1" t="s">
        <v>3</v>
      </c>
    </row>
    <row r="2" spans="2:11">
      <c r="B2">
        <v>1</v>
      </c>
      <c r="C2" s="9">
        <f>E2/2010702*100</f>
        <v>9.1715729133407145</v>
      </c>
      <c r="D2">
        <v>184413</v>
      </c>
      <c r="E2">
        <f>D2</f>
        <v>184413</v>
      </c>
      <c r="K2" s="4" t="s">
        <v>4</v>
      </c>
    </row>
    <row r="3" spans="2:11">
      <c r="B3">
        <v>2</v>
      </c>
      <c r="C3" s="9">
        <f t="shared" ref="C3:C66" si="0">E3/2010702*100</f>
        <v>16.640158511803342</v>
      </c>
      <c r="D3">
        <v>150171</v>
      </c>
      <c r="E3">
        <f>E2+D3</f>
        <v>334584</v>
      </c>
      <c r="K3" t="s">
        <v>5</v>
      </c>
    </row>
    <row r="4" spans="2:11">
      <c r="B4">
        <v>3</v>
      </c>
      <c r="C4" s="9">
        <f t="shared" si="0"/>
        <v>22.82158171623642</v>
      </c>
      <c r="D4">
        <v>124290</v>
      </c>
      <c r="E4">
        <f t="shared" ref="E4:E67" si="1">E3+D4</f>
        <v>458874</v>
      </c>
    </row>
    <row r="5" spans="2:11">
      <c r="B5">
        <v>4</v>
      </c>
      <c r="C5" s="9">
        <f t="shared" si="0"/>
        <v>27.563109799463074</v>
      </c>
      <c r="D5">
        <v>95338</v>
      </c>
      <c r="E5">
        <f t="shared" si="1"/>
        <v>554212</v>
      </c>
      <c r="G5" s="5" t="s">
        <v>6</v>
      </c>
      <c r="H5" s="5">
        <f>SUM(D2:D153)</f>
        <v>2010702</v>
      </c>
      <c r="I5" t="s">
        <v>7</v>
      </c>
    </row>
    <row r="6" spans="2:11">
      <c r="B6">
        <v>5</v>
      </c>
      <c r="C6" s="9">
        <f t="shared" si="0"/>
        <v>31.955207683684606</v>
      </c>
      <c r="D6">
        <v>88312</v>
      </c>
      <c r="E6">
        <f t="shared" si="1"/>
        <v>642524</v>
      </c>
      <c r="G6" s="1" t="s">
        <v>8</v>
      </c>
      <c r="H6" s="1">
        <f>H5*0.5</f>
        <v>1005351</v>
      </c>
      <c r="I6" t="s">
        <v>9</v>
      </c>
    </row>
    <row r="7" spans="2:11">
      <c r="B7">
        <v>6</v>
      </c>
      <c r="C7" s="9">
        <f t="shared" si="0"/>
        <v>36.069989486259033</v>
      </c>
      <c r="D7">
        <v>82736</v>
      </c>
      <c r="E7">
        <f t="shared" si="1"/>
        <v>725260</v>
      </c>
      <c r="G7" s="2" t="s">
        <v>10</v>
      </c>
      <c r="H7" s="2">
        <f>H5*0.8</f>
        <v>1608561.6</v>
      </c>
      <c r="I7" t="s">
        <v>11</v>
      </c>
    </row>
    <row r="8" spans="2:11">
      <c r="B8">
        <v>7</v>
      </c>
      <c r="C8" s="9">
        <f t="shared" si="0"/>
        <v>39.906410795831505</v>
      </c>
      <c r="D8">
        <v>77139</v>
      </c>
      <c r="E8">
        <f t="shared" si="1"/>
        <v>802399</v>
      </c>
      <c r="G8" s="3" t="s">
        <v>12</v>
      </c>
      <c r="H8" s="3">
        <f>H5*0.9</f>
        <v>1809631.8</v>
      </c>
      <c r="I8" t="s">
        <v>13</v>
      </c>
    </row>
    <row r="9" spans="2:11">
      <c r="B9">
        <v>8</v>
      </c>
      <c r="C9" s="9">
        <f t="shared" si="0"/>
        <v>43.644806639671117</v>
      </c>
      <c r="D9">
        <v>75168</v>
      </c>
      <c r="E9">
        <f t="shared" si="1"/>
        <v>877567</v>
      </c>
      <c r="G9" s="8" t="s">
        <v>14</v>
      </c>
      <c r="H9" s="8">
        <f>H5*0.67</f>
        <v>1347170.34</v>
      </c>
    </row>
    <row r="10" spans="2:11">
      <c r="B10">
        <v>9</v>
      </c>
      <c r="C10" s="9">
        <f t="shared" si="0"/>
        <v>47.359578893341734</v>
      </c>
      <c r="D10">
        <v>74693</v>
      </c>
      <c r="E10" s="6">
        <f t="shared" si="1"/>
        <v>952260</v>
      </c>
    </row>
    <row r="11" spans="2:11">
      <c r="B11">
        <v>10</v>
      </c>
      <c r="C11" s="9">
        <f t="shared" si="0"/>
        <v>51.024816208468479</v>
      </c>
      <c r="D11" s="7">
        <v>73697</v>
      </c>
      <c r="E11" s="6">
        <f t="shared" si="1"/>
        <v>1025957</v>
      </c>
      <c r="F11" s="1" t="s">
        <v>8</v>
      </c>
    </row>
    <row r="12" spans="2:11">
      <c r="B12">
        <v>11</v>
      </c>
      <c r="C12" s="9">
        <f t="shared" si="0"/>
        <v>54.259507376030861</v>
      </c>
      <c r="D12" s="6">
        <v>65040</v>
      </c>
      <c r="E12" s="6">
        <f t="shared" si="1"/>
        <v>1090997</v>
      </c>
    </row>
    <row r="13" spans="2:11">
      <c r="B13">
        <v>12</v>
      </c>
      <c r="C13" s="9">
        <f t="shared" si="0"/>
        <v>57.421537353620778</v>
      </c>
      <c r="D13">
        <v>63579</v>
      </c>
      <c r="E13" s="6">
        <f t="shared" si="1"/>
        <v>1154576</v>
      </c>
    </row>
    <row r="14" spans="2:11">
      <c r="B14">
        <v>13</v>
      </c>
      <c r="C14" s="9">
        <f t="shared" si="0"/>
        <v>60.202406920568038</v>
      </c>
      <c r="D14">
        <v>55915</v>
      </c>
      <c r="E14" s="6">
        <f t="shared" si="1"/>
        <v>1210491</v>
      </c>
    </row>
    <row r="15" spans="2:11">
      <c r="B15">
        <v>14</v>
      </c>
      <c r="C15" s="9">
        <f t="shared" si="0"/>
        <v>62.861279294495155</v>
      </c>
      <c r="D15">
        <v>53462</v>
      </c>
      <c r="E15" s="6">
        <f t="shared" si="1"/>
        <v>1263953</v>
      </c>
    </row>
    <row r="16" spans="2:11">
      <c r="B16">
        <v>15</v>
      </c>
      <c r="C16" s="9">
        <f t="shared" si="0"/>
        <v>65.481657649915306</v>
      </c>
      <c r="D16">
        <v>52688</v>
      </c>
      <c r="E16" s="6">
        <f t="shared" si="1"/>
        <v>1316641</v>
      </c>
    </row>
    <row r="17" spans="2:6">
      <c r="B17">
        <v>16</v>
      </c>
      <c r="C17" s="9">
        <f t="shared" si="0"/>
        <v>67.784336017967846</v>
      </c>
      <c r="D17" s="8">
        <v>46300</v>
      </c>
      <c r="E17" s="6">
        <f t="shared" si="1"/>
        <v>1362941</v>
      </c>
      <c r="F17" s="8" t="s">
        <v>14</v>
      </c>
    </row>
    <row r="18" spans="2:6">
      <c r="B18">
        <v>17</v>
      </c>
      <c r="C18" s="9">
        <f t="shared" si="0"/>
        <v>70.051852537074126</v>
      </c>
      <c r="D18">
        <v>45593</v>
      </c>
      <c r="E18" s="6">
        <f t="shared" si="1"/>
        <v>1408534</v>
      </c>
    </row>
    <row r="19" spans="2:6">
      <c r="B19">
        <v>18</v>
      </c>
      <c r="C19" s="9">
        <f t="shared" si="0"/>
        <v>72.300370716297095</v>
      </c>
      <c r="D19">
        <v>45211</v>
      </c>
      <c r="E19" s="6">
        <f t="shared" si="1"/>
        <v>1453745</v>
      </c>
    </row>
    <row r="20" spans="2:6">
      <c r="B20">
        <v>19</v>
      </c>
      <c r="C20" s="9">
        <f t="shared" si="0"/>
        <v>74.52805040229731</v>
      </c>
      <c r="D20">
        <v>44792</v>
      </c>
      <c r="E20" s="6">
        <f t="shared" si="1"/>
        <v>1498537</v>
      </c>
    </row>
    <row r="21" spans="2:6">
      <c r="B21">
        <v>20</v>
      </c>
      <c r="C21" s="9">
        <f t="shared" si="0"/>
        <v>76.664170026189865</v>
      </c>
      <c r="D21">
        <v>42951</v>
      </c>
      <c r="E21" s="6">
        <f t="shared" si="1"/>
        <v>1541488</v>
      </c>
    </row>
    <row r="22" spans="2:6">
      <c r="B22">
        <v>21</v>
      </c>
      <c r="C22" s="9">
        <f t="shared" si="0"/>
        <v>78.749461630813528</v>
      </c>
      <c r="D22">
        <v>41929</v>
      </c>
      <c r="E22" s="6">
        <f t="shared" si="1"/>
        <v>1583417</v>
      </c>
    </row>
    <row r="23" spans="2:6">
      <c r="B23">
        <v>22</v>
      </c>
      <c r="C23" s="9">
        <f t="shared" si="0"/>
        <v>80.597572390140357</v>
      </c>
      <c r="D23" s="2">
        <v>37160</v>
      </c>
      <c r="E23" s="6">
        <f t="shared" si="1"/>
        <v>1620577</v>
      </c>
      <c r="F23" s="2" t="s">
        <v>10</v>
      </c>
    </row>
    <row r="24" spans="2:6">
      <c r="B24">
        <v>23</v>
      </c>
      <c r="C24" s="9">
        <f t="shared" si="0"/>
        <v>82.424844656244431</v>
      </c>
      <c r="D24">
        <v>36741</v>
      </c>
      <c r="E24" s="6">
        <f t="shared" si="1"/>
        <v>1657318</v>
      </c>
    </row>
    <row r="25" spans="2:6">
      <c r="B25">
        <v>24</v>
      </c>
      <c r="C25" s="9">
        <f t="shared" si="0"/>
        <v>84.062382192885863</v>
      </c>
      <c r="D25">
        <v>32926</v>
      </c>
      <c r="E25" s="6">
        <f t="shared" si="1"/>
        <v>1690244</v>
      </c>
    </row>
    <row r="26" spans="2:6">
      <c r="B26">
        <v>25</v>
      </c>
      <c r="C26" s="9">
        <f t="shared" si="0"/>
        <v>85.504863475542365</v>
      </c>
      <c r="D26">
        <v>29004</v>
      </c>
      <c r="E26" s="6">
        <f t="shared" si="1"/>
        <v>1719248</v>
      </c>
    </row>
    <row r="27" spans="2:6">
      <c r="B27">
        <v>26</v>
      </c>
      <c r="C27" s="9">
        <f t="shared" si="0"/>
        <v>86.693304129602495</v>
      </c>
      <c r="D27">
        <v>23896</v>
      </c>
      <c r="E27" s="6">
        <f t="shared" si="1"/>
        <v>1743144</v>
      </c>
    </row>
    <row r="28" spans="2:6">
      <c r="B28">
        <v>27</v>
      </c>
      <c r="C28" s="9">
        <f t="shared" si="0"/>
        <v>87.83986886172093</v>
      </c>
      <c r="D28">
        <v>23054</v>
      </c>
      <c r="E28" s="6">
        <f t="shared" si="1"/>
        <v>1766198</v>
      </c>
    </row>
    <row r="29" spans="2:6">
      <c r="B29">
        <v>28</v>
      </c>
      <c r="C29" s="9">
        <f t="shared" si="0"/>
        <v>88.961765592315516</v>
      </c>
      <c r="D29">
        <v>22558</v>
      </c>
      <c r="E29" s="6">
        <f t="shared" si="1"/>
        <v>1788756</v>
      </c>
    </row>
    <row r="30" spans="2:6">
      <c r="B30">
        <v>29</v>
      </c>
      <c r="C30" s="9">
        <f t="shared" si="0"/>
        <v>90.049942756310969</v>
      </c>
      <c r="D30" s="3">
        <v>21880</v>
      </c>
      <c r="E30" s="6">
        <f t="shared" si="1"/>
        <v>1810636</v>
      </c>
      <c r="F30" s="3" t="s">
        <v>12</v>
      </c>
    </row>
    <row r="31" spans="2:6">
      <c r="B31">
        <v>30</v>
      </c>
      <c r="C31" s="9">
        <f t="shared" si="0"/>
        <v>91.086894030045229</v>
      </c>
      <c r="D31">
        <v>20850</v>
      </c>
      <c r="E31" s="6">
        <f t="shared" si="1"/>
        <v>1831486</v>
      </c>
    </row>
    <row r="32" spans="2:6">
      <c r="B32">
        <v>31</v>
      </c>
      <c r="C32" s="9">
        <f t="shared" si="0"/>
        <v>92.064661993671862</v>
      </c>
      <c r="D32">
        <v>19660</v>
      </c>
      <c r="E32" s="6">
        <f t="shared" si="1"/>
        <v>1851146</v>
      </c>
    </row>
    <row r="33" spans="2:5">
      <c r="B33">
        <v>32</v>
      </c>
      <c r="C33" s="9">
        <f t="shared" si="0"/>
        <v>93.031936109876057</v>
      </c>
      <c r="D33">
        <v>19449</v>
      </c>
      <c r="E33" s="6">
        <f t="shared" si="1"/>
        <v>1870595</v>
      </c>
    </row>
    <row r="34" spans="2:5">
      <c r="B34">
        <v>33</v>
      </c>
      <c r="C34" s="9">
        <f t="shared" si="0"/>
        <v>93.975735837533364</v>
      </c>
      <c r="D34">
        <v>18977</v>
      </c>
      <c r="E34" s="6">
        <f t="shared" si="1"/>
        <v>1889572</v>
      </c>
    </row>
    <row r="35" spans="2:5">
      <c r="B35">
        <v>34</v>
      </c>
      <c r="C35" s="9">
        <f t="shared" si="0"/>
        <v>94.64216974966952</v>
      </c>
      <c r="D35">
        <v>13400</v>
      </c>
      <c r="E35" s="6">
        <f t="shared" si="1"/>
        <v>1902972</v>
      </c>
    </row>
    <row r="36" spans="2:5">
      <c r="B36">
        <v>35</v>
      </c>
      <c r="C36" s="9">
        <f t="shared" si="0"/>
        <v>95.243850157805582</v>
      </c>
      <c r="D36">
        <v>12098</v>
      </c>
      <c r="E36">
        <f t="shared" si="1"/>
        <v>1915070</v>
      </c>
    </row>
    <row r="37" spans="2:5">
      <c r="B37">
        <v>36</v>
      </c>
      <c r="C37" s="9">
        <f t="shared" si="0"/>
        <v>95.709408952694133</v>
      </c>
      <c r="D37">
        <v>9361</v>
      </c>
      <c r="E37">
        <f t="shared" si="1"/>
        <v>1924431</v>
      </c>
    </row>
    <row r="38" spans="2:5">
      <c r="B38">
        <v>37</v>
      </c>
      <c r="C38" s="9">
        <f t="shared" si="0"/>
        <v>96.159202109511995</v>
      </c>
      <c r="D38">
        <v>9044</v>
      </c>
      <c r="E38">
        <f t="shared" si="1"/>
        <v>1933475</v>
      </c>
    </row>
    <row r="39" spans="2:5">
      <c r="B39">
        <v>38</v>
      </c>
      <c r="C39" s="9">
        <f t="shared" si="0"/>
        <v>96.535687535994896</v>
      </c>
      <c r="D39">
        <v>7570</v>
      </c>
      <c r="E39">
        <f t="shared" si="1"/>
        <v>1941045</v>
      </c>
    </row>
    <row r="40" spans="2:5">
      <c r="B40">
        <v>39</v>
      </c>
      <c r="C40" s="9">
        <f t="shared" si="0"/>
        <v>96.903171131276551</v>
      </c>
      <c r="D40">
        <v>7389</v>
      </c>
      <c r="E40">
        <f t="shared" si="1"/>
        <v>1948434</v>
      </c>
    </row>
    <row r="41" spans="2:5">
      <c r="B41">
        <v>40</v>
      </c>
      <c r="C41" s="9">
        <f t="shared" si="0"/>
        <v>97.257574717685671</v>
      </c>
      <c r="D41">
        <v>7126</v>
      </c>
      <c r="E41">
        <f t="shared" si="1"/>
        <v>1955560</v>
      </c>
    </row>
    <row r="42" spans="2:5">
      <c r="B42">
        <v>41</v>
      </c>
      <c r="C42" s="9">
        <f t="shared" si="0"/>
        <v>97.584326270128543</v>
      </c>
      <c r="D42">
        <v>6570</v>
      </c>
      <c r="E42">
        <f t="shared" si="1"/>
        <v>1962130</v>
      </c>
    </row>
    <row r="43" spans="2:5">
      <c r="B43">
        <v>42</v>
      </c>
      <c r="C43" s="9">
        <f t="shared" si="0"/>
        <v>97.897749144328699</v>
      </c>
      <c r="D43">
        <v>6302</v>
      </c>
      <c r="E43">
        <f t="shared" si="1"/>
        <v>1968432</v>
      </c>
    </row>
    <row r="44" spans="2:5">
      <c r="B44">
        <v>43</v>
      </c>
      <c r="C44" s="9">
        <f t="shared" si="0"/>
        <v>98.158503845920478</v>
      </c>
      <c r="D44">
        <v>5243</v>
      </c>
      <c r="E44">
        <f t="shared" si="1"/>
        <v>1973675</v>
      </c>
    </row>
    <row r="45" spans="2:5">
      <c r="B45">
        <v>44</v>
      </c>
      <c r="C45" s="9">
        <f t="shared" si="0"/>
        <v>98.416821587684296</v>
      </c>
      <c r="D45">
        <v>5194</v>
      </c>
      <c r="E45">
        <f t="shared" si="1"/>
        <v>1978869</v>
      </c>
    </row>
    <row r="46" spans="2:5">
      <c r="B46">
        <v>45</v>
      </c>
      <c r="C46" s="9">
        <f t="shared" si="0"/>
        <v>98.636645310941148</v>
      </c>
      <c r="D46">
        <v>4420</v>
      </c>
      <c r="E46">
        <f t="shared" si="1"/>
        <v>1983289</v>
      </c>
    </row>
    <row r="47" spans="2:5">
      <c r="B47">
        <v>46</v>
      </c>
      <c r="C47" s="9">
        <f t="shared" si="0"/>
        <v>98.776845101859948</v>
      </c>
      <c r="D47">
        <v>2819</v>
      </c>
      <c r="E47">
        <f t="shared" si="1"/>
        <v>1986108</v>
      </c>
    </row>
    <row r="48" spans="2:5">
      <c r="B48">
        <v>47</v>
      </c>
      <c r="C48" s="9">
        <f t="shared" si="0"/>
        <v>98.903019940299458</v>
      </c>
      <c r="D48">
        <v>2537</v>
      </c>
      <c r="E48">
        <f t="shared" si="1"/>
        <v>1988645</v>
      </c>
    </row>
    <row r="49" spans="2:5">
      <c r="B49">
        <v>48</v>
      </c>
      <c r="C49" s="9">
        <f t="shared" si="0"/>
        <v>98.998111107463956</v>
      </c>
      <c r="D49">
        <v>1912</v>
      </c>
      <c r="E49">
        <f t="shared" si="1"/>
        <v>1990557</v>
      </c>
    </row>
    <row r="50" spans="2:5">
      <c r="B50">
        <v>49</v>
      </c>
      <c r="C50" s="9">
        <f t="shared" si="0"/>
        <v>99.038793416428689</v>
      </c>
      <c r="D50">
        <v>818</v>
      </c>
      <c r="E50">
        <f t="shared" si="1"/>
        <v>1991375</v>
      </c>
    </row>
    <row r="51" spans="2:5">
      <c r="B51">
        <v>50</v>
      </c>
      <c r="C51" s="9">
        <f t="shared" si="0"/>
        <v>99.078779451156862</v>
      </c>
      <c r="D51">
        <v>804</v>
      </c>
      <c r="E51">
        <f t="shared" si="1"/>
        <v>1992179</v>
      </c>
    </row>
    <row r="52" spans="2:5">
      <c r="B52">
        <v>51</v>
      </c>
      <c r="C52" s="9">
        <f t="shared" si="0"/>
        <v>99.114140235599308</v>
      </c>
      <c r="D52">
        <v>711</v>
      </c>
      <c r="E52">
        <f t="shared" si="1"/>
        <v>1992890</v>
      </c>
    </row>
    <row r="53" spans="2:5">
      <c r="B53">
        <v>52</v>
      </c>
      <c r="C53" s="9">
        <f t="shared" si="0"/>
        <v>99.146119116607039</v>
      </c>
      <c r="D53">
        <v>643</v>
      </c>
      <c r="E53">
        <f t="shared" si="1"/>
        <v>1993533</v>
      </c>
    </row>
    <row r="54" spans="2:5">
      <c r="B54">
        <v>53</v>
      </c>
      <c r="C54" s="9">
        <f t="shared" si="0"/>
        <v>99.175511836164688</v>
      </c>
      <c r="D54">
        <v>591</v>
      </c>
      <c r="E54">
        <f t="shared" si="1"/>
        <v>1994124</v>
      </c>
    </row>
    <row r="55" spans="2:5">
      <c r="B55">
        <v>54</v>
      </c>
      <c r="C55" s="9">
        <f t="shared" si="0"/>
        <v>99.204705620226179</v>
      </c>
      <c r="D55">
        <v>587</v>
      </c>
      <c r="E55">
        <f t="shared" si="1"/>
        <v>1994711</v>
      </c>
    </row>
    <row r="56" spans="2:5">
      <c r="B56">
        <v>55</v>
      </c>
      <c r="C56" s="9">
        <f t="shared" si="0"/>
        <v>99.231462444459694</v>
      </c>
      <c r="D56">
        <v>538</v>
      </c>
      <c r="E56">
        <f t="shared" si="1"/>
        <v>1995249</v>
      </c>
    </row>
    <row r="57" spans="2:5">
      <c r="B57">
        <v>56</v>
      </c>
      <c r="C57" s="9">
        <f t="shared" si="0"/>
        <v>99.256677518597982</v>
      </c>
      <c r="D57">
        <v>507</v>
      </c>
      <c r="E57">
        <f t="shared" si="1"/>
        <v>1995756</v>
      </c>
    </row>
    <row r="58" spans="2:5">
      <c r="B58">
        <v>57</v>
      </c>
      <c r="C58" s="9">
        <f t="shared" si="0"/>
        <v>99.281395253995868</v>
      </c>
      <c r="D58">
        <v>497</v>
      </c>
      <c r="E58">
        <f t="shared" si="1"/>
        <v>1996253</v>
      </c>
    </row>
    <row r="59" spans="2:5">
      <c r="B59">
        <v>58</v>
      </c>
      <c r="C59" s="9">
        <f t="shared" si="0"/>
        <v>99.301636940730148</v>
      </c>
      <c r="D59">
        <v>407</v>
      </c>
      <c r="E59">
        <f t="shared" si="1"/>
        <v>1996660</v>
      </c>
    </row>
    <row r="60" spans="2:5">
      <c r="B60">
        <v>59</v>
      </c>
      <c r="C60" s="9">
        <f t="shared" si="0"/>
        <v>99.321182353227883</v>
      </c>
      <c r="D60">
        <v>393</v>
      </c>
      <c r="E60">
        <f t="shared" si="1"/>
        <v>1997053</v>
      </c>
    </row>
    <row r="61" spans="2:5">
      <c r="B61">
        <v>60</v>
      </c>
      <c r="C61" s="9">
        <f t="shared" si="0"/>
        <v>99.340727765725603</v>
      </c>
      <c r="D61">
        <v>393</v>
      </c>
      <c r="E61">
        <f t="shared" si="1"/>
        <v>1997446</v>
      </c>
    </row>
    <row r="62" spans="2:5">
      <c r="B62">
        <v>61</v>
      </c>
      <c r="C62" s="9">
        <f t="shared" si="0"/>
        <v>99.358283823261729</v>
      </c>
      <c r="D62">
        <v>353</v>
      </c>
      <c r="E62">
        <f t="shared" si="1"/>
        <v>1997799</v>
      </c>
    </row>
    <row r="63" spans="2:5">
      <c r="B63">
        <v>62</v>
      </c>
      <c r="C63" s="9">
        <f t="shared" si="0"/>
        <v>99.375740413049769</v>
      </c>
      <c r="D63">
        <v>351</v>
      </c>
      <c r="E63">
        <f t="shared" si="1"/>
        <v>1998150</v>
      </c>
    </row>
    <row r="64" spans="2:5">
      <c r="B64">
        <v>63</v>
      </c>
      <c r="C64" s="9">
        <f t="shared" si="0"/>
        <v>99.392948333467615</v>
      </c>
      <c r="D64">
        <v>346</v>
      </c>
      <c r="E64">
        <f t="shared" si="1"/>
        <v>1998496</v>
      </c>
    </row>
    <row r="65" spans="2:5">
      <c r="B65">
        <v>64</v>
      </c>
      <c r="C65" s="9">
        <f t="shared" si="0"/>
        <v>99.409907584515253</v>
      </c>
      <c r="D65">
        <v>341</v>
      </c>
      <c r="E65">
        <f t="shared" si="1"/>
        <v>1998837</v>
      </c>
    </row>
    <row r="66" spans="2:5">
      <c r="B66">
        <v>65</v>
      </c>
      <c r="C66" s="9">
        <f t="shared" si="0"/>
        <v>99.425673222585942</v>
      </c>
      <c r="D66">
        <v>317</v>
      </c>
      <c r="E66">
        <f t="shared" si="1"/>
        <v>1999154</v>
      </c>
    </row>
    <row r="67" spans="2:5">
      <c r="B67">
        <v>66</v>
      </c>
      <c r="C67" s="9">
        <f t="shared" ref="C67:C130" si="2">E67/2010702*100</f>
        <v>99.440643118671986</v>
      </c>
      <c r="D67">
        <v>301</v>
      </c>
      <c r="E67">
        <f t="shared" si="1"/>
        <v>1999455</v>
      </c>
    </row>
    <row r="68" spans="2:5">
      <c r="B68">
        <v>67</v>
      </c>
      <c r="C68" s="9">
        <f t="shared" si="2"/>
        <v>99.455613014758029</v>
      </c>
      <c r="D68">
        <v>301</v>
      </c>
      <c r="E68">
        <f t="shared" ref="E68:E131" si="3">E67+D68</f>
        <v>1999756</v>
      </c>
    </row>
    <row r="69" spans="2:5">
      <c r="B69">
        <v>68</v>
      </c>
      <c r="C69" s="9">
        <f t="shared" si="2"/>
        <v>99.470185039851756</v>
      </c>
      <c r="D69">
        <v>293</v>
      </c>
      <c r="E69">
        <f t="shared" si="3"/>
        <v>2000049</v>
      </c>
    </row>
    <row r="70" spans="2:5">
      <c r="B70">
        <v>69</v>
      </c>
      <c r="C70" s="9">
        <f t="shared" si="2"/>
        <v>99.484060790708924</v>
      </c>
      <c r="D70">
        <v>279</v>
      </c>
      <c r="E70">
        <f t="shared" si="3"/>
        <v>2000328</v>
      </c>
    </row>
    <row r="71" spans="2:5">
      <c r="B71">
        <v>70</v>
      </c>
      <c r="C71" s="9">
        <f t="shared" si="2"/>
        <v>99.497240267329516</v>
      </c>
      <c r="D71">
        <v>265</v>
      </c>
      <c r="E71">
        <f t="shared" si="3"/>
        <v>2000593</v>
      </c>
    </row>
    <row r="72" spans="2:5">
      <c r="B72">
        <v>71</v>
      </c>
      <c r="C72" s="9">
        <f t="shared" si="2"/>
        <v>99.510270542328001</v>
      </c>
      <c r="D72">
        <v>262</v>
      </c>
      <c r="E72">
        <f t="shared" si="3"/>
        <v>2000855</v>
      </c>
    </row>
    <row r="73" spans="2:5">
      <c r="B73">
        <v>72</v>
      </c>
      <c r="C73" s="9">
        <f t="shared" si="2"/>
        <v>99.522952680208206</v>
      </c>
      <c r="D73">
        <v>255</v>
      </c>
      <c r="E73">
        <f t="shared" si="3"/>
        <v>2001110</v>
      </c>
    </row>
    <row r="74" spans="2:5">
      <c r="B74">
        <v>73</v>
      </c>
      <c r="C74" s="9">
        <f t="shared" si="2"/>
        <v>99.535634818088411</v>
      </c>
      <c r="D74">
        <v>255</v>
      </c>
      <c r="E74">
        <f t="shared" si="3"/>
        <v>2001365</v>
      </c>
    </row>
    <row r="75" spans="2:5">
      <c r="B75">
        <v>74</v>
      </c>
      <c r="C75" s="9">
        <f t="shared" si="2"/>
        <v>99.548118020472458</v>
      </c>
      <c r="D75">
        <v>251</v>
      </c>
      <c r="E75">
        <f t="shared" si="3"/>
        <v>2001616</v>
      </c>
    </row>
    <row r="76" spans="2:5">
      <c r="B76">
        <v>75</v>
      </c>
      <c r="C76" s="9">
        <f t="shared" si="2"/>
        <v>99.559904948619931</v>
      </c>
      <c r="D76">
        <v>237</v>
      </c>
      <c r="E76">
        <f t="shared" si="3"/>
        <v>2001853</v>
      </c>
    </row>
    <row r="77" spans="2:5">
      <c r="B77">
        <v>76</v>
      </c>
      <c r="C77" s="9">
        <f t="shared" si="2"/>
        <v>99.571691876767417</v>
      </c>
      <c r="D77">
        <v>237</v>
      </c>
      <c r="E77">
        <f t="shared" si="3"/>
        <v>2002090</v>
      </c>
    </row>
    <row r="78" spans="2:5">
      <c r="B78">
        <v>77</v>
      </c>
      <c r="C78" s="9">
        <f t="shared" si="2"/>
        <v>99.58318040167066</v>
      </c>
      <c r="D78">
        <v>231</v>
      </c>
      <c r="E78">
        <f t="shared" si="3"/>
        <v>2002321</v>
      </c>
    </row>
    <row r="79" spans="2:5">
      <c r="B79">
        <v>78</v>
      </c>
      <c r="C79" s="9">
        <f t="shared" si="2"/>
        <v>99.594668926573902</v>
      </c>
      <c r="D79">
        <v>231</v>
      </c>
      <c r="E79">
        <f t="shared" si="3"/>
        <v>2002552</v>
      </c>
    </row>
    <row r="80" spans="2:5">
      <c r="B80">
        <v>79</v>
      </c>
      <c r="C80" s="9">
        <f t="shared" si="2"/>
        <v>99.606008249855023</v>
      </c>
      <c r="D80">
        <v>228</v>
      </c>
      <c r="E80">
        <f t="shared" si="3"/>
        <v>2002780</v>
      </c>
    </row>
    <row r="81" spans="2:5">
      <c r="B81">
        <v>80</v>
      </c>
      <c r="C81" s="9">
        <f t="shared" si="2"/>
        <v>99.617347573136144</v>
      </c>
      <c r="D81">
        <v>228</v>
      </c>
      <c r="E81">
        <f t="shared" si="3"/>
        <v>2003008</v>
      </c>
    </row>
    <row r="82" spans="2:5">
      <c r="B82">
        <v>81</v>
      </c>
      <c r="C82" s="9">
        <f t="shared" si="2"/>
        <v>99.628537694795156</v>
      </c>
      <c r="D82">
        <v>225</v>
      </c>
      <c r="E82">
        <f t="shared" si="3"/>
        <v>2003233</v>
      </c>
    </row>
    <row r="83" spans="2:5">
      <c r="B83">
        <v>82</v>
      </c>
      <c r="C83" s="9">
        <f t="shared" si="2"/>
        <v>99.639727816454155</v>
      </c>
      <c r="D83">
        <v>225</v>
      </c>
      <c r="E83">
        <f t="shared" si="3"/>
        <v>2003458</v>
      </c>
    </row>
    <row r="84" spans="2:5">
      <c r="B84">
        <v>83</v>
      </c>
      <c r="C84" s="9">
        <f t="shared" si="2"/>
        <v>99.650669268742959</v>
      </c>
      <c r="D84">
        <v>220</v>
      </c>
      <c r="E84">
        <f t="shared" si="3"/>
        <v>2003678</v>
      </c>
    </row>
    <row r="85" spans="2:5">
      <c r="B85">
        <v>84</v>
      </c>
      <c r="C85" s="9">
        <f t="shared" si="2"/>
        <v>99.661262583913484</v>
      </c>
      <c r="D85">
        <v>213</v>
      </c>
      <c r="E85">
        <f t="shared" si="3"/>
        <v>2003891</v>
      </c>
    </row>
    <row r="86" spans="2:5">
      <c r="B86">
        <v>85</v>
      </c>
      <c r="C86" s="9">
        <f t="shared" si="2"/>
        <v>99.671806165209958</v>
      </c>
      <c r="D86">
        <v>212</v>
      </c>
      <c r="E86">
        <f t="shared" si="3"/>
        <v>2004103</v>
      </c>
    </row>
    <row r="87" spans="2:5">
      <c r="B87">
        <v>86</v>
      </c>
      <c r="C87" s="9">
        <f t="shared" si="2"/>
        <v>99.681653472269886</v>
      </c>
      <c r="D87">
        <v>198</v>
      </c>
      <c r="E87">
        <f t="shared" si="3"/>
        <v>2004301</v>
      </c>
    </row>
    <row r="88" spans="2:5">
      <c r="B88">
        <v>87</v>
      </c>
      <c r="C88" s="9">
        <f t="shared" si="2"/>
        <v>99.691053174463448</v>
      </c>
      <c r="D88">
        <v>189</v>
      </c>
      <c r="E88">
        <f t="shared" si="3"/>
        <v>2004490</v>
      </c>
    </row>
    <row r="89" spans="2:5">
      <c r="B89">
        <v>88</v>
      </c>
      <c r="C89" s="9">
        <f t="shared" si="2"/>
        <v>99.699856070168522</v>
      </c>
      <c r="D89">
        <v>177</v>
      </c>
      <c r="E89">
        <f t="shared" si="3"/>
        <v>2004667</v>
      </c>
    </row>
    <row r="90" spans="2:5">
      <c r="B90">
        <v>89</v>
      </c>
      <c r="C90" s="9">
        <f t="shared" si="2"/>
        <v>99.7080124255111</v>
      </c>
      <c r="D90">
        <v>164</v>
      </c>
      <c r="E90">
        <f t="shared" si="3"/>
        <v>2004831</v>
      </c>
    </row>
    <row r="91" spans="2:5">
      <c r="B91">
        <v>90</v>
      </c>
      <c r="C91" s="9">
        <f t="shared" si="2"/>
        <v>99.716019579231528</v>
      </c>
      <c r="D91">
        <v>161</v>
      </c>
      <c r="E91">
        <f t="shared" si="3"/>
        <v>2004992</v>
      </c>
    </row>
    <row r="92" spans="2:5">
      <c r="B92">
        <v>91</v>
      </c>
      <c r="C92" s="9">
        <f t="shared" si="2"/>
        <v>99.723778063581776</v>
      </c>
      <c r="D92">
        <v>156</v>
      </c>
      <c r="E92">
        <f t="shared" si="3"/>
        <v>2005148</v>
      </c>
    </row>
    <row r="93" spans="2:5">
      <c r="B93">
        <v>92</v>
      </c>
      <c r="C93" s="9">
        <f t="shared" si="2"/>
        <v>99.731486814057973</v>
      </c>
      <c r="D93">
        <v>155</v>
      </c>
      <c r="E93">
        <f t="shared" si="3"/>
        <v>2005303</v>
      </c>
    </row>
    <row r="94" spans="2:5">
      <c r="B94">
        <v>93</v>
      </c>
      <c r="C94" s="9">
        <f t="shared" si="2"/>
        <v>99.738499290297625</v>
      </c>
      <c r="D94">
        <v>141</v>
      </c>
      <c r="E94">
        <f t="shared" si="3"/>
        <v>2005444</v>
      </c>
    </row>
    <row r="95" spans="2:5">
      <c r="B95">
        <v>94</v>
      </c>
      <c r="C95" s="9">
        <f t="shared" si="2"/>
        <v>99.745362564915141</v>
      </c>
      <c r="D95">
        <v>138</v>
      </c>
      <c r="E95">
        <f t="shared" si="3"/>
        <v>2005582</v>
      </c>
    </row>
    <row r="96" spans="2:5">
      <c r="B96">
        <v>95</v>
      </c>
      <c r="C96" s="9">
        <f t="shared" si="2"/>
        <v>99.75217610565862</v>
      </c>
      <c r="D96">
        <v>137</v>
      </c>
      <c r="E96">
        <f t="shared" si="3"/>
        <v>2005719</v>
      </c>
    </row>
    <row r="97" spans="2:5">
      <c r="B97">
        <v>96</v>
      </c>
      <c r="C97" s="9">
        <f t="shared" si="2"/>
        <v>99.758691243157855</v>
      </c>
      <c r="D97">
        <v>131</v>
      </c>
      <c r="E97">
        <f t="shared" si="3"/>
        <v>2005850</v>
      </c>
    </row>
    <row r="98" spans="2:5">
      <c r="B98">
        <v>97</v>
      </c>
      <c r="C98" s="9">
        <f t="shared" si="2"/>
        <v>99.765106912909019</v>
      </c>
      <c r="D98">
        <v>129</v>
      </c>
      <c r="E98">
        <f t="shared" si="3"/>
        <v>2005979</v>
      </c>
    </row>
    <row r="99" spans="2:5">
      <c r="B99">
        <v>98</v>
      </c>
      <c r="C99" s="9">
        <f t="shared" si="2"/>
        <v>99.77137338103806</v>
      </c>
      <c r="D99">
        <v>126</v>
      </c>
      <c r="E99">
        <f t="shared" si="3"/>
        <v>2006105</v>
      </c>
    </row>
    <row r="100" spans="2:5">
      <c r="B100">
        <v>99</v>
      </c>
      <c r="C100" s="9">
        <f t="shared" si="2"/>
        <v>99.777590115293066</v>
      </c>
      <c r="D100">
        <v>125</v>
      </c>
      <c r="E100">
        <f t="shared" si="3"/>
        <v>2006230</v>
      </c>
    </row>
    <row r="101" spans="2:5">
      <c r="B101">
        <v>100</v>
      </c>
      <c r="C101" s="9">
        <f t="shared" si="2"/>
        <v>99.783757115674035</v>
      </c>
      <c r="D101">
        <v>124</v>
      </c>
      <c r="E101">
        <f t="shared" si="3"/>
        <v>2006354</v>
      </c>
    </row>
    <row r="102" spans="2:5">
      <c r="B102">
        <v>101</v>
      </c>
      <c r="C102" s="9">
        <f t="shared" si="2"/>
        <v>99.789774914432869</v>
      </c>
      <c r="D102">
        <v>121</v>
      </c>
      <c r="E102">
        <f t="shared" si="3"/>
        <v>2006475</v>
      </c>
    </row>
    <row r="103" spans="2:5">
      <c r="B103">
        <v>102</v>
      </c>
      <c r="C103" s="9">
        <f t="shared" si="2"/>
        <v>99.795742979317666</v>
      </c>
      <c r="D103">
        <v>120</v>
      </c>
      <c r="E103">
        <f t="shared" si="3"/>
        <v>2006595</v>
      </c>
    </row>
    <row r="104" spans="2:5">
      <c r="B104">
        <v>103</v>
      </c>
      <c r="C104" s="9">
        <f t="shared" si="2"/>
        <v>99.801512108706319</v>
      </c>
      <c r="D104">
        <v>116</v>
      </c>
      <c r="E104">
        <f t="shared" si="3"/>
        <v>2006711</v>
      </c>
    </row>
    <row r="105" spans="2:5">
      <c r="B105">
        <v>104</v>
      </c>
      <c r="C105" s="9">
        <f t="shared" si="2"/>
        <v>99.807231504220923</v>
      </c>
      <c r="D105">
        <v>115</v>
      </c>
      <c r="E105">
        <f t="shared" si="3"/>
        <v>2006826</v>
      </c>
    </row>
    <row r="106" spans="2:5">
      <c r="B106">
        <v>105</v>
      </c>
      <c r="C106" s="9">
        <f t="shared" si="2"/>
        <v>99.812950899735526</v>
      </c>
      <c r="D106">
        <v>115</v>
      </c>
      <c r="E106">
        <f t="shared" si="3"/>
        <v>2006941</v>
      </c>
    </row>
    <row r="107" spans="2:5">
      <c r="B107">
        <v>106</v>
      </c>
      <c r="C107" s="9">
        <f t="shared" si="2"/>
        <v>99.818570827502043</v>
      </c>
      <c r="D107">
        <v>113</v>
      </c>
      <c r="E107">
        <f t="shared" si="3"/>
        <v>2007054</v>
      </c>
    </row>
    <row r="108" spans="2:5">
      <c r="B108">
        <v>107</v>
      </c>
      <c r="C108" s="9">
        <f t="shared" si="2"/>
        <v>99.824091287520474</v>
      </c>
      <c r="D108">
        <v>111</v>
      </c>
      <c r="E108">
        <f t="shared" si="3"/>
        <v>2007165</v>
      </c>
    </row>
    <row r="109" spans="2:5">
      <c r="B109">
        <v>108</v>
      </c>
      <c r="C109" s="9">
        <f t="shared" si="2"/>
        <v>99.82961174753892</v>
      </c>
      <c r="D109">
        <v>111</v>
      </c>
      <c r="E109">
        <f t="shared" si="3"/>
        <v>2007276</v>
      </c>
    </row>
    <row r="110" spans="2:5">
      <c r="B110">
        <v>109</v>
      </c>
      <c r="C110" s="9">
        <f t="shared" si="2"/>
        <v>99.835132207557365</v>
      </c>
      <c r="D110">
        <v>111</v>
      </c>
      <c r="E110">
        <f t="shared" si="3"/>
        <v>2007387</v>
      </c>
    </row>
    <row r="111" spans="2:5">
      <c r="B111">
        <v>110</v>
      </c>
      <c r="C111" s="9">
        <f t="shared" si="2"/>
        <v>99.840652667575796</v>
      </c>
      <c r="D111">
        <v>111</v>
      </c>
      <c r="E111">
        <f t="shared" si="3"/>
        <v>2007498</v>
      </c>
    </row>
    <row r="112" spans="2:5">
      <c r="B112">
        <v>111</v>
      </c>
      <c r="C112" s="9">
        <f t="shared" si="2"/>
        <v>99.845974192098083</v>
      </c>
      <c r="D112">
        <v>107</v>
      </c>
      <c r="E112">
        <f t="shared" si="3"/>
        <v>2007605</v>
      </c>
    </row>
    <row r="113" spans="2:5">
      <c r="B113">
        <v>112</v>
      </c>
      <c r="C113" s="9">
        <f t="shared" si="2"/>
        <v>99.851245982746335</v>
      </c>
      <c r="D113">
        <v>106</v>
      </c>
      <c r="E113">
        <f t="shared" si="3"/>
        <v>2007711</v>
      </c>
    </row>
    <row r="114" spans="2:5">
      <c r="B114">
        <v>113</v>
      </c>
      <c r="C114" s="9">
        <f t="shared" si="2"/>
        <v>99.856517773394572</v>
      </c>
      <c r="D114">
        <v>106</v>
      </c>
      <c r="E114">
        <f t="shared" si="3"/>
        <v>2007817</v>
      </c>
    </row>
    <row r="115" spans="2:5">
      <c r="B115">
        <v>114</v>
      </c>
      <c r="C115" s="9">
        <f t="shared" si="2"/>
        <v>99.861590628546651</v>
      </c>
      <c r="D115">
        <v>102</v>
      </c>
      <c r="E115">
        <f t="shared" si="3"/>
        <v>2007919</v>
      </c>
    </row>
    <row r="116" spans="2:5">
      <c r="B116">
        <v>115</v>
      </c>
      <c r="C116" s="9">
        <f t="shared" si="2"/>
        <v>99.866414814328536</v>
      </c>
      <c r="D116">
        <v>97</v>
      </c>
      <c r="E116">
        <f t="shared" si="3"/>
        <v>2008016</v>
      </c>
    </row>
    <row r="117" spans="2:5">
      <c r="B117">
        <v>116</v>
      </c>
      <c r="C117" s="9">
        <f t="shared" si="2"/>
        <v>99.871239000110407</v>
      </c>
      <c r="D117">
        <v>97</v>
      </c>
      <c r="E117">
        <f t="shared" si="3"/>
        <v>2008113</v>
      </c>
    </row>
    <row r="118" spans="2:5">
      <c r="B118">
        <v>117</v>
      </c>
      <c r="C118" s="9">
        <f t="shared" si="2"/>
        <v>99.876013452018256</v>
      </c>
      <c r="D118">
        <v>96</v>
      </c>
      <c r="E118">
        <f t="shared" si="3"/>
        <v>2008209</v>
      </c>
    </row>
    <row r="119" spans="2:5">
      <c r="B119">
        <v>118</v>
      </c>
      <c r="C119" s="9">
        <f t="shared" si="2"/>
        <v>99.880539234555883</v>
      </c>
      <c r="D119">
        <v>91</v>
      </c>
      <c r="E119">
        <f t="shared" si="3"/>
        <v>2008300</v>
      </c>
    </row>
    <row r="120" spans="2:5">
      <c r="B120">
        <v>119</v>
      </c>
      <c r="C120" s="9">
        <f t="shared" si="2"/>
        <v>99.885065017093538</v>
      </c>
      <c r="D120">
        <v>91</v>
      </c>
      <c r="E120">
        <f t="shared" si="3"/>
        <v>2008391</v>
      </c>
    </row>
    <row r="121" spans="2:5">
      <c r="B121">
        <v>120</v>
      </c>
      <c r="C121" s="9">
        <f t="shared" si="2"/>
        <v>99.889541065757143</v>
      </c>
      <c r="D121">
        <v>90</v>
      </c>
      <c r="E121">
        <f t="shared" si="3"/>
        <v>2008481</v>
      </c>
    </row>
    <row r="122" spans="2:5">
      <c r="B122">
        <v>121</v>
      </c>
      <c r="C122" s="9">
        <f t="shared" si="2"/>
        <v>99.893967380546698</v>
      </c>
      <c r="D122">
        <v>89</v>
      </c>
      <c r="E122">
        <f t="shared" si="3"/>
        <v>2008570</v>
      </c>
    </row>
    <row r="123" spans="2:5">
      <c r="B123">
        <v>122</v>
      </c>
      <c r="C123" s="9">
        <f t="shared" si="2"/>
        <v>99.898343961462217</v>
      </c>
      <c r="D123">
        <v>88</v>
      </c>
      <c r="E123">
        <f t="shared" si="3"/>
        <v>2008658</v>
      </c>
    </row>
    <row r="124" spans="2:5">
      <c r="B124">
        <v>123</v>
      </c>
      <c r="C124" s="9">
        <f t="shared" si="2"/>
        <v>99.902571340755614</v>
      </c>
      <c r="D124">
        <v>85</v>
      </c>
      <c r="E124">
        <f t="shared" si="3"/>
        <v>2008743</v>
      </c>
    </row>
    <row r="125" spans="2:5">
      <c r="B125">
        <v>124</v>
      </c>
      <c r="C125" s="9">
        <f t="shared" si="2"/>
        <v>99.906798720049011</v>
      </c>
      <c r="D125">
        <v>85</v>
      </c>
      <c r="E125">
        <f t="shared" si="3"/>
        <v>2008828</v>
      </c>
    </row>
    <row r="126" spans="2:5">
      <c r="B126">
        <v>125</v>
      </c>
      <c r="C126" s="9">
        <f t="shared" si="2"/>
        <v>99.91092663159435</v>
      </c>
      <c r="D126">
        <v>83</v>
      </c>
      <c r="E126">
        <f t="shared" si="3"/>
        <v>2008911</v>
      </c>
    </row>
    <row r="127" spans="2:5">
      <c r="B127">
        <v>126</v>
      </c>
      <c r="C127" s="9">
        <f t="shared" si="2"/>
        <v>99.915054543139661</v>
      </c>
      <c r="D127">
        <v>83</v>
      </c>
      <c r="E127">
        <f t="shared" si="3"/>
        <v>2008994</v>
      </c>
    </row>
    <row r="128" spans="2:5">
      <c r="B128">
        <v>127</v>
      </c>
      <c r="C128" s="9">
        <f t="shared" si="2"/>
        <v>99.9190829869369</v>
      </c>
      <c r="D128">
        <v>81</v>
      </c>
      <c r="E128">
        <f t="shared" si="3"/>
        <v>2009075</v>
      </c>
    </row>
    <row r="129" spans="2:5">
      <c r="B129">
        <v>128</v>
      </c>
      <c r="C129" s="9">
        <f t="shared" si="2"/>
        <v>99.923111430734153</v>
      </c>
      <c r="D129">
        <v>81</v>
      </c>
      <c r="E129">
        <f t="shared" si="3"/>
        <v>2009156</v>
      </c>
    </row>
    <row r="130" spans="2:5">
      <c r="B130">
        <v>129</v>
      </c>
      <c r="C130" s="9">
        <f t="shared" si="2"/>
        <v>99.927040406783306</v>
      </c>
      <c r="D130">
        <v>79</v>
      </c>
      <c r="E130">
        <f t="shared" si="3"/>
        <v>2009235</v>
      </c>
    </row>
    <row r="131" spans="2:5">
      <c r="B131">
        <v>130</v>
      </c>
      <c r="C131" s="9">
        <f t="shared" ref="C131:C153" si="4">E131/2010702*100</f>
        <v>99.930869915084386</v>
      </c>
      <c r="D131">
        <v>77</v>
      </c>
      <c r="E131">
        <f t="shared" si="3"/>
        <v>2009312</v>
      </c>
    </row>
    <row r="132" spans="2:5">
      <c r="B132">
        <v>131</v>
      </c>
      <c r="C132" s="9">
        <f t="shared" si="4"/>
        <v>99.934550221763345</v>
      </c>
      <c r="D132">
        <v>74</v>
      </c>
      <c r="E132">
        <f t="shared" ref="E132:E153" si="5">E131+D132</f>
        <v>2009386</v>
      </c>
    </row>
    <row r="133" spans="2:5">
      <c r="B133">
        <v>132</v>
      </c>
      <c r="C133" s="9">
        <f t="shared" si="4"/>
        <v>99.938131060694218</v>
      </c>
      <c r="D133">
        <v>72</v>
      </c>
      <c r="E133">
        <f t="shared" si="5"/>
        <v>2009458</v>
      </c>
    </row>
    <row r="134" spans="2:5">
      <c r="B134">
        <v>133</v>
      </c>
      <c r="C134" s="9">
        <f t="shared" si="4"/>
        <v>99.941562698002983</v>
      </c>
      <c r="D134">
        <v>69</v>
      </c>
      <c r="E134">
        <f t="shared" si="5"/>
        <v>2009527</v>
      </c>
    </row>
    <row r="135" spans="2:5">
      <c r="B135">
        <v>134</v>
      </c>
      <c r="C135" s="9">
        <f t="shared" si="4"/>
        <v>99.944944601437697</v>
      </c>
      <c r="D135">
        <v>68</v>
      </c>
      <c r="E135">
        <f t="shared" si="5"/>
        <v>2009595</v>
      </c>
    </row>
    <row r="136" spans="2:5">
      <c r="B136">
        <v>135</v>
      </c>
      <c r="C136" s="9">
        <f t="shared" si="4"/>
        <v>99.94827677099839</v>
      </c>
      <c r="D136">
        <v>67</v>
      </c>
      <c r="E136">
        <f t="shared" si="5"/>
        <v>2009662</v>
      </c>
    </row>
    <row r="137" spans="2:5">
      <c r="B137">
        <v>136</v>
      </c>
      <c r="C137" s="9">
        <f t="shared" si="4"/>
        <v>99.951608940559069</v>
      </c>
      <c r="D137">
        <v>67</v>
      </c>
      <c r="E137">
        <f t="shared" si="5"/>
        <v>2009729</v>
      </c>
    </row>
    <row r="138" spans="2:5">
      <c r="B138">
        <v>137</v>
      </c>
      <c r="C138" s="9">
        <f t="shared" si="4"/>
        <v>99.954891376245712</v>
      </c>
      <c r="D138">
        <v>66</v>
      </c>
      <c r="E138">
        <f t="shared" si="5"/>
        <v>2009795</v>
      </c>
    </row>
    <row r="139" spans="2:5">
      <c r="B139">
        <v>138</v>
      </c>
      <c r="C139" s="9">
        <f t="shared" si="4"/>
        <v>99.958124078058304</v>
      </c>
      <c r="D139">
        <v>65</v>
      </c>
      <c r="E139">
        <f t="shared" si="5"/>
        <v>2009860</v>
      </c>
    </row>
    <row r="140" spans="2:5">
      <c r="B140">
        <v>139</v>
      </c>
      <c r="C140" s="9">
        <f t="shared" si="4"/>
        <v>99.961307045996875</v>
      </c>
      <c r="D140">
        <v>64</v>
      </c>
      <c r="E140">
        <f t="shared" si="5"/>
        <v>2009924</v>
      </c>
    </row>
    <row r="141" spans="2:5">
      <c r="B141">
        <v>140</v>
      </c>
      <c r="C141" s="9">
        <f t="shared" si="4"/>
        <v>99.964440280061396</v>
      </c>
      <c r="D141">
        <v>63</v>
      </c>
      <c r="E141">
        <f t="shared" si="5"/>
        <v>2009987</v>
      </c>
    </row>
    <row r="142" spans="2:5">
      <c r="B142">
        <v>141</v>
      </c>
      <c r="C142" s="9">
        <f t="shared" si="4"/>
        <v>99.967573514125903</v>
      </c>
      <c r="D142">
        <v>63</v>
      </c>
      <c r="E142">
        <f t="shared" si="5"/>
        <v>2010050</v>
      </c>
    </row>
    <row r="143" spans="2:5">
      <c r="B143">
        <v>142</v>
      </c>
      <c r="C143" s="9">
        <f t="shared" si="4"/>
        <v>99.970657014316387</v>
      </c>
      <c r="D143">
        <v>62</v>
      </c>
      <c r="E143">
        <f t="shared" si="5"/>
        <v>2010112</v>
      </c>
    </row>
    <row r="144" spans="2:5">
      <c r="B144">
        <v>143</v>
      </c>
      <c r="C144" s="9">
        <f t="shared" si="4"/>
        <v>99.973740514506872</v>
      </c>
      <c r="D144">
        <v>62</v>
      </c>
      <c r="E144">
        <f t="shared" si="5"/>
        <v>2010174</v>
      </c>
    </row>
    <row r="145" spans="2:5">
      <c r="B145">
        <v>144</v>
      </c>
      <c r="C145" s="9">
        <f t="shared" si="4"/>
        <v>99.976774280823307</v>
      </c>
      <c r="D145">
        <v>61</v>
      </c>
      <c r="E145">
        <f t="shared" si="5"/>
        <v>2010235</v>
      </c>
    </row>
    <row r="146" spans="2:5">
      <c r="B146">
        <v>145</v>
      </c>
      <c r="C146" s="9">
        <f t="shared" si="4"/>
        <v>99.979808047139755</v>
      </c>
      <c r="D146">
        <v>61</v>
      </c>
      <c r="E146">
        <f t="shared" si="5"/>
        <v>2010296</v>
      </c>
    </row>
    <row r="147" spans="2:5">
      <c r="B147">
        <v>146</v>
      </c>
      <c r="C147" s="9">
        <f t="shared" si="4"/>
        <v>99.982742345708118</v>
      </c>
      <c r="D147">
        <v>59</v>
      </c>
      <c r="E147">
        <f t="shared" si="5"/>
        <v>2010355</v>
      </c>
    </row>
    <row r="148" spans="2:5">
      <c r="B148">
        <v>147</v>
      </c>
      <c r="C148" s="9">
        <f t="shared" si="4"/>
        <v>99.985676644276481</v>
      </c>
      <c r="D148">
        <v>59</v>
      </c>
      <c r="E148">
        <f t="shared" si="5"/>
        <v>2010414</v>
      </c>
    </row>
    <row r="149" spans="2:5">
      <c r="B149">
        <v>148</v>
      </c>
      <c r="C149" s="9">
        <f t="shared" si="4"/>
        <v>99.988610942844829</v>
      </c>
      <c r="D149">
        <v>59</v>
      </c>
      <c r="E149">
        <f t="shared" si="5"/>
        <v>2010473</v>
      </c>
    </row>
    <row r="150" spans="2:5">
      <c r="B150">
        <v>149</v>
      </c>
      <c r="C150" s="9">
        <f t="shared" si="4"/>
        <v>99.991495507539156</v>
      </c>
      <c r="D150">
        <v>58</v>
      </c>
      <c r="E150">
        <f t="shared" si="5"/>
        <v>2010531</v>
      </c>
    </row>
    <row r="151" spans="2:5">
      <c r="B151">
        <v>150</v>
      </c>
      <c r="C151" s="9">
        <f t="shared" si="4"/>
        <v>99.994380072233483</v>
      </c>
      <c r="D151">
        <v>58</v>
      </c>
      <c r="E151">
        <f t="shared" si="5"/>
        <v>2010589</v>
      </c>
    </row>
    <row r="152" spans="2:5">
      <c r="B152">
        <v>151</v>
      </c>
      <c r="C152" s="9">
        <f t="shared" si="4"/>
        <v>99.997214903053759</v>
      </c>
      <c r="D152">
        <v>57</v>
      </c>
      <c r="E152">
        <f t="shared" si="5"/>
        <v>2010646</v>
      </c>
    </row>
    <row r="153" spans="2:5">
      <c r="B153">
        <v>152</v>
      </c>
      <c r="C153" s="9">
        <f t="shared" si="4"/>
        <v>100</v>
      </c>
      <c r="D153">
        <v>56</v>
      </c>
      <c r="E153">
        <f t="shared" si="5"/>
        <v>2010702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9777B49690C46B41B8C6C05769498" ma:contentTypeVersion="4" ma:contentTypeDescription="Create a new document." ma:contentTypeScope="" ma:versionID="70497d80254bc16391e6653aca25939f">
  <xsd:schema xmlns:xsd="http://www.w3.org/2001/XMLSchema" xmlns:xs="http://www.w3.org/2001/XMLSchema" xmlns:p="http://schemas.microsoft.com/office/2006/metadata/properties" xmlns:ns2="225bc252-6fb2-462d-a9be-db9f2c0574a7" xmlns:ns3="bf18b19f-32f8-493a-9119-6a7600c8a362" targetNamespace="http://schemas.microsoft.com/office/2006/metadata/properties" ma:root="true" ma:fieldsID="63ad1a8704c314e0facfdd306bbaef59" ns2:_="" ns3:_="">
    <xsd:import namespace="225bc252-6fb2-462d-a9be-db9f2c0574a7"/>
    <xsd:import namespace="bf18b19f-32f8-493a-9119-6a7600c8a3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bc252-6fb2-462d-a9be-db9f2c0574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8b19f-32f8-493a-9119-6a7600c8a3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6C7D92-3E29-4650-9E5E-04B323B473A5}"/>
</file>

<file path=customXml/itemProps2.xml><?xml version="1.0" encoding="utf-8"?>
<ds:datastoreItem xmlns:ds="http://schemas.openxmlformats.org/officeDocument/2006/customXml" ds:itemID="{FB75F807-F92B-42FB-882F-71C531912143}"/>
</file>

<file path=customXml/itemProps3.xml><?xml version="1.0" encoding="utf-8"?>
<ds:datastoreItem xmlns:ds="http://schemas.openxmlformats.org/officeDocument/2006/customXml" ds:itemID="{743D9DA8-8AE0-4620-BC13-7A165244A4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Zomer, A.L. (Aldert)</dc:creator>
  <cp:keywords/>
  <dc:description/>
  <cp:lastModifiedBy>Zomer, A.L. (Aldert)</cp:lastModifiedBy>
  <cp:revision/>
  <dcterms:created xsi:type="dcterms:W3CDTF">2020-04-08T09:48:01Z</dcterms:created>
  <dcterms:modified xsi:type="dcterms:W3CDTF">2020-12-09T13:10:43Z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0x01010052E9777B49690C46B41B8C6C05769498</vt:lpwstr>
  </property>
</Properties>
</file>