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eiro" sheetId="1" state="visible" r:id="rId2"/>
    <sheet name="Fevereir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<sst xmlns="http://schemas.openxmlformats.org/spreadsheetml/2006/main" count="159" uniqueCount="43">
  <si>
    <t xml:space="preserve">DATA</t>
  </si>
  <si>
    <t xml:space="preserve">SEMANA</t>
  </si>
  <si>
    <t xml:space="preserve">CAIXA</t>
  </si>
  <si>
    <t xml:space="preserve">PIX</t>
  </si>
  <si>
    <t xml:space="preserve">CARTAO</t>
  </si>
  <si>
    <t xml:space="preserve">IFOOD</t>
  </si>
  <si>
    <t xml:space="preserve">T DIA</t>
  </si>
  <si>
    <t xml:space="preserve">T MÊS</t>
  </si>
  <si>
    <t xml:space="preserve">NOMES</t>
  </si>
  <si>
    <t xml:space="preserve">PC</t>
  </si>
  <si>
    <t xml:space="preserve">MPPC</t>
  </si>
  <si>
    <t xml:space="preserve">DESPESAS</t>
  </si>
  <si>
    <t xml:space="preserve">TOTAL D</t>
  </si>
  <si>
    <t xml:space="preserve">SEMANAS</t>
  </si>
  <si>
    <t xml:space="preserve">DIZ</t>
  </si>
  <si>
    <t xml:space="preserve">SALGADO</t>
  </si>
  <si>
    <t xml:space="preserve">EMBALAGENS</t>
  </si>
  <si>
    <t xml:space="preserve">AÇAI/MILK</t>
  </si>
  <si>
    <t xml:space="preserve">FEIRA/PAD.</t>
  </si>
  <si>
    <t xml:space="preserve">COMBUSTIVEL</t>
  </si>
  <si>
    <t xml:space="preserve">MERCADO</t>
  </si>
  <si>
    <t xml:space="preserve">PARTICULAR</t>
  </si>
  <si>
    <t xml:space="preserve">OUTROS</t>
  </si>
  <si>
    <t xml:space="preserve">segunda</t>
  </si>
  <si>
    <t xml:space="preserve">terça</t>
  </si>
  <si>
    <t xml:space="preserve">quarta</t>
  </si>
  <si>
    <t xml:space="preserve">quinta</t>
  </si>
  <si>
    <t xml:space="preserve">caneta</t>
  </si>
  <si>
    <t xml:space="preserve">sexta</t>
  </si>
  <si>
    <t xml:space="preserve">sabado</t>
  </si>
  <si>
    <t xml:space="preserve">fab/alug/ag/luz</t>
  </si>
  <si>
    <t xml:space="preserve">porta ferro</t>
  </si>
  <si>
    <t xml:space="preserve">Diz.</t>
  </si>
  <si>
    <t xml:space="preserve">TOTAL</t>
  </si>
  <si>
    <t xml:space="preserve">quarta </t>
  </si>
  <si>
    <t xml:space="preserve">Gabriela</t>
  </si>
  <si>
    <t xml:space="preserve">recarga</t>
  </si>
  <si>
    <t xml:space="preserve">eletrica</t>
  </si>
  <si>
    <t xml:space="preserve">gas</t>
  </si>
  <si>
    <t xml:space="preserve">obramax</t>
  </si>
  <si>
    <t xml:space="preserve">balcao</t>
  </si>
  <si>
    <t xml:space="preserve">agua/luz</t>
  </si>
  <si>
    <t xml:space="preserve">DAS+JetNet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</si>
</sst>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"/>
    <numFmt numFmtId="166" formatCode="[$R$ -416]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0000FF"/>
      <name val="Arial"/>
      <family val="0"/>
      <charset val="1"/>
    </font>
    <font>
      <sz val="14"/>
      <color rgb="FFCC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1"/>
  <sheetViews>
    <sheetView showFormulas="false" showGridLines="true" showRowColHeaders="true" showZeros="true" rightToLeft="false" tabSelected="true" showOutlineSymbols="true" defaultGridColor="true" view="normal" topLeftCell="K1" colorId="64" zoomScale="80" zoomScaleNormal="80" zoomScalePageLayoutView="100" workbookViewId="0">
      <selection pane="topLeft" activeCell="U6" activeCellId="0" sqref="U6"/>
    </sheetView>
  </sheetViews>
  <sheetFormatPr defaultColWidth="12.71484375" defaultRowHeight="15.75" zeroHeight="false" outlineLevelRow="0" outlineLevelCol="0"/>
  <cols>
    <col collapsed="false" customWidth="true" hidden="false" outlineLevel="0" max="11" min="1" style="0" width="16.75"/>
    <col collapsed="false" customWidth="true" hidden="false" outlineLevel="0" max="12" min="12" style="0" width="13.75"/>
    <col collapsed="false" customWidth="true" hidden="false" outlineLevel="0" max="13" min="13" style="0" width="22.09"/>
    <col collapsed="false" customWidth="true" hidden="false" outlineLevel="0" max="15" min="14" style="0" width="16.75"/>
    <col collapsed="false" customWidth="true" hidden="false" outlineLevel="0" max="17" min="17" style="0" width="18.61"/>
    <col collapsed="false" customWidth="true" hidden="false" outlineLevel="0" max="18" min="18" style="0" width="7.8"/>
    <col collapsed="false" customWidth="true" hidden="false" outlineLevel="0" max="19" min="19" style="0" width="17.09"/>
    <col collapsed="false" customWidth="true" hidden="false" outlineLevel="0" max="20" min="20" style="0" width="17.92"/>
    <col collapsed="false" customWidth="true" hidden="false" outlineLevel="0" max="23" min="23" style="0" width="20.3"/>
    <col collapsed="false" customWidth="true" hidden="false" outlineLevel="0" max="25" min="25" style="0" width="16.53"/>
    <col collapsed="false" customWidth="true" hidden="false" outlineLevel="0" max="26" min="26" style="0" width="24.45"/>
    <col collapsed="false" customWidth="true" hidden="false" outlineLevel="0" max="27" min="27" style="0" width="22.09"/>
    <col collapsed="false" customWidth="true" hidden="false" outlineLevel="0" max="28" min="28" style="0" width="24.17"/>
    <col collapsed="false" customWidth="true" hidden="false" outlineLevel="0" max="29" min="29" style="0" width="20.7"/>
    <col collapsed="false" customWidth="true" hidden="false" outlineLevel="0" max="30" min="30" style="0" width="21.95"/>
    <col collapsed="false" customWidth="true" hidden="false" outlineLevel="0" max="31" min="31" style="0" width="19.31"/>
    <col collapsed="false" customWidth="true" hidden="false" outlineLevel="0" max="33" min="32" style="0" width="20.42"/>
  </cols>
  <sheetData>
    <row r="1" customFormat="false" ht="17.35" hidden="false" customHeight="false" outlineLevel="0" collapsed="false">
      <c r="A1" s="1" t="s">
        <v>0</v>
      </c>
      <c r="B1" s="2" t="s">
        <v>1</v>
      </c>
      <c r="C1" s="3"/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4" t="s">
        <v>7</v>
      </c>
      <c r="K1" s="5"/>
      <c r="L1" s="5"/>
      <c r="O1" s="6" t="s">
        <v>8</v>
      </c>
      <c r="P1" s="2" t="s">
        <v>9</v>
      </c>
      <c r="Q1" s="2" t="s">
        <v>10</v>
      </c>
      <c r="R1" s="7"/>
      <c r="S1" s="8" t="s">
        <v>11</v>
      </c>
      <c r="T1" s="8" t="s">
        <v>12</v>
      </c>
      <c r="U1" s="7"/>
      <c r="V1" s="9" t="s">
        <v>0</v>
      </c>
      <c r="W1" s="1" t="s">
        <v>13</v>
      </c>
      <c r="X1" s="10"/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</row>
    <row r="2" customFormat="false" ht="17.35" hidden="false" customHeight="false" outlineLevel="0" collapsed="false">
      <c r="A2" s="11" t="n">
        <v>44928</v>
      </c>
      <c r="B2" s="1" t="s">
        <v>23</v>
      </c>
      <c r="C2" s="3"/>
      <c r="D2" s="12" t="n">
        <v>0</v>
      </c>
      <c r="E2" s="12" t="n">
        <v>0</v>
      </c>
      <c r="F2" s="12" t="n">
        <v>0</v>
      </c>
      <c r="G2" s="12" t="n">
        <v>0</v>
      </c>
      <c r="H2" s="3"/>
      <c r="I2" s="12" t="n">
        <f aca="false">(C2+D2+E2+F2+G2)</f>
        <v>0</v>
      </c>
      <c r="J2" s="13" t="n">
        <v>0</v>
      </c>
      <c r="K2" s="14" t="n">
        <f aca="false">(I2*4%)</f>
        <v>0</v>
      </c>
      <c r="L2" s="14"/>
      <c r="O2" s="6"/>
      <c r="P2" s="1" t="n">
        <v>7</v>
      </c>
      <c r="Q2" s="12" t="n">
        <f aca="false">(P2*20*2)</f>
        <v>280</v>
      </c>
      <c r="R2" s="7"/>
      <c r="S2" s="15" t="n">
        <f aca="false">SUM(D33+E33+F33+G33+H33+I33+J33+K33+L33+AF2+AG2)</f>
        <v>0</v>
      </c>
      <c r="T2" s="15" t="n">
        <v>0</v>
      </c>
      <c r="U2" s="7"/>
      <c r="V2" s="11" t="n">
        <v>44928</v>
      </c>
      <c r="W2" s="1" t="s">
        <v>23</v>
      </c>
      <c r="X2" s="10"/>
      <c r="Y2" s="12" t="n">
        <v>0</v>
      </c>
      <c r="Z2" s="12" t="n">
        <v>0</v>
      </c>
      <c r="AA2" s="12" t="n">
        <v>0</v>
      </c>
      <c r="AB2" s="12" t="n">
        <v>0</v>
      </c>
      <c r="AC2" s="12" t="n">
        <v>0</v>
      </c>
      <c r="AD2" s="12" t="n">
        <v>0</v>
      </c>
      <c r="AE2" s="12" t="n">
        <v>0</v>
      </c>
      <c r="AF2" s="12" t="n">
        <v>0</v>
      </c>
      <c r="AG2" s="12" t="n">
        <v>0</v>
      </c>
    </row>
    <row r="3" customFormat="false" ht="17.35" hidden="false" customHeight="false" outlineLevel="0" collapsed="false">
      <c r="A3" s="11" t="n">
        <v>44929</v>
      </c>
      <c r="B3" s="1" t="s">
        <v>24</v>
      </c>
      <c r="C3" s="3"/>
      <c r="D3" s="12" t="n">
        <v>185</v>
      </c>
      <c r="E3" s="12" t="n">
        <v>59.56</v>
      </c>
      <c r="F3" s="12" t="n">
        <v>458.4</v>
      </c>
      <c r="G3" s="12" t="n">
        <v>0</v>
      </c>
      <c r="H3" s="3"/>
      <c r="I3" s="12" t="n">
        <f aca="false">(C3+D3+E3+F3+G3)</f>
        <v>702.96</v>
      </c>
      <c r="J3" s="13" t="n">
        <f aca="false">(I2+I3)</f>
        <v>702.96</v>
      </c>
      <c r="K3" s="14" t="n">
        <f aca="false">(I3*4%)</f>
        <v>28.1184</v>
      </c>
      <c r="L3" s="14"/>
      <c r="O3" s="6"/>
      <c r="P3" s="1" t="n">
        <v>8</v>
      </c>
      <c r="Q3" s="12" t="n">
        <f aca="false">(P3*20*2)</f>
        <v>320</v>
      </c>
      <c r="R3" s="7"/>
      <c r="S3" s="15" t="n">
        <f aca="false">SUM(Y3+Z3+AA3+AB3+AC3+AD3+AE3+AF3+AG3)</f>
        <v>333.21</v>
      </c>
      <c r="T3" s="15" t="n">
        <f aca="false">SUM(S2+S3)</f>
        <v>333.21</v>
      </c>
      <c r="U3" s="7"/>
      <c r="V3" s="11" t="n">
        <v>44929</v>
      </c>
      <c r="W3" s="1" t="s">
        <v>24</v>
      </c>
      <c r="X3" s="10"/>
      <c r="Y3" s="12" t="n">
        <v>30</v>
      </c>
      <c r="Z3" s="12" t="n">
        <v>0</v>
      </c>
      <c r="AA3" s="12" t="n">
        <v>0</v>
      </c>
      <c r="AB3" s="12" t="n">
        <v>115</v>
      </c>
      <c r="AC3" s="12" t="n">
        <v>0</v>
      </c>
      <c r="AD3" s="12" t="n">
        <v>0</v>
      </c>
      <c r="AE3" s="12" t="n">
        <v>38.21</v>
      </c>
      <c r="AF3" s="12" t="n">
        <v>150</v>
      </c>
      <c r="AG3" s="12" t="n">
        <v>0</v>
      </c>
    </row>
    <row r="4" customFormat="false" ht="17.35" hidden="false" customHeight="false" outlineLevel="0" collapsed="false">
      <c r="A4" s="11" t="n">
        <v>44930</v>
      </c>
      <c r="B4" s="1" t="s">
        <v>25</v>
      </c>
      <c r="C4" s="3"/>
      <c r="D4" s="12" t="n">
        <v>165</v>
      </c>
      <c r="E4" s="12" t="n">
        <v>15</v>
      </c>
      <c r="F4" s="12" t="n">
        <v>59.7</v>
      </c>
      <c r="G4" s="12" t="n">
        <v>54.85</v>
      </c>
      <c r="H4" s="3"/>
      <c r="I4" s="12" t="n">
        <f aca="false">(C4+D4+E4+F4+G4)</f>
        <v>294.55</v>
      </c>
      <c r="J4" s="13" t="n">
        <f aca="false">(J3+I4)</f>
        <v>997.51</v>
      </c>
      <c r="K4" s="14" t="n">
        <f aca="false">(I4*4%)</f>
        <v>11.782</v>
      </c>
      <c r="L4" s="14"/>
      <c r="O4" s="6"/>
      <c r="P4" s="1" t="n">
        <v>8</v>
      </c>
      <c r="Q4" s="12" t="n">
        <f aca="false">(P4*20*2)</f>
        <v>320</v>
      </c>
      <c r="R4" s="7"/>
      <c r="S4" s="15" t="n">
        <f aca="false">SUM(Y4+Z4+AA4+AB4+AC4+AD4+AE4+AF4+AG4)</f>
        <v>709.85</v>
      </c>
      <c r="T4" s="15" t="n">
        <f aca="false">SUM(T3+S4)</f>
        <v>1043.06</v>
      </c>
      <c r="U4" s="7"/>
      <c r="V4" s="11" t="n">
        <v>44930</v>
      </c>
      <c r="W4" s="1" t="s">
        <v>25</v>
      </c>
      <c r="X4" s="10"/>
      <c r="Y4" s="12" t="n">
        <v>12</v>
      </c>
      <c r="Z4" s="12" t="n">
        <v>0</v>
      </c>
      <c r="AA4" s="12" t="n">
        <v>537.85</v>
      </c>
      <c r="AB4" s="12" t="n">
        <v>110</v>
      </c>
      <c r="AC4" s="12" t="n">
        <v>0</v>
      </c>
      <c r="AD4" s="12" t="n">
        <v>50</v>
      </c>
      <c r="AE4" s="12" t="n">
        <v>0</v>
      </c>
      <c r="AF4" s="12" t="n">
        <v>0</v>
      </c>
      <c r="AG4" s="12" t="n">
        <v>0</v>
      </c>
    </row>
    <row r="5" customFormat="false" ht="17.35" hidden="false" customHeight="false" outlineLevel="0" collapsed="false">
      <c r="A5" s="11" t="n">
        <v>44931</v>
      </c>
      <c r="B5" s="1" t="s">
        <v>26</v>
      </c>
      <c r="C5" s="3"/>
      <c r="D5" s="12" t="n">
        <v>145.5</v>
      </c>
      <c r="E5" s="12" t="n">
        <v>0</v>
      </c>
      <c r="F5" s="12" t="n">
        <v>34.51</v>
      </c>
      <c r="G5" s="12" t="n">
        <v>202.68</v>
      </c>
      <c r="H5" s="3"/>
      <c r="I5" s="12" t="n">
        <f aca="false">(C5+D5+E5+F5+G5)</f>
        <v>382.69</v>
      </c>
      <c r="J5" s="13" t="n">
        <f aca="false">(J4+I5)</f>
        <v>1380.2</v>
      </c>
      <c r="K5" s="14" t="n">
        <f aca="false">(I5*4%)</f>
        <v>15.3076</v>
      </c>
      <c r="L5" s="14"/>
      <c r="O5" s="6" t="s">
        <v>27</v>
      </c>
      <c r="P5" s="1" t="n">
        <v>10</v>
      </c>
      <c r="Q5" s="12" t="n">
        <f aca="false">(P5*20*2)</f>
        <v>400</v>
      </c>
      <c r="R5" s="7"/>
      <c r="S5" s="15" t="n">
        <f aca="false">SUM(Y5+Z5+AA5+AB5+AC5+AD5+AE5+AF5+AG5)</f>
        <v>300.59</v>
      </c>
      <c r="T5" s="15" t="n">
        <f aca="false">SUM(T4+S5)</f>
        <v>1343.65</v>
      </c>
      <c r="U5" s="7"/>
      <c r="V5" s="11" t="n">
        <v>44931</v>
      </c>
      <c r="W5" s="1" t="s">
        <v>26</v>
      </c>
      <c r="X5" s="10"/>
      <c r="Y5" s="12" t="n">
        <v>16</v>
      </c>
      <c r="Z5" s="12" t="n">
        <v>0</v>
      </c>
      <c r="AA5" s="12" t="n">
        <v>0</v>
      </c>
      <c r="AB5" s="12" t="n">
        <v>0</v>
      </c>
      <c r="AC5" s="12" t="n">
        <v>25.5</v>
      </c>
      <c r="AD5" s="12" t="n">
        <v>0</v>
      </c>
      <c r="AE5" s="12" t="n">
        <v>234.09</v>
      </c>
      <c r="AF5" s="12" t="n">
        <v>0</v>
      </c>
      <c r="AG5" s="12" t="n">
        <v>25</v>
      </c>
    </row>
    <row r="6" customFormat="false" ht="17.35" hidden="false" customHeight="false" outlineLevel="0" collapsed="false">
      <c r="A6" s="11" t="n">
        <v>44932</v>
      </c>
      <c r="B6" s="1" t="s">
        <v>28</v>
      </c>
      <c r="C6" s="3"/>
      <c r="D6" s="12" t="n">
        <v>121</v>
      </c>
      <c r="E6" s="12" t="n">
        <v>166.3</v>
      </c>
      <c r="F6" s="12" t="n">
        <v>321.47</v>
      </c>
      <c r="G6" s="12" t="n">
        <v>88.96</v>
      </c>
      <c r="H6" s="3"/>
      <c r="I6" s="12" t="n">
        <f aca="false">(C6+D6+E6+F6+G6)</f>
        <v>697.73</v>
      </c>
      <c r="J6" s="13" t="n">
        <f aca="false">(J5+I6)</f>
        <v>2077.93</v>
      </c>
      <c r="K6" s="14" t="n">
        <f aca="false">(I6*4%)</f>
        <v>27.9092</v>
      </c>
      <c r="L6" s="14"/>
      <c r="O6" s="6"/>
      <c r="P6" s="1" t="n">
        <v>15</v>
      </c>
      <c r="Q6" s="12" t="n">
        <f aca="false">(P6*20*2)</f>
        <v>600</v>
      </c>
      <c r="R6" s="7"/>
      <c r="S6" s="15" t="n">
        <f aca="false">SUM(Y6+Z6+AA6+AB6+AC6+AD6+AE6+AF6+AG6)</f>
        <v>27</v>
      </c>
      <c r="T6" s="15" t="n">
        <f aca="false">SUM(T5+S6)</f>
        <v>1370.65</v>
      </c>
      <c r="U6" s="7"/>
      <c r="V6" s="11" t="n">
        <v>44932</v>
      </c>
      <c r="W6" s="1" t="s">
        <v>28</v>
      </c>
      <c r="X6" s="10"/>
      <c r="Y6" s="12" t="n">
        <v>27</v>
      </c>
      <c r="Z6" s="12" t="n">
        <v>0</v>
      </c>
      <c r="AA6" s="12" t="n">
        <v>0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2" t="n">
        <v>0</v>
      </c>
    </row>
    <row r="7" customFormat="false" ht="17.35" hidden="false" customHeight="false" outlineLevel="0" collapsed="false">
      <c r="A7" s="11" t="n">
        <v>44933</v>
      </c>
      <c r="B7" s="1" t="s">
        <v>29</v>
      </c>
      <c r="C7" s="3"/>
      <c r="D7" s="12" t="n">
        <v>0</v>
      </c>
      <c r="E7" s="12" t="n">
        <v>0</v>
      </c>
      <c r="F7" s="12" t="n">
        <v>0</v>
      </c>
      <c r="G7" s="12" t="n">
        <v>31.98</v>
      </c>
      <c r="H7" s="3"/>
      <c r="I7" s="12" t="n">
        <f aca="false">(C7+D7+E7+F7+G7)</f>
        <v>31.98</v>
      </c>
      <c r="J7" s="13" t="n">
        <f aca="false">(J6+I7)</f>
        <v>2109.91</v>
      </c>
      <c r="K7" s="14" t="n">
        <f aca="false">(I7*4%)</f>
        <v>1.2792</v>
      </c>
      <c r="L7" s="14"/>
      <c r="O7" s="6"/>
      <c r="P7" s="1"/>
      <c r="Q7" s="12" t="n">
        <f aca="false">(P7*20*2)</f>
        <v>0</v>
      </c>
      <c r="R7" s="7"/>
      <c r="S7" s="15" t="n">
        <f aca="false">SUM(Y7+Z7+AA7+AB7+AC7+AD7+AE7+AF7+AG7)</f>
        <v>621</v>
      </c>
      <c r="T7" s="15" t="n">
        <f aca="false">SUM(T6+S7)</f>
        <v>1991.65</v>
      </c>
      <c r="U7" s="7"/>
      <c r="V7" s="11" t="n">
        <v>44933</v>
      </c>
      <c r="W7" s="1" t="s">
        <v>29</v>
      </c>
      <c r="X7" s="10"/>
      <c r="Y7" s="12" t="n">
        <v>0</v>
      </c>
      <c r="Z7" s="12" t="n">
        <v>606</v>
      </c>
      <c r="AA7" s="12" t="n">
        <v>0</v>
      </c>
      <c r="AB7" s="12" t="n">
        <v>0</v>
      </c>
      <c r="AC7" s="12" t="n">
        <v>0</v>
      </c>
      <c r="AD7" s="12" t="n">
        <v>15</v>
      </c>
      <c r="AE7" s="12" t="n">
        <v>0</v>
      </c>
      <c r="AF7" s="12" t="n">
        <v>0</v>
      </c>
      <c r="AG7" s="12" t="n">
        <v>0</v>
      </c>
    </row>
    <row r="8" customFormat="false" ht="17.35" hidden="false" customHeight="false" outlineLevel="0" collapsed="false">
      <c r="A8" s="11" t="n">
        <v>44935</v>
      </c>
      <c r="B8" s="1" t="s">
        <v>23</v>
      </c>
      <c r="C8" s="3"/>
      <c r="D8" s="12" t="n">
        <v>172</v>
      </c>
      <c r="E8" s="12" t="n">
        <v>16.1</v>
      </c>
      <c r="F8" s="12" t="n">
        <v>266.6</v>
      </c>
      <c r="G8" s="12" t="n">
        <v>120.35</v>
      </c>
      <c r="H8" s="3"/>
      <c r="I8" s="12" t="n">
        <f aca="false">(C8+D8+E8+F8+G8)</f>
        <v>575.05</v>
      </c>
      <c r="J8" s="13" t="n">
        <f aca="false">(J7+I8)</f>
        <v>2684.96</v>
      </c>
      <c r="K8" s="14" t="n">
        <f aca="false">(I8*4%)</f>
        <v>23.002</v>
      </c>
      <c r="L8" s="14"/>
      <c r="O8" s="6"/>
      <c r="P8" s="1"/>
      <c r="Q8" s="12" t="n">
        <f aca="false">(P8*20*2)</f>
        <v>0</v>
      </c>
      <c r="R8" s="7"/>
      <c r="S8" s="15" t="n">
        <f aca="false">SUM(Y8+Z8+AA8+AB8+AC8+AD8+AE8+AF8+AG8)</f>
        <v>507.84</v>
      </c>
      <c r="T8" s="15" t="n">
        <f aca="false">SUM(T7+S8)</f>
        <v>2499.49</v>
      </c>
      <c r="U8" s="7"/>
      <c r="V8" s="11" t="n">
        <v>44935</v>
      </c>
      <c r="W8" s="1" t="s">
        <v>23</v>
      </c>
      <c r="X8" s="10"/>
      <c r="Y8" s="12" t="n">
        <v>23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0</v>
      </c>
      <c r="AE8" s="12" t="n">
        <v>484.84</v>
      </c>
      <c r="AF8" s="12" t="n">
        <v>0</v>
      </c>
      <c r="AG8" s="12" t="n">
        <v>0</v>
      </c>
    </row>
    <row r="9" customFormat="false" ht="17.35" hidden="false" customHeight="false" outlineLevel="0" collapsed="false">
      <c r="A9" s="11" t="n">
        <v>44936</v>
      </c>
      <c r="B9" s="1" t="s">
        <v>24</v>
      </c>
      <c r="C9" s="3"/>
      <c r="D9" s="12" t="n">
        <v>142</v>
      </c>
      <c r="E9" s="12" t="n">
        <v>45.4</v>
      </c>
      <c r="F9" s="12" t="n">
        <v>166.31</v>
      </c>
      <c r="G9" s="12" t="n">
        <v>89.397</v>
      </c>
      <c r="H9" s="3"/>
      <c r="I9" s="12" t="n">
        <f aca="false">(C9+D9+E9+F9+G9)</f>
        <v>443.107</v>
      </c>
      <c r="J9" s="13" t="n">
        <f aca="false">(J8+I9)</f>
        <v>3128.067</v>
      </c>
      <c r="K9" s="14" t="n">
        <f aca="false">(I9*4%)</f>
        <v>17.72428</v>
      </c>
      <c r="L9" s="14"/>
      <c r="O9" s="6" t="s">
        <v>30</v>
      </c>
      <c r="P9" s="1" t="n">
        <v>12</v>
      </c>
      <c r="Q9" s="12" t="n">
        <f aca="false">(P9*20*2)</f>
        <v>480</v>
      </c>
      <c r="R9" s="7"/>
      <c r="S9" s="15" t="n">
        <f aca="false">SUM(Y9+Z9+AA9+AB9+AC9+AD9+AE9+AF9+AG9)</f>
        <v>3139.29</v>
      </c>
      <c r="T9" s="15" t="n">
        <f aca="false">SUM(T8+S9)</f>
        <v>5638.78</v>
      </c>
      <c r="U9" s="7"/>
      <c r="V9" s="11" t="n">
        <v>44936</v>
      </c>
      <c r="W9" s="1" t="s">
        <v>24</v>
      </c>
      <c r="X9" s="10"/>
      <c r="Y9" s="12" t="n">
        <v>18</v>
      </c>
      <c r="Z9" s="12" t="n">
        <v>0</v>
      </c>
      <c r="AA9" s="12" t="n">
        <v>62.7</v>
      </c>
      <c r="AB9" s="12" t="n">
        <v>0</v>
      </c>
      <c r="AC9" s="12" t="n">
        <v>12</v>
      </c>
      <c r="AD9" s="12" t="n">
        <v>0</v>
      </c>
      <c r="AE9" s="12" t="n">
        <v>0</v>
      </c>
      <c r="AF9" s="12" t="n">
        <v>122</v>
      </c>
      <c r="AG9" s="12" t="n">
        <v>2924.59</v>
      </c>
    </row>
    <row r="10" customFormat="false" ht="17.35" hidden="false" customHeight="false" outlineLevel="0" collapsed="false">
      <c r="A10" s="11" t="n">
        <v>44937</v>
      </c>
      <c r="B10" s="1" t="s">
        <v>25</v>
      </c>
      <c r="C10" s="3"/>
      <c r="D10" s="12" t="n">
        <v>172</v>
      </c>
      <c r="E10" s="12" t="n">
        <v>97.3</v>
      </c>
      <c r="F10" s="12" t="n">
        <v>231.41</v>
      </c>
      <c r="G10" s="12" t="n">
        <v>153.94</v>
      </c>
      <c r="H10" s="3"/>
      <c r="I10" s="12" t="n">
        <f aca="false">(C10+D10+E10+F10+G10)</f>
        <v>654.65</v>
      </c>
      <c r="J10" s="13" t="n">
        <f aca="false">(J9+I10)</f>
        <v>3782.717</v>
      </c>
      <c r="K10" s="14" t="n">
        <f aca="false">(I10*4%)</f>
        <v>26.186</v>
      </c>
      <c r="L10" s="14"/>
      <c r="O10" s="6"/>
      <c r="P10" s="1" t="n">
        <v>10</v>
      </c>
      <c r="Q10" s="12" t="n">
        <f aca="false">(P10*20*2)</f>
        <v>400</v>
      </c>
      <c r="R10" s="7"/>
      <c r="S10" s="15" t="n">
        <f aca="false">SUM(Y10+Z10+AA10+AB10+AC10+AD10+AE10+AF10+AG10)</f>
        <v>162</v>
      </c>
      <c r="T10" s="15" t="n">
        <f aca="false">SUM(T9+S10)</f>
        <v>5800.78</v>
      </c>
      <c r="U10" s="7"/>
      <c r="V10" s="11" t="n">
        <v>44937</v>
      </c>
      <c r="W10" s="1" t="s">
        <v>25</v>
      </c>
      <c r="X10" s="10"/>
      <c r="Y10" s="12" t="n">
        <v>25</v>
      </c>
      <c r="Z10" s="12" t="n">
        <v>0</v>
      </c>
      <c r="AA10" s="12" t="n">
        <v>0</v>
      </c>
      <c r="AB10" s="12" t="n">
        <v>115</v>
      </c>
      <c r="AC10" s="12" t="n">
        <v>10</v>
      </c>
      <c r="AD10" s="12" t="n">
        <v>12</v>
      </c>
      <c r="AE10" s="12" t="n">
        <v>0</v>
      </c>
      <c r="AF10" s="12" t="n">
        <v>0</v>
      </c>
      <c r="AG10" s="12" t="n">
        <v>0</v>
      </c>
    </row>
    <row r="11" customFormat="false" ht="17.35" hidden="false" customHeight="false" outlineLevel="0" collapsed="false">
      <c r="A11" s="11" t="n">
        <v>44938</v>
      </c>
      <c r="B11" s="1" t="s">
        <v>26</v>
      </c>
      <c r="C11" s="3"/>
      <c r="D11" s="12" t="n">
        <v>152</v>
      </c>
      <c r="E11" s="12" t="n">
        <v>60.4</v>
      </c>
      <c r="F11" s="12" t="n">
        <v>211</v>
      </c>
      <c r="G11" s="12" t="n">
        <v>152.43</v>
      </c>
      <c r="H11" s="3"/>
      <c r="I11" s="12" t="n">
        <f aca="false">(D11+E11+F11+G11)</f>
        <v>575.83</v>
      </c>
      <c r="J11" s="13" t="n">
        <f aca="false">(J10+I11)</f>
        <v>4358.547</v>
      </c>
      <c r="K11" s="14" t="n">
        <f aca="false">(I11*4%)</f>
        <v>23.0332</v>
      </c>
      <c r="L11" s="14"/>
      <c r="O11" s="6" t="n">
        <v>0</v>
      </c>
      <c r="P11" s="1"/>
      <c r="Q11" s="12" t="n">
        <f aca="false">(P11*20*2)</f>
        <v>0</v>
      </c>
      <c r="R11" s="7"/>
      <c r="S11" s="15" t="n">
        <f aca="false">SUM(Y11+Z11+AA11+AB11+AC11+AD11+AE11+AF11+AG11)</f>
        <v>1286.7</v>
      </c>
      <c r="T11" s="15" t="n">
        <f aca="false">SUM(T10+S11)</f>
        <v>7087.48</v>
      </c>
      <c r="U11" s="7"/>
      <c r="V11" s="11" t="n">
        <v>44938</v>
      </c>
      <c r="W11" s="1" t="s">
        <v>26</v>
      </c>
      <c r="X11" s="10"/>
      <c r="Y11" s="12" t="n">
        <v>24</v>
      </c>
      <c r="Z11" s="12" t="n">
        <v>1167.5</v>
      </c>
      <c r="AA11" s="12" t="n">
        <v>60.2</v>
      </c>
      <c r="AB11" s="12" t="n">
        <v>0</v>
      </c>
      <c r="AC11" s="12" t="n">
        <v>35</v>
      </c>
      <c r="AD11" s="12" t="n">
        <v>0</v>
      </c>
      <c r="AE11" s="12" t="n">
        <v>0</v>
      </c>
      <c r="AF11" s="12" t="n">
        <v>0</v>
      </c>
      <c r="AG11" s="12" t="n">
        <v>0</v>
      </c>
    </row>
    <row r="12" customFormat="false" ht="17.35" hidden="false" customHeight="false" outlineLevel="0" collapsed="false">
      <c r="A12" s="11" t="n">
        <v>44939</v>
      </c>
      <c r="B12" s="1" t="s">
        <v>28</v>
      </c>
      <c r="C12" s="3"/>
      <c r="D12" s="12" t="n">
        <v>100</v>
      </c>
      <c r="E12" s="12" t="n">
        <v>48.2</v>
      </c>
      <c r="F12" s="12" t="n">
        <v>245.59</v>
      </c>
      <c r="G12" s="12" t="n">
        <v>19</v>
      </c>
      <c r="H12" s="3"/>
      <c r="I12" s="12" t="n">
        <f aca="false">(C12+D12+E12+F12+G12)</f>
        <v>412.79</v>
      </c>
      <c r="J12" s="13" t="n">
        <f aca="false">(J11+I12)</f>
        <v>4771.337</v>
      </c>
      <c r="K12" s="14" t="n">
        <f aca="false">(I12*4%)</f>
        <v>16.5116</v>
      </c>
      <c r="L12" s="14"/>
      <c r="O12" s="6"/>
      <c r="P12" s="1" t="n">
        <v>12</v>
      </c>
      <c r="Q12" s="12" t="n">
        <f aca="false">(P12*20*2)</f>
        <v>480</v>
      </c>
      <c r="R12" s="7"/>
      <c r="S12" s="15" t="n">
        <f aca="false">SUM(Y12+Z12+AA12+AB12+AC12+AD12+AE12+AF12+AG12)</f>
        <v>17</v>
      </c>
      <c r="T12" s="15" t="n">
        <f aca="false">SUM(T11+S12)</f>
        <v>7104.48</v>
      </c>
      <c r="U12" s="7"/>
      <c r="V12" s="11" t="n">
        <v>44939</v>
      </c>
      <c r="W12" s="1" t="s">
        <v>28</v>
      </c>
      <c r="X12" s="10"/>
      <c r="Y12" s="12" t="n">
        <v>17</v>
      </c>
      <c r="Z12" s="12" t="n">
        <v>0</v>
      </c>
      <c r="AA12" s="12" t="n">
        <v>0</v>
      </c>
      <c r="AB12" s="12" t="n">
        <v>0</v>
      </c>
      <c r="AC12" s="12" t="n">
        <v>0</v>
      </c>
      <c r="AD12" s="12" t="n">
        <v>0</v>
      </c>
      <c r="AE12" s="12" t="n">
        <v>0</v>
      </c>
      <c r="AF12" s="12" t="n">
        <v>0</v>
      </c>
      <c r="AG12" s="12" t="n">
        <v>0</v>
      </c>
    </row>
    <row r="13" customFormat="false" ht="17.35" hidden="false" customHeight="false" outlineLevel="0" collapsed="false">
      <c r="A13" s="11" t="n">
        <v>44940</v>
      </c>
      <c r="B13" s="1" t="s">
        <v>29</v>
      </c>
      <c r="C13" s="3"/>
      <c r="D13" s="12" t="n">
        <v>72</v>
      </c>
      <c r="E13" s="12" t="n">
        <v>0</v>
      </c>
      <c r="F13" s="12" t="n">
        <v>37</v>
      </c>
      <c r="G13" s="12" t="n">
        <v>0</v>
      </c>
      <c r="H13" s="3"/>
      <c r="I13" s="12" t="n">
        <f aca="false">(C13+D13+E13+F13+G13)</f>
        <v>109</v>
      </c>
      <c r="J13" s="13" t="n">
        <f aca="false">(J12+I13)</f>
        <v>4880.337</v>
      </c>
      <c r="K13" s="14" t="n">
        <f aca="false">(I13*4%)</f>
        <v>4.36</v>
      </c>
      <c r="L13" s="14"/>
      <c r="O13" s="6"/>
      <c r="P13" s="1" t="n">
        <v>4</v>
      </c>
      <c r="Q13" s="12" t="n">
        <f aca="false">(P13*20*2)</f>
        <v>160</v>
      </c>
      <c r="R13" s="7"/>
      <c r="S13" s="15" t="n">
        <f aca="false">SUM(Y13+Z13+AA13+AB13+AC13+AD13+AE13+AF13+AG13)</f>
        <v>50</v>
      </c>
      <c r="T13" s="15" t="n">
        <f aca="false">SUM(T12+S13)</f>
        <v>7154.48</v>
      </c>
      <c r="U13" s="7"/>
      <c r="V13" s="11" t="n">
        <v>44940</v>
      </c>
      <c r="W13" s="1" t="s">
        <v>29</v>
      </c>
      <c r="X13" s="10"/>
      <c r="Y13" s="12" t="n">
        <v>0</v>
      </c>
      <c r="Z13" s="12" t="n">
        <v>0</v>
      </c>
      <c r="AA13" s="12" t="n">
        <v>0</v>
      </c>
      <c r="AB13" s="12" t="n">
        <v>0</v>
      </c>
      <c r="AC13" s="12" t="n">
        <v>0</v>
      </c>
      <c r="AD13" s="12" t="n">
        <v>50</v>
      </c>
      <c r="AE13" s="12" t="n">
        <v>0</v>
      </c>
      <c r="AF13" s="12" t="n">
        <v>0</v>
      </c>
      <c r="AG13" s="12" t="n">
        <v>0</v>
      </c>
    </row>
    <row r="14" customFormat="false" ht="17.35" hidden="false" customHeight="false" outlineLevel="0" collapsed="false">
      <c r="A14" s="11" t="n">
        <v>44942</v>
      </c>
      <c r="B14" s="16" t="s">
        <v>23</v>
      </c>
      <c r="C14" s="3"/>
      <c r="D14" s="12" t="n">
        <v>101</v>
      </c>
      <c r="E14" s="12" t="n">
        <v>20</v>
      </c>
      <c r="F14" s="12" t="n">
        <v>97</v>
      </c>
      <c r="G14" s="12" t="n">
        <v>18.99</v>
      </c>
      <c r="H14" s="3"/>
      <c r="I14" s="12" t="n">
        <f aca="false">(C14+D14+E14+F14+G14)</f>
        <v>236.99</v>
      </c>
      <c r="J14" s="13" t="n">
        <f aca="false">(J13+I14)</f>
        <v>5117.327</v>
      </c>
      <c r="K14" s="14" t="n">
        <f aca="false">(I14*4%)</f>
        <v>9.4796</v>
      </c>
      <c r="L14" s="14"/>
      <c r="O14" s="6"/>
      <c r="P14" s="1"/>
      <c r="Q14" s="12" t="n">
        <f aca="false">(P14*20*2)</f>
        <v>0</v>
      </c>
      <c r="R14" s="7"/>
      <c r="S14" s="15" t="n">
        <f aca="false">SUM(Y14+Z14+AA14+AB14+AC14+AD14+AE14+AF14+AG14)</f>
        <v>0</v>
      </c>
      <c r="T14" s="15" t="n">
        <f aca="false">SUM(T13+S14)</f>
        <v>7154.48</v>
      </c>
      <c r="U14" s="7"/>
      <c r="V14" s="11" t="n">
        <v>44942</v>
      </c>
      <c r="W14" s="16" t="s">
        <v>23</v>
      </c>
      <c r="X14" s="10"/>
      <c r="Y14" s="12" t="n">
        <v>0</v>
      </c>
      <c r="Z14" s="12" t="n">
        <v>0</v>
      </c>
      <c r="AA14" s="12" t="n">
        <v>0</v>
      </c>
      <c r="AB14" s="12" t="n">
        <v>0</v>
      </c>
      <c r="AC14" s="12" t="n">
        <v>0</v>
      </c>
      <c r="AD14" s="12" t="n">
        <v>0</v>
      </c>
      <c r="AE14" s="12" t="n">
        <v>0</v>
      </c>
      <c r="AF14" s="12" t="n">
        <v>0</v>
      </c>
      <c r="AG14" s="12" t="n">
        <v>0</v>
      </c>
    </row>
    <row r="15" customFormat="false" ht="17.35" hidden="false" customHeight="false" outlineLevel="0" collapsed="false">
      <c r="A15" s="11" t="n">
        <v>44943</v>
      </c>
      <c r="B15" s="9" t="s">
        <v>24</v>
      </c>
      <c r="C15" s="3"/>
      <c r="D15" s="12" t="n">
        <v>72</v>
      </c>
      <c r="E15" s="12" t="n">
        <v>8</v>
      </c>
      <c r="F15" s="12" t="n">
        <v>125</v>
      </c>
      <c r="G15" s="12" t="n">
        <v>42.33</v>
      </c>
      <c r="H15" s="3"/>
      <c r="I15" s="12" t="n">
        <f aca="false">(C15+D15+E15+F15+G15)</f>
        <v>247.33</v>
      </c>
      <c r="J15" s="13" t="n">
        <f aca="false">(J14+I15)</f>
        <v>5364.657</v>
      </c>
      <c r="K15" s="14" t="n">
        <f aca="false">(I15*4%)</f>
        <v>9.8932</v>
      </c>
      <c r="L15" s="14"/>
      <c r="O15" s="6" t="s">
        <v>31</v>
      </c>
      <c r="P15" s="1"/>
      <c r="Q15" s="12" t="n">
        <f aca="false">(P15*20*2)</f>
        <v>0</v>
      </c>
      <c r="R15" s="7"/>
      <c r="S15" s="15" t="n">
        <f aca="false">SUM(Y15+Z15+AA15+AB15+AC15+AD15+AE15+AF15+AG15)</f>
        <v>200</v>
      </c>
      <c r="T15" s="15" t="n">
        <f aca="false">SUM(T14+S15)</f>
        <v>7354.48</v>
      </c>
      <c r="U15" s="7"/>
      <c r="V15" s="11" t="n">
        <v>44943</v>
      </c>
      <c r="W15" s="9" t="s">
        <v>24</v>
      </c>
      <c r="X15" s="10"/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n">
        <v>0</v>
      </c>
      <c r="AE15" s="12" t="n">
        <v>0</v>
      </c>
      <c r="AF15" s="12" t="n">
        <v>0</v>
      </c>
      <c r="AG15" s="12" t="n">
        <v>200</v>
      </c>
    </row>
    <row r="16" customFormat="false" ht="17.35" hidden="false" customHeight="false" outlineLevel="0" collapsed="false">
      <c r="A16" s="11" t="n">
        <v>44944</v>
      </c>
      <c r="B16" s="9" t="s">
        <v>25</v>
      </c>
      <c r="C16" s="3"/>
      <c r="D16" s="12" t="n">
        <v>150</v>
      </c>
      <c r="E16" s="12" t="n">
        <v>7.2</v>
      </c>
      <c r="F16" s="12" t="n">
        <v>169.96</v>
      </c>
      <c r="G16" s="12" t="n">
        <v>0</v>
      </c>
      <c r="H16" s="3"/>
      <c r="I16" s="12" t="n">
        <f aca="false">(C16+D16+E16+F16+G16)</f>
        <v>327.16</v>
      </c>
      <c r="J16" s="13" t="n">
        <f aca="false">(J15+I16)</f>
        <v>5691.817</v>
      </c>
      <c r="K16" s="14" t="n">
        <f aca="false">(I16*4%)</f>
        <v>13.0864</v>
      </c>
      <c r="L16" s="14"/>
      <c r="O16" s="6"/>
      <c r="P16" s="1"/>
      <c r="Q16" s="12" t="n">
        <f aca="false">(P16*20*2)</f>
        <v>0</v>
      </c>
      <c r="R16" s="7"/>
      <c r="S16" s="15" t="n">
        <f aca="false">SUM(Y16+Z16+AA16+AB16+AC16+AD16+AE16+AF16+AG16)</f>
        <v>0</v>
      </c>
      <c r="T16" s="15" t="n">
        <f aca="false">SUM(T15+S16)</f>
        <v>7354.48</v>
      </c>
      <c r="U16" s="7"/>
      <c r="V16" s="11" t="n">
        <v>44944</v>
      </c>
      <c r="W16" s="9" t="s">
        <v>25</v>
      </c>
      <c r="X16" s="10"/>
      <c r="Y16" s="12" t="n">
        <v>0</v>
      </c>
      <c r="Z16" s="12" t="n">
        <v>0</v>
      </c>
      <c r="AA16" s="12" t="n">
        <v>0</v>
      </c>
      <c r="AB16" s="12" t="n">
        <v>0</v>
      </c>
      <c r="AC16" s="12" t="n">
        <v>0</v>
      </c>
      <c r="AD16" s="12" t="n">
        <v>0</v>
      </c>
      <c r="AE16" s="12" t="n">
        <v>0</v>
      </c>
      <c r="AF16" s="12" t="n">
        <v>0</v>
      </c>
      <c r="AG16" s="12" t="n">
        <v>0</v>
      </c>
    </row>
    <row r="17" customFormat="false" ht="17.35" hidden="false" customHeight="false" outlineLevel="0" collapsed="false">
      <c r="A17" s="11" t="n">
        <v>44945</v>
      </c>
      <c r="B17" s="9" t="s">
        <v>26</v>
      </c>
      <c r="C17" s="3"/>
      <c r="D17" s="12" t="n">
        <v>117</v>
      </c>
      <c r="E17" s="12" t="n">
        <v>12</v>
      </c>
      <c r="F17" s="12" t="n">
        <v>91.1</v>
      </c>
      <c r="G17" s="12" t="n">
        <v>0</v>
      </c>
      <c r="H17" s="3"/>
      <c r="I17" s="12" t="n">
        <f aca="false">(C17+D17+E17+F17+G17)</f>
        <v>220.1</v>
      </c>
      <c r="J17" s="13" t="n">
        <f aca="false">(J16+I17)</f>
        <v>5911.917</v>
      </c>
      <c r="K17" s="14" t="n">
        <f aca="false">(I17*4%)</f>
        <v>8.804</v>
      </c>
      <c r="L17" s="14"/>
      <c r="O17" s="6"/>
      <c r="P17" s="1"/>
      <c r="Q17" s="12" t="n">
        <f aca="false">(P17*20*2)</f>
        <v>0</v>
      </c>
      <c r="R17" s="7"/>
      <c r="S17" s="15" t="n">
        <f aca="false">SUM(Y17+Z17+AA17+AB17+AC17+AD17+AE17+AF17+AG17)</f>
        <v>115</v>
      </c>
      <c r="T17" s="15" t="n">
        <f aca="false">SUM(T16+S17)</f>
        <v>7469.48</v>
      </c>
      <c r="U17" s="7"/>
      <c r="V17" s="11" t="n">
        <v>44945</v>
      </c>
      <c r="W17" s="9" t="s">
        <v>26</v>
      </c>
      <c r="X17" s="10"/>
      <c r="Y17" s="12" t="n">
        <v>0</v>
      </c>
      <c r="Z17" s="12" t="n">
        <v>0</v>
      </c>
      <c r="AA17" s="12" t="n">
        <v>0</v>
      </c>
      <c r="AB17" s="12" t="n">
        <v>115</v>
      </c>
      <c r="AC17" s="12" t="n">
        <v>0</v>
      </c>
      <c r="AD17" s="12" t="n">
        <v>0</v>
      </c>
      <c r="AE17" s="12" t="n">
        <v>0</v>
      </c>
      <c r="AF17" s="12" t="n">
        <v>0</v>
      </c>
      <c r="AG17" s="12" t="n">
        <v>0</v>
      </c>
    </row>
    <row r="18" customFormat="false" ht="17.35" hidden="false" customHeight="false" outlineLevel="0" collapsed="false">
      <c r="A18" s="11" t="n">
        <v>44946</v>
      </c>
      <c r="B18" s="9" t="s">
        <v>28</v>
      </c>
      <c r="C18" s="3"/>
      <c r="D18" s="12" t="n">
        <v>145</v>
      </c>
      <c r="E18" s="12" t="n">
        <v>20.8</v>
      </c>
      <c r="F18" s="12" t="n">
        <v>101.8</v>
      </c>
      <c r="G18" s="12" t="n">
        <v>49.98</v>
      </c>
      <c r="H18" s="3"/>
      <c r="I18" s="12" t="n">
        <f aca="false">(C18+D18+E18+F18+G18)</f>
        <v>317.58</v>
      </c>
      <c r="J18" s="13" t="n">
        <f aca="false">(J17+I18)</f>
        <v>6229.497</v>
      </c>
      <c r="K18" s="14" t="n">
        <f aca="false">(I18*4%)</f>
        <v>12.7032</v>
      </c>
      <c r="L18" s="14"/>
      <c r="O18" s="6"/>
      <c r="P18" s="1"/>
      <c r="Q18" s="12" t="n">
        <f aca="false">(P18*20*2)</f>
        <v>0</v>
      </c>
      <c r="R18" s="7"/>
      <c r="S18" s="15" t="n">
        <f aca="false">SUM(Y18+Z18+AA18+AB18+AC18+AD18+AE18+AF18+AG18)</f>
        <v>50</v>
      </c>
      <c r="T18" s="15" t="n">
        <f aca="false">SUM(T17+S18)</f>
        <v>7519.48</v>
      </c>
      <c r="U18" s="7"/>
      <c r="V18" s="11" t="n">
        <v>44946</v>
      </c>
      <c r="W18" s="9" t="s">
        <v>28</v>
      </c>
      <c r="X18" s="10"/>
      <c r="Y18" s="12" t="n">
        <v>0</v>
      </c>
      <c r="Z18" s="12" t="n">
        <v>0</v>
      </c>
      <c r="AA18" s="12" t="n">
        <v>0</v>
      </c>
      <c r="AB18" s="12" t="n">
        <v>0</v>
      </c>
      <c r="AC18" s="12" t="n">
        <v>0</v>
      </c>
      <c r="AD18" s="12" t="n">
        <v>50</v>
      </c>
      <c r="AE18" s="12" t="n">
        <v>0</v>
      </c>
      <c r="AF18" s="12" t="n">
        <v>0</v>
      </c>
      <c r="AG18" s="12" t="n">
        <v>0</v>
      </c>
    </row>
    <row r="19" customFormat="false" ht="17.35" hidden="false" customHeight="false" outlineLevel="0" collapsed="false">
      <c r="A19" s="11" t="n">
        <v>44947</v>
      </c>
      <c r="B19" s="9" t="s">
        <v>29</v>
      </c>
      <c r="C19" s="3"/>
      <c r="D19" s="12" t="n">
        <v>80</v>
      </c>
      <c r="E19" s="12" t="n">
        <v>0</v>
      </c>
      <c r="F19" s="12" t="n">
        <v>89</v>
      </c>
      <c r="G19" s="12" t="n">
        <v>0</v>
      </c>
      <c r="H19" s="3"/>
      <c r="I19" s="12" t="n">
        <f aca="false">(C19+D19+E19+F19+G19)</f>
        <v>169</v>
      </c>
      <c r="J19" s="13" t="n">
        <f aca="false">(J18+I19)</f>
        <v>6398.497</v>
      </c>
      <c r="K19" s="14" t="n">
        <f aca="false">(I19*4%)</f>
        <v>6.76</v>
      </c>
      <c r="L19" s="14"/>
      <c r="O19" s="6"/>
      <c r="P19" s="1"/>
      <c r="Q19" s="12" t="n">
        <f aca="false">(P19*20*2)</f>
        <v>0</v>
      </c>
      <c r="R19" s="7"/>
      <c r="S19" s="15" t="n">
        <f aca="false">SUM(Y19+Z19+AA19+AB19+AC19+AD19+AE19+AF19+AG19)</f>
        <v>94.46</v>
      </c>
      <c r="T19" s="15" t="n">
        <f aca="false">SUM(T18+S19)</f>
        <v>7613.94</v>
      </c>
      <c r="U19" s="7"/>
      <c r="V19" s="11" t="n">
        <v>44947</v>
      </c>
      <c r="W19" s="9" t="s">
        <v>29</v>
      </c>
      <c r="X19" s="10"/>
      <c r="Y19" s="12" t="n">
        <v>0</v>
      </c>
      <c r="Z19" s="12" t="n">
        <v>0</v>
      </c>
      <c r="AA19" s="12" t="n">
        <v>0</v>
      </c>
      <c r="AB19" s="12" t="n">
        <v>0</v>
      </c>
      <c r="AC19" s="12" t="n">
        <v>0</v>
      </c>
      <c r="AD19" s="12" t="n">
        <v>0</v>
      </c>
      <c r="AE19" s="12" t="n">
        <v>81.46</v>
      </c>
      <c r="AF19" s="12" t="n">
        <v>13</v>
      </c>
      <c r="AG19" s="12" t="n">
        <v>0</v>
      </c>
    </row>
    <row r="20" customFormat="false" ht="17.35" hidden="false" customHeight="false" outlineLevel="0" collapsed="false">
      <c r="A20" s="11" t="n">
        <v>44949</v>
      </c>
      <c r="B20" s="16" t="s">
        <v>23</v>
      </c>
      <c r="C20" s="3"/>
      <c r="D20" s="12" t="n">
        <v>74</v>
      </c>
      <c r="E20" s="12" t="n">
        <v>0</v>
      </c>
      <c r="F20" s="12" t="n">
        <v>115.9</v>
      </c>
      <c r="G20" s="12" t="n">
        <v>98.98</v>
      </c>
      <c r="H20" s="3"/>
      <c r="I20" s="12" t="n">
        <f aca="false">(C20+D20+E20+F20+G20)</f>
        <v>288.88</v>
      </c>
      <c r="J20" s="13" t="n">
        <f aca="false">(J19+I20)</f>
        <v>6687.377</v>
      </c>
      <c r="K20" s="14" t="n">
        <f aca="false">(I20*4%)</f>
        <v>11.5552</v>
      </c>
      <c r="L20" s="14"/>
      <c r="O20" s="6"/>
      <c r="P20" s="1"/>
      <c r="Q20" s="12" t="n">
        <f aca="false">(P20*20*2)</f>
        <v>0</v>
      </c>
      <c r="R20" s="7"/>
      <c r="S20" s="15" t="n">
        <f aca="false">SUM(Y20+Z20+AA20+AB20+AC20+AD20+AE20+AF20+AG20)</f>
        <v>0</v>
      </c>
      <c r="T20" s="15" t="n">
        <f aca="false">SUM(T19+S20)</f>
        <v>7613.94</v>
      </c>
      <c r="U20" s="7"/>
      <c r="V20" s="11" t="n">
        <v>44949</v>
      </c>
      <c r="W20" s="16" t="s">
        <v>23</v>
      </c>
      <c r="X20" s="10"/>
      <c r="Y20" s="12" t="n">
        <v>0</v>
      </c>
      <c r="Z20" s="12" t="n">
        <v>0</v>
      </c>
      <c r="AA20" s="12" t="n">
        <v>0</v>
      </c>
      <c r="AB20" s="12" t="n">
        <v>0</v>
      </c>
      <c r="AC20" s="12" t="n">
        <v>0</v>
      </c>
      <c r="AD20" s="12" t="n">
        <v>0</v>
      </c>
      <c r="AE20" s="12" t="n">
        <v>0</v>
      </c>
      <c r="AF20" s="12" t="n">
        <v>0</v>
      </c>
      <c r="AG20" s="12" t="n">
        <v>0</v>
      </c>
    </row>
    <row r="21" customFormat="false" ht="17.35" hidden="false" customHeight="false" outlineLevel="0" collapsed="false">
      <c r="A21" s="11" t="n">
        <v>44950</v>
      </c>
      <c r="B21" s="9" t="s">
        <v>24</v>
      </c>
      <c r="C21" s="3"/>
      <c r="D21" s="12" t="n">
        <v>73</v>
      </c>
      <c r="E21" s="12" t="n">
        <v>0</v>
      </c>
      <c r="F21" s="12" t="n">
        <v>41.51</v>
      </c>
      <c r="G21" s="12" t="n">
        <v>0</v>
      </c>
      <c r="H21" s="3"/>
      <c r="I21" s="12" t="n">
        <f aca="false">(C21+D21+E21+F21+G21)</f>
        <v>114.51</v>
      </c>
      <c r="J21" s="13" t="n">
        <f aca="false">(J20+I21)</f>
        <v>6801.887</v>
      </c>
      <c r="K21" s="14" t="n">
        <f aca="false">(I21*4%)</f>
        <v>4.5804</v>
      </c>
      <c r="L21" s="14"/>
      <c r="O21" s="6"/>
      <c r="P21" s="1"/>
      <c r="Q21" s="12" t="n">
        <f aca="false">(P21*20*2)</f>
        <v>0</v>
      </c>
      <c r="R21" s="7"/>
      <c r="S21" s="15" t="n">
        <f aca="false">SUM(Y21+Z21+AA21+AB21+AC21+AD21+AE21+AF21+AG21)</f>
        <v>0</v>
      </c>
      <c r="T21" s="15" t="n">
        <f aca="false">SUM(T20+S21)</f>
        <v>7613.94</v>
      </c>
      <c r="U21" s="7"/>
      <c r="V21" s="11" t="n">
        <v>44950</v>
      </c>
      <c r="W21" s="9" t="s">
        <v>24</v>
      </c>
      <c r="X21" s="10"/>
      <c r="Y21" s="12" t="n">
        <v>0</v>
      </c>
      <c r="Z21" s="12" t="n">
        <v>0</v>
      </c>
      <c r="AA21" s="12" t="n">
        <v>0</v>
      </c>
      <c r="AB21" s="12" t="n">
        <v>0</v>
      </c>
      <c r="AC21" s="12" t="n">
        <v>0</v>
      </c>
      <c r="AD21" s="12" t="n">
        <v>0</v>
      </c>
      <c r="AE21" s="12" t="n">
        <v>0</v>
      </c>
      <c r="AF21" s="12" t="n">
        <v>0</v>
      </c>
      <c r="AG21" s="12" t="n">
        <v>0</v>
      </c>
    </row>
    <row r="22" customFormat="false" ht="17.35" hidden="false" customHeight="false" outlineLevel="0" collapsed="false">
      <c r="A22" s="11" t="n">
        <v>44951</v>
      </c>
      <c r="B22" s="9" t="s">
        <v>25</v>
      </c>
      <c r="C22" s="3"/>
      <c r="D22" s="12" t="n">
        <v>18</v>
      </c>
      <c r="E22" s="12" t="n">
        <v>0</v>
      </c>
      <c r="F22" s="12" t="n">
        <v>234.5</v>
      </c>
      <c r="G22" s="12" t="n">
        <v>95.2</v>
      </c>
      <c r="H22" s="3"/>
      <c r="I22" s="12" t="n">
        <f aca="false">(C22+D22+E22+F22+G22)</f>
        <v>347.7</v>
      </c>
      <c r="J22" s="13" t="n">
        <f aca="false">(J21+I22)</f>
        <v>7149.587</v>
      </c>
      <c r="K22" s="14" t="n">
        <f aca="false">(I22*4%)</f>
        <v>13.908</v>
      </c>
      <c r="L22" s="14"/>
      <c r="O22" s="6"/>
      <c r="P22" s="1"/>
      <c r="Q22" s="12" t="n">
        <f aca="false">(P22*20*2)</f>
        <v>0</v>
      </c>
      <c r="R22" s="7"/>
      <c r="S22" s="15" t="n">
        <f aca="false">SUM(Y22+Z22+AA22+AB22+AC22+AD22+AE22+AF22+AG22)</f>
        <v>45</v>
      </c>
      <c r="T22" s="15" t="n">
        <f aca="false">SUM(T21+S22)</f>
        <v>7658.94</v>
      </c>
      <c r="U22" s="7"/>
      <c r="V22" s="11" t="n">
        <v>44951</v>
      </c>
      <c r="W22" s="9" t="s">
        <v>25</v>
      </c>
      <c r="X22" s="10"/>
      <c r="Y22" s="12" t="n">
        <v>0</v>
      </c>
      <c r="Z22" s="12" t="n">
        <v>0</v>
      </c>
      <c r="AA22" s="12" t="n">
        <v>0</v>
      </c>
      <c r="AB22" s="12" t="n">
        <v>0</v>
      </c>
      <c r="AC22" s="12" t="n">
        <v>0</v>
      </c>
      <c r="AD22" s="12" t="n">
        <v>0</v>
      </c>
      <c r="AE22" s="12" t="n">
        <v>45</v>
      </c>
      <c r="AF22" s="12" t="n">
        <v>0</v>
      </c>
      <c r="AG22" s="12" t="n">
        <v>0</v>
      </c>
    </row>
    <row r="23" customFormat="false" ht="17.35" hidden="false" customHeight="false" outlineLevel="0" collapsed="false">
      <c r="A23" s="11" t="n">
        <v>44952</v>
      </c>
      <c r="B23" s="9" t="s">
        <v>26</v>
      </c>
      <c r="C23" s="3"/>
      <c r="D23" s="12" t="n">
        <v>86</v>
      </c>
      <c r="E23" s="12" t="n">
        <v>83.3</v>
      </c>
      <c r="F23" s="12" t="n">
        <v>212.6</v>
      </c>
      <c r="G23" s="12" t="n">
        <v>35.2</v>
      </c>
      <c r="H23" s="3"/>
      <c r="I23" s="12" t="n">
        <f aca="false">(C23+D23+E23+F23+G23)</f>
        <v>417.1</v>
      </c>
      <c r="J23" s="13" t="n">
        <f aca="false">(J22+I23)</f>
        <v>7566.687</v>
      </c>
      <c r="K23" s="14" t="n">
        <f aca="false">(I23*4%)</f>
        <v>16.684</v>
      </c>
      <c r="L23" s="14"/>
      <c r="O23" s="17"/>
      <c r="P23" s="1"/>
      <c r="Q23" s="12" t="n">
        <f aca="false">(P23*20*2)</f>
        <v>0</v>
      </c>
      <c r="R23" s="7"/>
      <c r="S23" s="15" t="n">
        <f aca="false">SUM(Y23+Z23+AA23+AB23+AC23+AD23+AE23+AF23+AG23)</f>
        <v>58.5</v>
      </c>
      <c r="T23" s="15" t="n">
        <f aca="false">SUM(T22+S23)</f>
        <v>7717.44</v>
      </c>
      <c r="U23" s="7"/>
      <c r="V23" s="11" t="n">
        <v>44952</v>
      </c>
      <c r="W23" s="9" t="s">
        <v>26</v>
      </c>
      <c r="X23" s="10"/>
      <c r="Y23" s="12" t="n">
        <v>0</v>
      </c>
      <c r="Z23" s="12" t="n">
        <v>0</v>
      </c>
      <c r="AA23" s="12" t="n">
        <v>0</v>
      </c>
      <c r="AB23" s="12" t="n">
        <v>0</v>
      </c>
      <c r="AC23" s="12" t="n">
        <v>43.5</v>
      </c>
      <c r="AD23" s="12" t="n">
        <v>0</v>
      </c>
      <c r="AE23" s="12" t="n">
        <v>15</v>
      </c>
      <c r="AF23" s="12" t="n">
        <v>0</v>
      </c>
      <c r="AG23" s="12" t="n">
        <v>0</v>
      </c>
    </row>
    <row r="24" customFormat="false" ht="17.35" hidden="false" customHeight="false" outlineLevel="0" collapsed="false">
      <c r="A24" s="11" t="n">
        <v>44953</v>
      </c>
      <c r="B24" s="9" t="s">
        <v>28</v>
      </c>
      <c r="C24" s="3"/>
      <c r="D24" s="12" t="n">
        <v>63</v>
      </c>
      <c r="E24" s="12" t="n">
        <v>36.9</v>
      </c>
      <c r="F24" s="12" t="n">
        <v>89.8</v>
      </c>
      <c r="G24" s="12" t="n">
        <v>157.55</v>
      </c>
      <c r="H24" s="3"/>
      <c r="I24" s="12" t="n">
        <f aca="false">(C24+D24+E24+F24+G24)</f>
        <v>347.25</v>
      </c>
      <c r="J24" s="13" t="n">
        <f aca="false">(J23+I24)</f>
        <v>7913.937</v>
      </c>
      <c r="K24" s="14" t="n">
        <f aca="false">(I24*4%)</f>
        <v>13.89</v>
      </c>
      <c r="L24" s="14"/>
      <c r="O24" s="6"/>
      <c r="P24" s="1"/>
      <c r="Q24" s="12" t="n">
        <f aca="false">(P24*20*2)</f>
        <v>0</v>
      </c>
      <c r="R24" s="7"/>
      <c r="S24" s="15" t="n">
        <f aca="false">SUM(Y24+Z24+AA24+AB24+AC24+AD24+AE24+AF24+AG24)</f>
        <v>300</v>
      </c>
      <c r="T24" s="15" t="n">
        <f aca="false">SUM(T23+S24)</f>
        <v>8017.44</v>
      </c>
      <c r="U24" s="7"/>
      <c r="V24" s="11" t="n">
        <v>44953</v>
      </c>
      <c r="W24" s="9" t="s">
        <v>28</v>
      </c>
      <c r="X24" s="10"/>
      <c r="Y24" s="12" t="n">
        <v>0</v>
      </c>
      <c r="Z24" s="12" t="n">
        <v>300</v>
      </c>
      <c r="AA24" s="12" t="n">
        <v>0</v>
      </c>
      <c r="AB24" s="12" t="n">
        <v>0</v>
      </c>
      <c r="AC24" s="12" t="n">
        <v>0</v>
      </c>
      <c r="AD24" s="12" t="n">
        <v>0</v>
      </c>
      <c r="AE24" s="12" t="n">
        <v>0</v>
      </c>
      <c r="AF24" s="12" t="n">
        <v>0</v>
      </c>
      <c r="AG24" s="12" t="n">
        <v>0</v>
      </c>
    </row>
    <row r="25" customFormat="false" ht="17.35" hidden="false" customHeight="false" outlineLevel="0" collapsed="false">
      <c r="A25" s="11" t="n">
        <v>44954</v>
      </c>
      <c r="B25" s="9" t="s">
        <v>29</v>
      </c>
      <c r="C25" s="3"/>
      <c r="D25" s="12" t="n">
        <v>78</v>
      </c>
      <c r="E25" s="12" t="n">
        <v>34.4</v>
      </c>
      <c r="F25" s="12" t="n">
        <v>103.89</v>
      </c>
      <c r="G25" s="12" t="n">
        <v>105.98</v>
      </c>
      <c r="H25" s="3"/>
      <c r="I25" s="12" t="n">
        <f aca="false">(C25+D25+E25+F25+G25)</f>
        <v>322.27</v>
      </c>
      <c r="J25" s="13" t="n">
        <f aca="false">(J24+I25)</f>
        <v>8236.207</v>
      </c>
      <c r="K25" s="14" t="n">
        <f aca="false">(I25*4%)</f>
        <v>12.8908</v>
      </c>
      <c r="L25" s="14"/>
      <c r="O25" s="6"/>
      <c r="P25" s="1"/>
      <c r="Q25" s="12" t="n">
        <f aca="false">(P25*20*2)</f>
        <v>0</v>
      </c>
      <c r="R25" s="7"/>
      <c r="S25" s="15" t="n">
        <f aca="false">SUM(Y25+Z25+AA25+AB25+AC25+AD25+AE25+AF25+AG25)</f>
        <v>50</v>
      </c>
      <c r="T25" s="15" t="n">
        <f aca="false">SUM(T24+S25)</f>
        <v>8067.44</v>
      </c>
      <c r="U25" s="7"/>
      <c r="V25" s="11" t="n">
        <v>44954</v>
      </c>
      <c r="W25" s="9" t="s">
        <v>29</v>
      </c>
      <c r="X25" s="10"/>
      <c r="Y25" s="12" t="n">
        <v>0</v>
      </c>
      <c r="Z25" s="12" t="n">
        <v>0</v>
      </c>
      <c r="AA25" s="12" t="n">
        <v>0</v>
      </c>
      <c r="AB25" s="12" t="n">
        <v>0</v>
      </c>
      <c r="AC25" s="12" t="n">
        <v>0</v>
      </c>
      <c r="AD25" s="12" t="n">
        <v>50</v>
      </c>
      <c r="AE25" s="12" t="n">
        <v>0</v>
      </c>
      <c r="AF25" s="12" t="n">
        <v>0</v>
      </c>
      <c r="AG25" s="12" t="n">
        <v>0</v>
      </c>
    </row>
    <row r="26" customFormat="false" ht="17.35" hidden="false" customHeight="false" outlineLevel="0" collapsed="false">
      <c r="A26" s="11" t="n">
        <v>44956</v>
      </c>
      <c r="B26" s="1" t="s">
        <v>23</v>
      </c>
      <c r="C26" s="3"/>
      <c r="D26" s="12" t="n">
        <v>80</v>
      </c>
      <c r="E26" s="12" t="n">
        <v>0</v>
      </c>
      <c r="F26" s="12" t="n">
        <v>78.2</v>
      </c>
      <c r="G26" s="12" t="n">
        <v>61.88</v>
      </c>
      <c r="H26" s="3"/>
      <c r="I26" s="12" t="n">
        <f aca="false">(C26+D26+E26+F26+G26)</f>
        <v>220.08</v>
      </c>
      <c r="J26" s="13" t="n">
        <f aca="false">(J25+I26)</f>
        <v>8456.287</v>
      </c>
      <c r="K26" s="14" t="n">
        <f aca="false">(I26*4%)</f>
        <v>8.8032</v>
      </c>
      <c r="L26" s="14"/>
      <c r="O26" s="6"/>
      <c r="P26" s="1"/>
      <c r="Q26" s="12" t="n">
        <f aca="false">(P26*20*2)</f>
        <v>0</v>
      </c>
      <c r="R26" s="7"/>
      <c r="S26" s="15" t="n">
        <f aca="false">SUM(Y26+Z26+AA26+AB26+AC26+AD26+AE26+AF26+AG26)</f>
        <v>0</v>
      </c>
      <c r="T26" s="15" t="n">
        <f aca="false">SUM(T25+S26)</f>
        <v>8067.44</v>
      </c>
      <c r="U26" s="7"/>
      <c r="V26" s="11" t="n">
        <v>44956</v>
      </c>
      <c r="W26" s="1" t="s">
        <v>23</v>
      </c>
      <c r="X26" s="10"/>
      <c r="Y26" s="12" t="n">
        <v>0</v>
      </c>
      <c r="Z26" s="12" t="n">
        <v>0</v>
      </c>
      <c r="AA26" s="12" t="n">
        <v>0</v>
      </c>
      <c r="AB26" s="12" t="n">
        <v>0</v>
      </c>
      <c r="AC26" s="12" t="n">
        <v>0</v>
      </c>
      <c r="AD26" s="12" t="n">
        <v>0</v>
      </c>
      <c r="AE26" s="12" t="n">
        <v>0</v>
      </c>
      <c r="AF26" s="12" t="n">
        <v>0</v>
      </c>
      <c r="AG26" s="12" t="n">
        <v>0</v>
      </c>
    </row>
    <row r="27" customFormat="false" ht="17.35" hidden="false" customHeight="false" outlineLevel="0" collapsed="false">
      <c r="A27" s="11" t="n">
        <v>44957</v>
      </c>
      <c r="B27" s="1" t="s">
        <v>24</v>
      </c>
      <c r="C27" s="3"/>
      <c r="D27" s="12" t="n">
        <v>145</v>
      </c>
      <c r="E27" s="12" t="n">
        <v>45</v>
      </c>
      <c r="F27" s="12" t="n">
        <v>57.8</v>
      </c>
      <c r="G27" s="12" t="n">
        <v>64.68</v>
      </c>
      <c r="H27" s="3"/>
      <c r="I27" s="12" t="n">
        <f aca="false">(C27+D27+E27+F27+G27)</f>
        <v>312.48</v>
      </c>
      <c r="J27" s="13" t="n">
        <f aca="false">(J26+I27)</f>
        <v>8768.767</v>
      </c>
      <c r="K27" s="14" t="n">
        <f aca="false">(I27*4%)</f>
        <v>12.4992</v>
      </c>
      <c r="L27" s="14"/>
      <c r="O27" s="6"/>
      <c r="P27" s="1"/>
      <c r="Q27" s="12" t="n">
        <f aca="false">(P27*20*2)</f>
        <v>0</v>
      </c>
      <c r="R27" s="7"/>
      <c r="S27" s="15" t="n">
        <f aca="false">SUM(Y27+Z27+AA27+AB27+AC27+AD27+AE27+AF27+AG27)</f>
        <v>46.49</v>
      </c>
      <c r="T27" s="15" t="n">
        <f aca="false">SUM(T26+S27)</f>
        <v>8113.93</v>
      </c>
      <c r="U27" s="7"/>
      <c r="V27" s="11" t="n">
        <v>44957</v>
      </c>
      <c r="W27" s="1" t="s">
        <v>24</v>
      </c>
      <c r="X27" s="10"/>
      <c r="Y27" s="12" t="n">
        <v>0</v>
      </c>
      <c r="Z27" s="12" t="n">
        <v>0</v>
      </c>
      <c r="AA27" s="12" t="n">
        <v>0</v>
      </c>
      <c r="AB27" s="12" t="n">
        <v>0</v>
      </c>
      <c r="AC27" s="12" t="n">
        <v>0</v>
      </c>
      <c r="AD27" s="12" t="n">
        <v>0</v>
      </c>
      <c r="AE27" s="12" t="n">
        <v>46.49</v>
      </c>
      <c r="AF27" s="12" t="n">
        <v>0</v>
      </c>
      <c r="AG27" s="12" t="n">
        <v>0</v>
      </c>
    </row>
    <row r="28" customFormat="false" ht="17.35" hidden="false" customHeight="false" outlineLevel="0" collapsed="false">
      <c r="A28" s="7"/>
      <c r="B28" s="7"/>
      <c r="C28" s="3"/>
      <c r="D28" s="12" t="n">
        <f aca="false">SUM(D2:D27)</f>
        <v>2708.5</v>
      </c>
      <c r="E28" s="12" t="n">
        <f aca="false">SUM(E2:E27)</f>
        <v>775.86</v>
      </c>
      <c r="F28" s="12" t="n">
        <f aca="false">SUM(F2:F27)</f>
        <v>3640.05</v>
      </c>
      <c r="G28" s="12" t="n">
        <f aca="false">SUM(G2:G27)</f>
        <v>1644.357</v>
      </c>
      <c r="H28" s="7"/>
      <c r="I28" s="7"/>
      <c r="J28" s="7"/>
      <c r="K28" s="7"/>
      <c r="L28" s="7"/>
      <c r="O28" s="6"/>
      <c r="P28" s="7"/>
      <c r="Q28" s="7"/>
      <c r="R28" s="7"/>
      <c r="S28" s="7"/>
      <c r="T28" s="7"/>
      <c r="U28" s="7"/>
      <c r="V28" s="18"/>
      <c r="W28" s="1"/>
      <c r="X28" s="10"/>
      <c r="Y28" s="19" t="n">
        <f aca="false">SUM(Y1:Y27)</f>
        <v>192</v>
      </c>
      <c r="Z28" s="19" t="n">
        <f aca="false">SUM(Z1:Z27)</f>
        <v>2073.5</v>
      </c>
      <c r="AA28" s="19" t="n">
        <f aca="false">SUM(AA1:AA27)</f>
        <v>660.75</v>
      </c>
      <c r="AB28" s="19" t="n">
        <f aca="false">SUM(AB1:AB27)</f>
        <v>455</v>
      </c>
      <c r="AC28" s="19" t="n">
        <f aca="false">SUM(AC1:AC27)</f>
        <v>126</v>
      </c>
      <c r="AD28" s="19" t="n">
        <f aca="false">SUM(AD1:AD27)</f>
        <v>227</v>
      </c>
      <c r="AE28" s="19" t="n">
        <f aca="false">SUM(AE1:AE27)</f>
        <v>945.09</v>
      </c>
      <c r="AF28" s="19" t="n">
        <f aca="false">SUM(AF1:AF27)</f>
        <v>285</v>
      </c>
      <c r="AG28" s="19" t="n">
        <f aca="false">SUM(AG1:AG27)</f>
        <v>3149.59</v>
      </c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19"/>
      <c r="N29" s="19"/>
      <c r="O29" s="7"/>
      <c r="P29" s="7"/>
      <c r="Q29" s="7"/>
      <c r="R29" s="7"/>
      <c r="S29" s="7"/>
      <c r="T29" s="7"/>
      <c r="U29" s="7"/>
      <c r="V29" s="7"/>
      <c r="W29" s="7"/>
      <c r="X29" s="3"/>
      <c r="Y29" s="19"/>
      <c r="Z29" s="19"/>
      <c r="AA29" s="19"/>
      <c r="AB29" s="19"/>
      <c r="AC29" s="19"/>
      <c r="AD29" s="19"/>
      <c r="AE29" s="19"/>
    </row>
    <row r="30" customFormat="false" ht="15.75" hidden="false" customHeight="false" outlineLevel="0" collapsed="false">
      <c r="A30" s="7"/>
      <c r="B30" s="7"/>
      <c r="C30" s="7"/>
      <c r="D30" s="20"/>
      <c r="E30" s="20"/>
      <c r="F30" s="20"/>
      <c r="G30" s="2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5.75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7"/>
      <c r="Q31" s="21"/>
      <c r="R31" s="21"/>
      <c r="S31" s="7"/>
      <c r="T31" s="7"/>
      <c r="U31" s="7"/>
      <c r="V31" s="7"/>
      <c r="W31" s="7"/>
      <c r="X31" s="7"/>
      <c r="Y31" s="7"/>
      <c r="Z31" s="7"/>
    </row>
    <row r="32" customFormat="false" ht="17.35" hidden="false" customHeight="false" outlineLevel="0" collapsed="false">
      <c r="A32" s="9"/>
      <c r="B32" s="1"/>
      <c r="C32" s="10"/>
      <c r="D32" s="1"/>
      <c r="E32" s="1"/>
      <c r="F32" s="1"/>
      <c r="G32" s="1"/>
      <c r="H32" s="1"/>
      <c r="I32" s="1"/>
      <c r="J32" s="1"/>
      <c r="K32" s="1"/>
      <c r="L32" s="1"/>
      <c r="P32" s="3"/>
    </row>
    <row r="33" customFormat="false" ht="28.5" hidden="false" customHeight="true" outlineLevel="0" collapsed="false">
      <c r="A33" s="11"/>
      <c r="B33" s="1"/>
      <c r="C33" s="10"/>
      <c r="D33" s="12"/>
      <c r="E33" s="12"/>
      <c r="F33" s="12"/>
      <c r="G33" s="12"/>
      <c r="H33" s="12"/>
      <c r="I33" s="12"/>
      <c r="J33" s="12"/>
      <c r="K33" s="12"/>
      <c r="L33" s="12"/>
      <c r="P33" s="3"/>
    </row>
    <row r="34" customFormat="false" ht="17.35" hidden="false" customHeight="false" outlineLevel="0" collapsed="false">
      <c r="A34" s="11"/>
      <c r="B34" s="1"/>
      <c r="C34" s="10"/>
      <c r="D34" s="12"/>
      <c r="E34" s="12"/>
      <c r="F34" s="12"/>
      <c r="G34" s="12"/>
      <c r="H34" s="12"/>
      <c r="I34" s="12"/>
      <c r="J34" s="12"/>
      <c r="K34" s="12"/>
      <c r="L34" s="12"/>
      <c r="P34" s="3"/>
    </row>
    <row r="35" customFormat="false" ht="17.35" hidden="false" customHeight="false" outlineLevel="0" collapsed="false">
      <c r="A35" s="11"/>
      <c r="B35" s="1"/>
      <c r="C35" s="10"/>
      <c r="D35" s="12"/>
      <c r="E35" s="12"/>
      <c r="F35" s="12"/>
      <c r="G35" s="12"/>
      <c r="H35" s="12"/>
      <c r="I35" s="12"/>
      <c r="J35" s="12"/>
      <c r="K35" s="12"/>
      <c r="L35" s="12"/>
      <c r="P35" s="3"/>
    </row>
    <row r="36" customFormat="false" ht="17.35" hidden="false" customHeight="false" outlineLevel="0" collapsed="false">
      <c r="A36" s="11"/>
      <c r="B36" s="1"/>
      <c r="C36" s="10"/>
      <c r="D36" s="12"/>
      <c r="E36" s="12"/>
      <c r="F36" s="12"/>
      <c r="G36" s="12"/>
      <c r="H36" s="12"/>
      <c r="I36" s="12"/>
      <c r="J36" s="12"/>
      <c r="K36" s="12"/>
      <c r="L36" s="12"/>
      <c r="P36" s="3"/>
    </row>
    <row r="37" customFormat="false" ht="17.35" hidden="false" customHeight="false" outlineLevel="0" collapsed="false">
      <c r="A37" s="11"/>
      <c r="B37" s="1"/>
      <c r="C37" s="10"/>
      <c r="D37" s="12"/>
      <c r="E37" s="12"/>
      <c r="F37" s="12"/>
      <c r="G37" s="12"/>
      <c r="H37" s="12"/>
      <c r="I37" s="12"/>
      <c r="J37" s="12"/>
      <c r="K37" s="12"/>
      <c r="L37" s="12"/>
      <c r="P37" s="3"/>
    </row>
    <row r="38" customFormat="false" ht="17.35" hidden="false" customHeight="false" outlineLevel="0" collapsed="false">
      <c r="A38" s="11"/>
      <c r="B38" s="1"/>
      <c r="C38" s="10"/>
      <c r="D38" s="12"/>
      <c r="E38" s="12"/>
      <c r="F38" s="12"/>
      <c r="G38" s="12"/>
      <c r="H38" s="12"/>
      <c r="I38" s="12"/>
      <c r="J38" s="12"/>
      <c r="K38" s="12"/>
      <c r="L38" s="12"/>
      <c r="P38" s="3"/>
    </row>
    <row r="39" customFormat="false" ht="17.35" hidden="false" customHeight="false" outlineLevel="0" collapsed="false">
      <c r="A39" s="11"/>
      <c r="B39" s="1"/>
      <c r="C39" s="10"/>
      <c r="D39" s="12"/>
      <c r="E39" s="12"/>
      <c r="F39" s="12"/>
      <c r="G39" s="12"/>
      <c r="H39" s="12"/>
      <c r="I39" s="12"/>
      <c r="J39" s="12"/>
      <c r="K39" s="12"/>
      <c r="L39" s="12"/>
      <c r="P39" s="3"/>
    </row>
    <row r="40" customFormat="false" ht="17.35" hidden="false" customHeight="false" outlineLevel="0" collapsed="false">
      <c r="A40" s="11"/>
      <c r="B40" s="1"/>
      <c r="C40" s="10"/>
      <c r="D40" s="12"/>
      <c r="E40" s="12"/>
      <c r="F40" s="12"/>
      <c r="G40" s="12"/>
      <c r="H40" s="12"/>
      <c r="I40" s="12"/>
      <c r="J40" s="12"/>
      <c r="K40" s="12"/>
      <c r="L40" s="12"/>
      <c r="P40" s="3"/>
    </row>
    <row r="41" customFormat="false" ht="17.35" hidden="false" customHeight="false" outlineLevel="0" collapsed="false">
      <c r="A41" s="11"/>
      <c r="B41" s="1"/>
      <c r="C41" s="10"/>
      <c r="D41" s="12"/>
      <c r="E41" s="12"/>
      <c r="F41" s="12"/>
      <c r="G41" s="12"/>
      <c r="H41" s="12"/>
      <c r="I41" s="12"/>
      <c r="J41" s="12"/>
      <c r="K41" s="12"/>
      <c r="L41" s="12"/>
      <c r="P41" s="3"/>
    </row>
    <row r="42" customFormat="false" ht="17.35" hidden="false" customHeight="false" outlineLevel="0" collapsed="false">
      <c r="A42" s="11"/>
      <c r="B42" s="1"/>
      <c r="C42" s="10"/>
      <c r="D42" s="12"/>
      <c r="E42" s="12"/>
      <c r="F42" s="12"/>
      <c r="G42" s="12"/>
      <c r="H42" s="12"/>
      <c r="I42" s="12"/>
      <c r="J42" s="12"/>
      <c r="K42" s="12"/>
      <c r="L42" s="12"/>
      <c r="P42" s="3"/>
    </row>
    <row r="43" customFormat="false" ht="17.35" hidden="false" customHeight="false" outlineLevel="0" collapsed="false">
      <c r="A43" s="11"/>
      <c r="B43" s="1"/>
      <c r="C43" s="10"/>
      <c r="D43" s="12"/>
      <c r="E43" s="12"/>
      <c r="F43" s="12"/>
      <c r="G43" s="12"/>
      <c r="H43" s="12"/>
      <c r="I43" s="12"/>
      <c r="J43" s="12"/>
      <c r="K43" s="12"/>
      <c r="L43" s="12"/>
      <c r="P43" s="3"/>
    </row>
    <row r="44" customFormat="false" ht="17.35" hidden="false" customHeight="false" outlineLevel="0" collapsed="false">
      <c r="A44" s="11"/>
      <c r="B44" s="1"/>
      <c r="C44" s="10"/>
      <c r="D44" s="12"/>
      <c r="E44" s="12"/>
      <c r="F44" s="12"/>
      <c r="G44" s="12"/>
      <c r="H44" s="12"/>
      <c r="I44" s="12"/>
      <c r="J44" s="12"/>
      <c r="K44" s="12"/>
      <c r="L44" s="12"/>
      <c r="P44" s="3"/>
    </row>
    <row r="45" customFormat="false" ht="17.35" hidden="false" customHeight="false" outlineLevel="0" collapsed="false">
      <c r="A45" s="11"/>
      <c r="B45" s="16"/>
      <c r="C45" s="10"/>
      <c r="D45" s="12"/>
      <c r="E45" s="12"/>
      <c r="F45" s="12"/>
      <c r="G45" s="12"/>
      <c r="H45" s="12"/>
      <c r="I45" s="12"/>
      <c r="J45" s="12"/>
      <c r="K45" s="12"/>
      <c r="L45" s="12"/>
      <c r="P45" s="3"/>
    </row>
    <row r="46" customFormat="false" ht="17.35" hidden="false" customHeight="false" outlineLevel="0" collapsed="false">
      <c r="A46" s="11"/>
      <c r="B46" s="9"/>
      <c r="C46" s="10"/>
      <c r="D46" s="12"/>
      <c r="E46" s="12"/>
      <c r="F46" s="12"/>
      <c r="G46" s="12"/>
      <c r="H46" s="12"/>
      <c r="I46" s="12"/>
      <c r="J46" s="12"/>
      <c r="K46" s="12"/>
      <c r="L46" s="12"/>
      <c r="P46" s="3"/>
    </row>
    <row r="47" customFormat="false" ht="17.35" hidden="false" customHeight="false" outlineLevel="0" collapsed="false">
      <c r="A47" s="11"/>
      <c r="B47" s="9"/>
      <c r="C47" s="10"/>
      <c r="D47" s="12"/>
      <c r="E47" s="12"/>
      <c r="F47" s="12"/>
      <c r="G47" s="12"/>
      <c r="H47" s="12"/>
      <c r="I47" s="12"/>
      <c r="J47" s="12"/>
      <c r="K47" s="12"/>
      <c r="L47" s="12"/>
      <c r="P47" s="3"/>
    </row>
    <row r="48" customFormat="false" ht="17.35" hidden="false" customHeight="false" outlineLevel="0" collapsed="false">
      <c r="A48" s="11"/>
      <c r="B48" s="9"/>
      <c r="C48" s="10"/>
      <c r="D48" s="12"/>
      <c r="E48" s="12"/>
      <c r="F48" s="12"/>
      <c r="G48" s="12"/>
      <c r="H48" s="12"/>
      <c r="I48" s="12"/>
      <c r="J48" s="12"/>
      <c r="K48" s="12"/>
      <c r="L48" s="12"/>
      <c r="P48" s="3"/>
    </row>
    <row r="49" customFormat="false" ht="17.35" hidden="false" customHeight="false" outlineLevel="0" collapsed="false">
      <c r="A49" s="11"/>
      <c r="B49" s="9"/>
      <c r="C49" s="10"/>
      <c r="D49" s="12"/>
      <c r="E49" s="12"/>
      <c r="F49" s="12"/>
      <c r="G49" s="12"/>
      <c r="H49" s="12"/>
      <c r="I49" s="12"/>
      <c r="J49" s="12"/>
      <c r="K49" s="12"/>
      <c r="L49" s="12"/>
      <c r="P49" s="3"/>
    </row>
    <row r="50" customFormat="false" ht="17.35" hidden="false" customHeight="false" outlineLevel="0" collapsed="false">
      <c r="A50" s="11"/>
      <c r="B50" s="9"/>
      <c r="C50" s="10"/>
      <c r="D50" s="12"/>
      <c r="E50" s="12"/>
      <c r="F50" s="12"/>
      <c r="G50" s="12"/>
      <c r="H50" s="12"/>
      <c r="I50" s="12"/>
      <c r="J50" s="12"/>
      <c r="K50" s="12"/>
      <c r="L50" s="12"/>
      <c r="P50" s="3"/>
    </row>
    <row r="51" customFormat="false" ht="17.35" hidden="false" customHeight="false" outlineLevel="0" collapsed="false">
      <c r="A51" s="11"/>
      <c r="B51" s="16"/>
      <c r="C51" s="10"/>
      <c r="D51" s="12"/>
      <c r="E51" s="12"/>
      <c r="F51" s="12"/>
      <c r="G51" s="12"/>
      <c r="H51" s="12"/>
      <c r="I51" s="12"/>
      <c r="J51" s="12"/>
      <c r="K51" s="12"/>
      <c r="L51" s="12"/>
      <c r="P51" s="3"/>
    </row>
    <row r="52" customFormat="false" ht="17.35" hidden="false" customHeight="false" outlineLevel="0" collapsed="false">
      <c r="A52" s="11"/>
      <c r="B52" s="9"/>
      <c r="C52" s="10"/>
      <c r="D52" s="12"/>
      <c r="E52" s="12"/>
      <c r="F52" s="12"/>
      <c r="G52" s="12"/>
      <c r="H52" s="12"/>
      <c r="I52" s="12"/>
      <c r="J52" s="12"/>
      <c r="K52" s="12"/>
      <c r="L52" s="12"/>
      <c r="P52" s="3"/>
    </row>
    <row r="53" customFormat="false" ht="17.35" hidden="false" customHeight="false" outlineLevel="0" collapsed="false">
      <c r="A53" s="11"/>
      <c r="B53" s="9"/>
      <c r="C53" s="10"/>
      <c r="D53" s="12"/>
      <c r="E53" s="12"/>
      <c r="F53" s="12"/>
      <c r="G53" s="12"/>
      <c r="H53" s="12"/>
      <c r="I53" s="12"/>
      <c r="J53" s="12"/>
      <c r="K53" s="12"/>
      <c r="L53" s="12"/>
      <c r="P53" s="3"/>
    </row>
    <row r="54" customFormat="false" ht="17.35" hidden="false" customHeight="false" outlineLevel="0" collapsed="false">
      <c r="A54" s="11"/>
      <c r="B54" s="9"/>
      <c r="C54" s="10"/>
      <c r="D54" s="12"/>
      <c r="E54" s="12"/>
      <c r="F54" s="12"/>
      <c r="G54" s="12"/>
      <c r="H54" s="12"/>
      <c r="I54" s="12"/>
      <c r="J54" s="12"/>
      <c r="K54" s="12"/>
      <c r="L54" s="12"/>
      <c r="P54" s="3"/>
    </row>
    <row r="55" customFormat="false" ht="17.35" hidden="false" customHeight="false" outlineLevel="0" collapsed="false">
      <c r="A55" s="11"/>
      <c r="B55" s="9"/>
      <c r="C55" s="10"/>
      <c r="D55" s="12"/>
      <c r="E55" s="12"/>
      <c r="F55" s="12"/>
      <c r="G55" s="12"/>
      <c r="H55" s="12"/>
      <c r="I55" s="12"/>
      <c r="J55" s="12"/>
      <c r="K55" s="12"/>
      <c r="L55" s="12"/>
      <c r="P55" s="3"/>
    </row>
    <row r="56" customFormat="false" ht="17.35" hidden="false" customHeight="false" outlineLevel="0" collapsed="false">
      <c r="A56" s="11"/>
      <c r="B56" s="9"/>
      <c r="C56" s="10"/>
      <c r="D56" s="12"/>
      <c r="E56" s="12"/>
      <c r="F56" s="12"/>
      <c r="G56" s="12"/>
      <c r="H56" s="12"/>
      <c r="I56" s="12"/>
      <c r="J56" s="12"/>
      <c r="K56" s="12"/>
      <c r="L56" s="12"/>
      <c r="P56" s="3"/>
    </row>
    <row r="57" customFormat="false" ht="17.35" hidden="false" customHeight="false" outlineLevel="0" collapsed="false">
      <c r="A57" s="11"/>
      <c r="B57" s="1"/>
      <c r="C57" s="10"/>
      <c r="D57" s="12"/>
      <c r="E57" s="12"/>
      <c r="F57" s="12"/>
      <c r="G57" s="12"/>
      <c r="H57" s="12"/>
      <c r="I57" s="12"/>
      <c r="J57" s="12"/>
      <c r="K57" s="12"/>
      <c r="L57" s="12"/>
      <c r="P57" s="3"/>
    </row>
    <row r="58" customFormat="false" ht="17.35" hidden="false" customHeight="false" outlineLevel="0" collapsed="false">
      <c r="A58" s="11"/>
      <c r="B58" s="1"/>
      <c r="C58" s="10"/>
      <c r="D58" s="12"/>
      <c r="E58" s="12"/>
      <c r="F58" s="12"/>
      <c r="G58" s="12"/>
      <c r="H58" s="12"/>
      <c r="I58" s="12"/>
      <c r="J58" s="12"/>
      <c r="K58" s="12"/>
      <c r="L58" s="12"/>
      <c r="P58" s="3"/>
    </row>
    <row r="59" customFormat="false" ht="17.35" hidden="false" customHeight="false" outlineLevel="0" collapsed="false">
      <c r="A59" s="18"/>
      <c r="B59" s="1"/>
      <c r="C59" s="10"/>
      <c r="D59" s="12"/>
      <c r="E59" s="12"/>
      <c r="F59" s="12"/>
      <c r="G59" s="12"/>
      <c r="H59" s="12"/>
      <c r="I59" s="12"/>
      <c r="J59" s="12"/>
      <c r="K59" s="12"/>
      <c r="L59" s="12"/>
      <c r="P59" s="7"/>
    </row>
    <row r="60" customFormat="false" ht="13.8" hidden="false" customHeight="false" outlineLevel="0" collapsed="false">
      <c r="A60" s="7"/>
      <c r="B60" s="7"/>
      <c r="C60" s="3"/>
      <c r="D60" s="19"/>
      <c r="E60" s="19"/>
      <c r="F60" s="19"/>
      <c r="G60" s="19"/>
      <c r="H60" s="19"/>
      <c r="I60" s="19"/>
      <c r="J60" s="19"/>
      <c r="K60" s="19"/>
      <c r="L60" s="19"/>
      <c r="P60" s="7"/>
    </row>
    <row r="61" customFormat="false" ht="15.75" hidden="false" customHeight="fals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5.75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5.7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5.7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5.75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5.75" hidden="false" customHeight="fals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5.75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5.75" hidden="false" customHeight="fals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5.75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5.75" hidden="false" customHeight="fals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5.75" hidden="false" customHeight="fals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5.75" hidden="false" customHeight="fals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5.75" hidden="false" customHeight="fals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5.75" hidden="false" customHeight="fals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5.75" hidden="false" customHeight="fals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5.75" hidden="false" customHeight="fals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5.75" hidden="false" customHeight="fals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5.75" hidden="false" customHeight="fals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5.75" hidden="false" customHeight="fals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5.75" hidden="false" customHeight="fals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5.75" hidden="false" customHeight="fals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5.75" hidden="false" customHeight="fals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5.75" hidden="false" customHeight="fals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5.75" hidden="false" customHeight="fals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5.75" hidden="false" customHeight="fals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5.75" hidden="false" customHeight="fals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5.75" hidden="false" customHeight="fals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5.75" hidden="false" customHeight="fals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5.75" hidden="false" customHeight="fals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5.75" hidden="false" customHeight="fals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5.75" hidden="false" customHeight="fals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5.75" hidden="false" customHeight="fals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.75" hidden="false" customHeight="fals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5.75" hidden="false" customHeight="fals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5.75" hidden="false" customHeight="fals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5.75" hidden="false" customHeight="fals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5.75" hidden="false" customHeight="fals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5.75" hidden="false" customHeight="fals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5.75" hidden="false" customHeight="fals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5.75" hidden="false" customHeight="fals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5.75" hidden="false" customHeight="fals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5.75" hidden="false" customHeight="fals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5.75" hidden="false" customHeight="fals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5.75" hidden="false" customHeight="fals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5.75" hidden="false" customHeight="fals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5.75" hidden="false" customHeight="fals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5.75" hidden="false" customHeight="fals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5.75" hidden="false" customHeight="fals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5.75" hidden="false" customHeight="fals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5.75" hidden="false" customHeight="fals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5.75" hidden="false" customHeight="fals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5.75" hidden="false" customHeight="fals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5.75" hidden="false" customHeight="fals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5.75" hidden="false" customHeight="fals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5.75" hidden="false" customHeight="fals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5.75" hidden="false" customHeight="fals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5.75" hidden="false" customHeight="fals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5.75" hidden="false" customHeight="fals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5.75" hidden="false" customHeight="fals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5.75" hidden="false" customHeight="fals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5.75" hidden="false" customHeight="fals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5.75" hidden="false" customHeight="fals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5.75" hidden="false" customHeight="fals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5.75" hidden="false" customHeight="fals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5.75" hidden="false" customHeight="fals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5.75" hidden="false" customHeight="fals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5.75" hidden="false" customHeight="fals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5.75" hidden="false" customHeight="fals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5.75" hidden="false" customHeight="fals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5.75" hidden="false" customHeight="fals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5.75" hidden="false" customHeight="fals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5.75" hidden="false" customHeight="fals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5.75" hidden="false" customHeight="fals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5.75" hidden="false" customHeight="fals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5.75" hidden="false" customHeight="fals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.75" hidden="false" customHeight="fals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5.75" hidden="false" customHeight="fals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5.75" hidden="false" customHeight="fals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5.75" hidden="false" customHeight="fals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5.75" hidden="false" customHeight="fals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5.75" hidden="false" customHeight="fals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5.75" hidden="false" customHeight="fals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5.75" hidden="false" customHeight="fals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5.75" hidden="false" customHeight="fals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5.75" hidden="false" customHeight="fals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5.75" hidden="false" customHeight="fals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5.75" hidden="false" customHeight="fals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5.75" hidden="false" customHeight="fals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5.75" hidden="false" customHeight="fals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5.75" hidden="false" customHeight="fals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5.75" hidden="false" customHeight="fals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5.75" hidden="false" customHeight="fals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5.75" hidden="false" customHeight="fals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5.75" hidden="false" customHeight="fals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5.75" hidden="false" customHeight="fals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5.75" hidden="false" customHeight="fals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5.75" hidden="false" customHeight="fals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5.75" hidden="false" customHeight="fals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5.75" hidden="false" customHeight="fals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5.75" hidden="false" customHeight="fals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5.75" hidden="false" customHeight="fals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5.75" hidden="false" customHeight="fals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5.75" hidden="false" customHeight="fals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5.75" hidden="false" customHeight="fals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5.75" hidden="false" customHeight="fals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5.75" hidden="false" customHeight="fals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5.75" hidden="false" customHeight="fals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5.75" hidden="false" customHeight="fals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5.75" hidden="false" customHeight="fals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5.75" hidden="false" customHeight="fals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5.75" hidden="false" customHeight="fals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5.75" hidden="false" customHeight="fals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5.75" hidden="false" customHeight="fals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5.75" hidden="false" customHeight="fals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5.75" hidden="false" customHeight="fals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5.75" hidden="false" customHeight="fals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5.75" hidden="false" customHeight="fals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5.75" hidden="false" customHeight="fals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5.75" hidden="false" customHeight="fals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5.75" hidden="false" customHeight="fals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5.75" hidden="false" customHeight="fals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5.75" hidden="false" customHeight="fals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5.75" hidden="false" customHeight="fals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5.75" hidden="false" customHeight="fals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5.75" hidden="false" customHeight="fals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5.75" hidden="false" customHeight="fals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5.75" hidden="false" customHeight="fals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5.75" hidden="false" customHeight="fals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5.75" hidden="false" customHeight="fals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5.75" hidden="false" customHeight="fals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5.75" hidden="false" customHeight="fals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5.75" hidden="false" customHeight="fals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5.75" hidden="false" customHeight="fals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5.75" hidden="false" customHeight="fals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5.75" hidden="false" customHeight="fals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5.75" hidden="false" customHeight="fals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5.75" hidden="false" customHeight="fals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5.75" hidden="false" customHeight="fals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5.75" hidden="false" customHeight="fals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5.75" hidden="false" customHeight="fals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5.75" hidden="false" customHeight="fals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5.75" hidden="false" customHeight="fals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5.75" hidden="false" customHeight="fals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5.75" hidden="false" customHeight="fals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5.75" hidden="false" customHeight="fals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5.75" hidden="false" customHeight="fals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5.75" hidden="false" customHeight="fals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5.75" hidden="false" customHeight="fals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5.75" hidden="false" customHeight="fals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5.75" hidden="false" customHeight="fals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5.75" hidden="false" customHeight="fals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5.75" hidden="false" customHeight="fals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5.75" hidden="false" customHeight="fals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5.75" hidden="false" customHeight="fals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5.75" hidden="false" customHeight="fals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5.75" hidden="false" customHeight="fals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5.75" hidden="false" customHeight="fals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5.75" hidden="false" customHeight="fals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5.75" hidden="false" customHeight="fals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5.75" hidden="false" customHeight="fals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5.75" hidden="false" customHeight="fals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5.75" hidden="false" customHeight="fals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5.75" hidden="false" customHeight="fals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5.75" hidden="false" customHeight="fals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5.75" hidden="false" customHeight="fals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5.75" hidden="false" customHeight="fals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5.75" hidden="false" customHeight="fals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5.75" hidden="false" customHeight="fals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5.75" hidden="false" customHeight="fals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5.75" hidden="false" customHeight="fals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5.75" hidden="false" customHeight="fals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5.75" hidden="false" customHeight="fals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5.75" hidden="false" customHeight="fals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5.75" hidden="false" customHeight="fals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5.75" hidden="false" customHeight="fals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5.75" hidden="false" customHeight="fals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5.75" hidden="false" customHeight="fals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5.75" hidden="false" customHeight="fals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5.75" hidden="false" customHeight="fals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5.75" hidden="false" customHeight="fals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5.75" hidden="false" customHeight="fals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5.75" hidden="false" customHeight="fals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5.75" hidden="false" customHeight="fals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5.75" hidden="false" customHeight="fals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5.75" hidden="false" customHeight="fals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5.75" hidden="false" customHeight="fals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5.75" hidden="false" customHeight="fals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5.75" hidden="false" customHeight="fals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5.75" hidden="false" customHeight="fals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5.75" hidden="false" customHeight="fals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5.75" hidden="false" customHeight="fals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5.75" hidden="false" customHeight="fals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5.75" hidden="false" customHeight="fals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5.75" hidden="false" customHeight="fals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5.75" hidden="false" customHeight="fals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5.75" hidden="false" customHeight="fals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5.75" hidden="false" customHeight="fals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5.75" hidden="false" customHeight="fals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5.75" hidden="false" customHeight="fals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5.75" hidden="false" customHeight="fals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5.75" hidden="false" customHeight="fals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5.75" hidden="false" customHeight="fals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5.75" hidden="false" customHeight="fals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5.75" hidden="false" customHeight="fals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5.75" hidden="false" customHeight="fals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5.75" hidden="false" customHeight="fals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5.75" hidden="false" customHeight="fals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5.75" hidden="false" customHeight="fals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5.75" hidden="false" customHeight="fals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5.75" hidden="false" customHeight="fals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5.75" hidden="false" customHeight="fals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5.75" hidden="false" customHeight="fals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5.75" hidden="false" customHeight="fals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5.75" hidden="false" customHeight="fals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5.75" hidden="false" customHeight="fals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5.75" hidden="false" customHeight="fals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5.75" hidden="false" customHeight="fals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5.75" hidden="false" customHeight="fals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5.75" hidden="false" customHeight="fals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5.75" hidden="false" customHeight="fals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5.75" hidden="false" customHeight="fals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5.75" hidden="false" customHeight="fals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5.75" hidden="false" customHeight="fals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5.75" hidden="false" customHeight="fals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5.75" hidden="false" customHeight="fals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5.75" hidden="false" customHeight="fals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5.75" hidden="false" customHeight="fals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5.75" hidden="false" customHeight="fals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5.75" hidden="false" customHeight="fals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5.75" hidden="false" customHeight="fals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5.75" hidden="false" customHeight="fals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5.75" hidden="false" customHeight="fals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5.75" hidden="false" customHeight="fals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5.75" hidden="false" customHeight="fals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5.75" hidden="false" customHeight="fals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5.75" hidden="false" customHeight="fals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5.75" hidden="false" customHeight="fals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5.75" hidden="false" customHeight="fals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5.75" hidden="false" customHeight="fals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5.75" hidden="false" customHeight="fals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5.75" hidden="false" customHeight="fals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5.75" hidden="false" customHeight="fals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5.75" hidden="false" customHeight="fals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5.75" hidden="false" customHeight="fals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5.75" hidden="false" customHeight="fals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5.75" hidden="false" customHeight="fals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5.75" hidden="false" customHeight="fals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5.75" hidden="false" customHeight="fals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5.75" hidden="false" customHeight="fals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5.75" hidden="false" customHeight="fals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5.75" hidden="false" customHeight="fals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5.75" hidden="false" customHeight="fals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5.75" hidden="false" customHeight="fals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5.75" hidden="false" customHeight="fals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5.75" hidden="false" customHeight="fals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5.75" hidden="false" customHeight="fals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5.75" hidden="false" customHeight="fals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5.75" hidden="false" customHeight="fals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5.75" hidden="false" customHeight="fals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5.75" hidden="false" customHeight="fals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5.75" hidden="false" customHeight="fals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5.75" hidden="false" customHeight="fals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5.75" hidden="false" customHeight="fals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5.75" hidden="false" customHeight="fals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5.75" hidden="false" customHeight="fals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5.75" hidden="false" customHeight="fals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5.75" hidden="false" customHeight="fals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5.75" hidden="false" customHeight="fals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5.75" hidden="false" customHeight="fals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5.75" hidden="false" customHeight="fals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5.75" hidden="false" customHeight="fals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5.75" hidden="false" customHeight="fals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5.75" hidden="false" customHeight="fals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5.75" hidden="false" customHeight="fals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5.75" hidden="false" customHeight="fals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5.75" hidden="false" customHeight="fals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5.75" hidden="false" customHeight="fals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5.75" hidden="false" customHeight="fals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5.75" hidden="false" customHeight="fals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5.75" hidden="false" customHeight="fals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5.75" hidden="false" customHeight="fals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5.75" hidden="false" customHeight="fals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5.75" hidden="false" customHeight="fals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5.75" hidden="false" customHeight="fals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5.75" hidden="false" customHeight="fals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5.75" hidden="false" customHeight="fals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5.75" hidden="false" customHeight="fals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5.75" hidden="false" customHeight="fals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5.75" hidden="false" customHeight="fals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5.75" hidden="false" customHeight="fals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5.75" hidden="false" customHeight="fals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5.75" hidden="false" customHeight="fals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5.75" hidden="false" customHeight="fals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5.75" hidden="false" customHeight="fals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5.75" hidden="false" customHeight="fals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5.75" hidden="false" customHeight="fals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5.75" hidden="false" customHeight="fals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5.75" hidden="false" customHeight="fals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5.75" hidden="false" customHeight="fals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5.75" hidden="false" customHeight="fals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5.75" hidden="false" customHeight="fals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5.75" hidden="false" customHeight="fals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5.75" hidden="false" customHeight="false" outlineLevel="0" collapsed="false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5.75" hidden="false" customHeight="false" outlineLevel="0" collapsed="false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5.75" hidden="false" customHeight="false" outlineLevel="0" collapsed="false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5.75" hidden="false" customHeight="false" outlineLevel="0" collapsed="false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5.75" hidden="false" customHeight="false" outlineLevel="0" collapsed="false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5.75" hidden="false" customHeight="false" outlineLevel="0" collapsed="false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5.75" hidden="false" customHeight="false" outlineLevel="0" collapsed="false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5.75" hidden="false" customHeight="false" outlineLevel="0" collapsed="false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5.75" hidden="false" customHeight="false" outlineLevel="0" collapsed="false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5.75" hidden="false" customHeight="false" outlineLevel="0" collapsed="false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5.75" hidden="false" customHeight="false" outlineLevel="0" collapsed="false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5.75" hidden="false" customHeight="false" outlineLevel="0" collapsed="false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5.75" hidden="false" customHeight="false" outlineLevel="0" collapsed="false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5.75" hidden="false" customHeight="false" outlineLevel="0" collapsed="false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5.75" hidden="false" customHeight="false" outlineLevel="0" collapsed="false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5.75" hidden="false" customHeight="false" outlineLevel="0" collapsed="false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5.75" hidden="false" customHeight="false" outlineLevel="0" collapsed="false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5.75" hidden="false" customHeight="false" outlineLevel="0" collapsed="false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5.75" hidden="false" customHeight="false" outlineLevel="0" collapsed="false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5.75" hidden="false" customHeight="false" outlineLevel="0" collapsed="false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5.75" hidden="false" customHeight="false" outlineLevel="0" collapsed="false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5.75" hidden="false" customHeight="false" outlineLevel="0" collapsed="false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5.75" hidden="false" customHeight="false" outlineLevel="0" collapsed="false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5.75" hidden="false" customHeight="false" outlineLevel="0" collapsed="false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5.75" hidden="false" customHeight="false" outlineLevel="0" collapsed="false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5.75" hidden="false" customHeight="false" outlineLevel="0" collapsed="false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5.75" hidden="false" customHeight="false" outlineLevel="0" collapsed="false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5.75" hidden="false" customHeight="false" outlineLevel="0" collapsed="false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5.75" hidden="false" customHeight="false" outlineLevel="0" collapsed="false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5.75" hidden="false" customHeight="false" outlineLevel="0" collapsed="false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5.75" hidden="false" customHeight="false" outlineLevel="0" collapsed="false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5.75" hidden="false" customHeight="false" outlineLevel="0" collapsed="false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5.75" hidden="false" customHeight="false" outlineLevel="0" collapsed="false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5.75" hidden="false" customHeight="false" outlineLevel="0" collapsed="false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5.75" hidden="false" customHeight="false" outlineLevel="0" collapsed="false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5.75" hidden="false" customHeight="false" outlineLevel="0" collapsed="false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5.75" hidden="false" customHeight="false" outlineLevel="0" collapsed="false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5.75" hidden="false" customHeight="false" outlineLevel="0" collapsed="false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5.75" hidden="false" customHeight="false" outlineLevel="0" collapsed="false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5.75" hidden="false" customHeight="false" outlineLevel="0" collapsed="false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5.75" hidden="false" customHeight="false" outlineLevel="0" collapsed="false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5.75" hidden="false" customHeight="false" outlineLevel="0" collapsed="false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5.75" hidden="false" customHeight="false" outlineLevel="0" collapsed="false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5.75" hidden="false" customHeight="false" outlineLevel="0" collapsed="false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5.75" hidden="false" customHeight="false" outlineLevel="0" collapsed="false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5.75" hidden="false" customHeight="false" outlineLevel="0" collapsed="false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5.75" hidden="false" customHeight="false" outlineLevel="0" collapsed="false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5.75" hidden="false" customHeight="false" outlineLevel="0" collapsed="false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5.75" hidden="false" customHeight="false" outlineLevel="0" collapsed="false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5.75" hidden="false" customHeight="false" outlineLevel="0" collapsed="false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5.75" hidden="false" customHeight="false" outlineLevel="0" collapsed="false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5.75" hidden="false" customHeight="false" outlineLevel="0" collapsed="false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5.75" hidden="false" customHeight="false" outlineLevel="0" collapsed="false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5.75" hidden="false" customHeight="false" outlineLevel="0" collapsed="false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5.75" hidden="false" customHeight="false" outlineLevel="0" collapsed="false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5.75" hidden="false" customHeight="false" outlineLevel="0" collapsed="false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5.75" hidden="false" customHeight="false" outlineLevel="0" collapsed="false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5.75" hidden="false" customHeight="false" outlineLevel="0" collapsed="false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5.75" hidden="false" customHeight="false" outlineLevel="0" collapsed="false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5.75" hidden="false" customHeight="false" outlineLevel="0" collapsed="false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5.75" hidden="false" customHeight="false" outlineLevel="0" collapsed="false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5.75" hidden="false" customHeight="false" outlineLevel="0" collapsed="false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5.75" hidden="false" customHeight="false" outlineLevel="0" collapsed="false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5.75" hidden="false" customHeight="false" outlineLevel="0" collapsed="false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5.75" hidden="false" customHeight="false" outlineLevel="0" collapsed="false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5.75" hidden="false" customHeight="false" outlineLevel="0" collapsed="false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5.75" hidden="false" customHeight="false" outlineLevel="0" collapsed="false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5.75" hidden="false" customHeight="false" outlineLevel="0" collapsed="false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5.75" hidden="false" customHeight="false" outlineLevel="0" collapsed="false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5.75" hidden="false" customHeight="false" outlineLevel="0" collapsed="false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5.75" hidden="false" customHeight="false" outlineLevel="0" collapsed="false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5.75" hidden="false" customHeight="false" outlineLevel="0" collapsed="false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5.75" hidden="false" customHeight="false" outlineLevel="0" collapsed="false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5.75" hidden="false" customHeight="false" outlineLevel="0" collapsed="false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5.75" hidden="false" customHeight="false" outlineLevel="0" collapsed="false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5.75" hidden="false" customHeight="false" outlineLevel="0" collapsed="false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5.75" hidden="false" customHeight="false" outlineLevel="0" collapsed="false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5.75" hidden="false" customHeight="false" outlineLevel="0" collapsed="false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5.75" hidden="false" customHeight="false" outlineLevel="0" collapsed="false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5.75" hidden="false" customHeight="false" outlineLevel="0" collapsed="false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5.75" hidden="false" customHeight="false" outlineLevel="0" collapsed="false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5.75" hidden="false" customHeight="false" outlineLevel="0" collapsed="false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5.75" hidden="false" customHeight="false" outlineLevel="0" collapsed="false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5.75" hidden="false" customHeight="false" outlineLevel="0" collapsed="false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5.75" hidden="false" customHeight="false" outlineLevel="0" collapsed="false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5.75" hidden="false" customHeight="false" outlineLevel="0" collapsed="false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5.75" hidden="false" customHeight="false" outlineLevel="0" collapsed="false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5.75" hidden="false" customHeight="false" outlineLevel="0" collapsed="false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5.75" hidden="false" customHeight="false" outlineLevel="0" collapsed="false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5.75" hidden="false" customHeight="false" outlineLevel="0" collapsed="false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5.75" hidden="false" customHeight="false" outlineLevel="0" collapsed="false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5.75" hidden="false" customHeight="false" outlineLevel="0" collapsed="false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5.75" hidden="false" customHeight="false" outlineLevel="0" collapsed="false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5.75" hidden="false" customHeight="false" outlineLevel="0" collapsed="false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5.75" hidden="false" customHeight="false" outlineLevel="0" collapsed="false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5.75" hidden="false" customHeight="false" outlineLevel="0" collapsed="false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5.75" hidden="false" customHeight="false" outlineLevel="0" collapsed="false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5.75" hidden="false" customHeight="false" outlineLevel="0" collapsed="false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5.75" hidden="false" customHeight="false" outlineLevel="0" collapsed="false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5.75" hidden="false" customHeight="false" outlineLevel="0" collapsed="false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5.75" hidden="false" customHeight="false" outlineLevel="0" collapsed="false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5.75" hidden="false" customHeight="false" outlineLevel="0" collapsed="false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5.75" hidden="false" customHeight="false" outlineLevel="0" collapsed="false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5.75" hidden="false" customHeight="false" outlineLevel="0" collapsed="false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5.75" hidden="false" customHeight="false" outlineLevel="0" collapsed="false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5.75" hidden="false" customHeight="false" outlineLevel="0" collapsed="false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5.75" hidden="false" customHeight="false" outlineLevel="0" collapsed="false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5.75" hidden="false" customHeight="false" outlineLevel="0" collapsed="false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5.75" hidden="false" customHeight="false" outlineLevel="0" collapsed="false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5.75" hidden="false" customHeight="false" outlineLevel="0" collapsed="false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5.75" hidden="false" customHeight="false" outlineLevel="0" collapsed="false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5.75" hidden="false" customHeight="false" outlineLevel="0" collapsed="false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5.75" hidden="false" customHeight="false" outlineLevel="0" collapsed="false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5.75" hidden="false" customHeight="false" outlineLevel="0" collapsed="false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5.75" hidden="false" customHeight="false" outlineLevel="0" collapsed="false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5.75" hidden="false" customHeight="false" outlineLevel="0" collapsed="false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5.75" hidden="false" customHeight="false" outlineLevel="0" collapsed="false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5.75" hidden="false" customHeight="false" outlineLevel="0" collapsed="false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5.75" hidden="false" customHeight="false" outlineLevel="0" collapsed="false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5.75" hidden="false" customHeight="false" outlineLevel="0" collapsed="false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5.75" hidden="false" customHeight="false" outlineLevel="0" collapsed="false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5.75" hidden="false" customHeight="false" outlineLevel="0" collapsed="false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5.75" hidden="false" customHeight="false" outlineLevel="0" collapsed="false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5.75" hidden="false" customHeight="false" outlineLevel="0" collapsed="false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5.75" hidden="false" customHeight="false" outlineLevel="0" collapsed="false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5.75" hidden="false" customHeight="false" outlineLevel="0" collapsed="false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5.75" hidden="false" customHeight="false" outlineLevel="0" collapsed="false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5.75" hidden="false" customHeight="false" outlineLevel="0" collapsed="false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5.75" hidden="false" customHeight="false" outlineLevel="0" collapsed="false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5.75" hidden="false" customHeight="false" outlineLevel="0" collapsed="false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5.75" hidden="false" customHeight="false" outlineLevel="0" collapsed="false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5.75" hidden="false" customHeight="false" outlineLevel="0" collapsed="false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5.75" hidden="false" customHeight="false" outlineLevel="0" collapsed="false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5.75" hidden="false" customHeight="false" outlineLevel="0" collapsed="false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5.75" hidden="false" customHeight="false" outlineLevel="0" collapsed="false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5.75" hidden="false" customHeight="false" outlineLevel="0" collapsed="false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5.75" hidden="false" customHeight="false" outlineLevel="0" collapsed="false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5.75" hidden="false" customHeight="false" outlineLevel="0" collapsed="false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5.75" hidden="false" customHeight="false" outlineLevel="0" collapsed="false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5.75" hidden="false" customHeight="false" outlineLevel="0" collapsed="false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5.75" hidden="false" customHeight="false" outlineLevel="0" collapsed="false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5.75" hidden="false" customHeight="false" outlineLevel="0" collapsed="false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5.75" hidden="false" customHeight="false" outlineLevel="0" collapsed="false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5.75" hidden="false" customHeight="false" outlineLevel="0" collapsed="false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5.75" hidden="false" customHeight="false" outlineLevel="0" collapsed="false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5.75" hidden="false" customHeight="false" outlineLevel="0" collapsed="false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5.75" hidden="false" customHeight="false" outlineLevel="0" collapsed="false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5.75" hidden="false" customHeight="false" outlineLevel="0" collapsed="false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5.75" hidden="false" customHeight="false" outlineLevel="0" collapsed="false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5.75" hidden="false" customHeight="false" outlineLevel="0" collapsed="false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5.75" hidden="false" customHeight="false" outlineLevel="0" collapsed="false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5.75" hidden="false" customHeight="false" outlineLevel="0" collapsed="false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5.75" hidden="false" customHeight="false" outlineLevel="0" collapsed="false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5.75" hidden="false" customHeight="false" outlineLevel="0" collapsed="false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5.75" hidden="false" customHeight="false" outlineLevel="0" collapsed="false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5.75" hidden="false" customHeight="false" outlineLevel="0" collapsed="false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5.75" hidden="false" customHeight="false" outlineLevel="0" collapsed="false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5.75" hidden="false" customHeight="false" outlineLevel="0" collapsed="false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5.75" hidden="false" customHeight="false" outlineLevel="0" collapsed="false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5.75" hidden="false" customHeight="false" outlineLevel="0" collapsed="false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5.75" hidden="false" customHeight="false" outlineLevel="0" collapsed="false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5.75" hidden="false" customHeight="false" outlineLevel="0" collapsed="false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5.75" hidden="false" customHeight="false" outlineLevel="0" collapsed="false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5.75" hidden="false" customHeight="false" outlineLevel="0" collapsed="false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5.75" hidden="false" customHeight="false" outlineLevel="0" collapsed="false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5.75" hidden="false" customHeight="false" outlineLevel="0" collapsed="false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5.75" hidden="false" customHeight="false" outlineLevel="0" collapsed="false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5.75" hidden="false" customHeight="false" outlineLevel="0" collapsed="false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5.75" hidden="false" customHeight="false" outlineLevel="0" collapsed="false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5.75" hidden="false" customHeight="false" outlineLevel="0" collapsed="false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5.75" hidden="false" customHeight="false" outlineLevel="0" collapsed="false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5.75" hidden="false" customHeight="false" outlineLevel="0" collapsed="false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5.75" hidden="false" customHeight="false" outlineLevel="0" collapsed="false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5.75" hidden="false" customHeight="false" outlineLevel="0" collapsed="false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5.75" hidden="false" customHeight="false" outlineLevel="0" collapsed="false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5.75" hidden="false" customHeight="false" outlineLevel="0" collapsed="false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5.75" hidden="false" customHeight="false" outlineLevel="0" collapsed="false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5.75" hidden="false" customHeight="false" outlineLevel="0" collapsed="false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5.75" hidden="false" customHeight="false" outlineLevel="0" collapsed="false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5.75" hidden="false" customHeight="false" outlineLevel="0" collapsed="false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5.75" hidden="false" customHeight="false" outlineLevel="0" collapsed="false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5.75" hidden="false" customHeight="false" outlineLevel="0" collapsed="false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5.75" hidden="false" customHeight="false" outlineLevel="0" collapsed="false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5.75" hidden="false" customHeight="false" outlineLevel="0" collapsed="false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5.75" hidden="false" customHeight="false" outlineLevel="0" collapsed="false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5.75" hidden="false" customHeight="false" outlineLevel="0" collapsed="false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5.75" hidden="false" customHeight="false" outlineLevel="0" collapsed="false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5.75" hidden="false" customHeight="false" outlineLevel="0" collapsed="false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5.75" hidden="false" customHeight="false" outlineLevel="0" collapsed="false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5.75" hidden="false" customHeight="false" outlineLevel="0" collapsed="false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5.75" hidden="false" customHeight="false" outlineLevel="0" collapsed="false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5.75" hidden="false" customHeight="false" outlineLevel="0" collapsed="false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5.75" hidden="false" customHeight="false" outlineLevel="0" collapsed="false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5.75" hidden="false" customHeight="false" outlineLevel="0" collapsed="false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5.75" hidden="false" customHeight="false" outlineLevel="0" collapsed="false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5.75" hidden="false" customHeight="false" outlineLevel="0" collapsed="false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5.75" hidden="false" customHeight="false" outlineLevel="0" collapsed="false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5.75" hidden="false" customHeight="false" outlineLevel="0" collapsed="false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5.75" hidden="false" customHeight="false" outlineLevel="0" collapsed="false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5.75" hidden="false" customHeight="false" outlineLevel="0" collapsed="false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5.75" hidden="false" customHeight="false" outlineLevel="0" collapsed="false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5.75" hidden="false" customHeight="false" outlineLevel="0" collapsed="false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5.75" hidden="false" customHeight="false" outlineLevel="0" collapsed="false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5.75" hidden="false" customHeight="false" outlineLevel="0" collapsed="false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5.75" hidden="false" customHeight="false" outlineLevel="0" collapsed="false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5.75" hidden="false" customHeight="false" outlineLevel="0" collapsed="false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5.75" hidden="false" customHeight="false" outlineLevel="0" collapsed="false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5.75" hidden="false" customHeight="false" outlineLevel="0" collapsed="false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5.75" hidden="false" customHeight="false" outlineLevel="0" collapsed="false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5.75" hidden="false" customHeight="false" outlineLevel="0" collapsed="false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5.75" hidden="false" customHeight="false" outlineLevel="0" collapsed="false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5.75" hidden="false" customHeight="false" outlineLevel="0" collapsed="false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5.75" hidden="false" customHeight="false" outlineLevel="0" collapsed="false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5.75" hidden="false" customHeight="false" outlineLevel="0" collapsed="false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5.75" hidden="false" customHeight="false" outlineLevel="0" collapsed="false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5.75" hidden="false" customHeight="false" outlineLevel="0" collapsed="false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5.75" hidden="false" customHeight="false" outlineLevel="0" collapsed="false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5.75" hidden="false" customHeight="false" outlineLevel="0" collapsed="false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5.75" hidden="false" customHeight="false" outlineLevel="0" collapsed="false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5.75" hidden="false" customHeight="false" outlineLevel="0" collapsed="false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5.75" hidden="false" customHeight="false" outlineLevel="0" collapsed="false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5.75" hidden="false" customHeight="false" outlineLevel="0" collapsed="false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5.75" hidden="false" customHeight="false" outlineLevel="0" collapsed="false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5.75" hidden="false" customHeight="false" outlineLevel="0" collapsed="false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5.75" hidden="false" customHeight="false" outlineLevel="0" collapsed="false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5.75" hidden="false" customHeight="false" outlineLevel="0" collapsed="false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5.75" hidden="false" customHeight="false" outlineLevel="0" collapsed="false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5.75" hidden="false" customHeight="false" outlineLevel="0" collapsed="false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5.75" hidden="false" customHeight="false" outlineLevel="0" collapsed="false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5.75" hidden="false" customHeight="false" outlineLevel="0" collapsed="false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5.75" hidden="false" customHeight="false" outlineLevel="0" collapsed="false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5.75" hidden="false" customHeight="false" outlineLevel="0" collapsed="false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5.75" hidden="false" customHeight="false" outlineLevel="0" collapsed="false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5.75" hidden="false" customHeight="false" outlineLevel="0" collapsed="false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5.75" hidden="false" customHeight="false" outlineLevel="0" collapsed="false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5.75" hidden="false" customHeight="false" outlineLevel="0" collapsed="false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5.75" hidden="false" customHeight="false" outlineLevel="0" collapsed="false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5.75" hidden="false" customHeight="false" outlineLevel="0" collapsed="false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5.75" hidden="false" customHeight="false" outlineLevel="0" collapsed="false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5.75" hidden="false" customHeight="false" outlineLevel="0" collapsed="false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5.75" hidden="false" customHeight="false" outlineLevel="0" collapsed="false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5.75" hidden="false" customHeight="false" outlineLevel="0" collapsed="false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5.75" hidden="false" customHeight="false" outlineLevel="0" collapsed="false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5.75" hidden="false" customHeight="false" outlineLevel="0" collapsed="false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5.75" hidden="false" customHeight="false" outlineLevel="0" collapsed="false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5.75" hidden="false" customHeight="false" outlineLevel="0" collapsed="false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5.75" hidden="false" customHeight="false" outlineLevel="0" collapsed="false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5.75" hidden="false" customHeight="false" outlineLevel="0" collapsed="false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5.75" hidden="false" customHeight="false" outlineLevel="0" collapsed="false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5.75" hidden="false" customHeight="false" outlineLevel="0" collapsed="false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5.75" hidden="false" customHeight="false" outlineLevel="0" collapsed="false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5.75" hidden="false" customHeight="false" outlineLevel="0" collapsed="false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5.75" hidden="false" customHeight="false" outlineLevel="0" collapsed="false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5.75" hidden="false" customHeight="false" outlineLevel="0" collapsed="false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5.75" hidden="false" customHeight="false" outlineLevel="0" collapsed="false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5.75" hidden="false" customHeight="false" outlineLevel="0" collapsed="false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5.75" hidden="false" customHeight="false" outlineLevel="0" collapsed="false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5.75" hidden="false" customHeight="false" outlineLevel="0" collapsed="false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5.75" hidden="false" customHeight="false" outlineLevel="0" collapsed="false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5.75" hidden="false" customHeight="false" outlineLevel="0" collapsed="false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5.75" hidden="false" customHeight="false" outlineLevel="0" collapsed="false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5.75" hidden="false" customHeight="false" outlineLevel="0" collapsed="false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5.75" hidden="false" customHeight="false" outlineLevel="0" collapsed="false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5.75" hidden="false" customHeight="false" outlineLevel="0" collapsed="false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5.75" hidden="false" customHeight="false" outlineLevel="0" collapsed="false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5.75" hidden="false" customHeight="false" outlineLevel="0" collapsed="false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5.75" hidden="false" customHeight="false" outlineLevel="0" collapsed="false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5.75" hidden="false" customHeight="false" outlineLevel="0" collapsed="false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5.75" hidden="false" customHeight="false" outlineLevel="0" collapsed="false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5.75" hidden="false" customHeight="false" outlineLevel="0" collapsed="false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5.75" hidden="false" customHeight="false" outlineLevel="0" collapsed="false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5.75" hidden="false" customHeight="false" outlineLevel="0" collapsed="false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5.75" hidden="false" customHeight="false" outlineLevel="0" collapsed="false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5.75" hidden="false" customHeight="false" outlineLevel="0" collapsed="false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5.75" hidden="false" customHeight="false" outlineLevel="0" collapsed="false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5.75" hidden="false" customHeight="false" outlineLevel="0" collapsed="false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5.75" hidden="false" customHeight="false" outlineLevel="0" collapsed="false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5.75" hidden="false" customHeight="false" outlineLevel="0" collapsed="false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5.75" hidden="false" customHeight="false" outlineLevel="0" collapsed="false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5.75" hidden="false" customHeight="false" outlineLevel="0" collapsed="false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5.75" hidden="false" customHeight="false" outlineLevel="0" collapsed="false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5.75" hidden="false" customHeight="false" outlineLevel="0" collapsed="false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5.75" hidden="false" customHeight="false" outlineLevel="0" collapsed="false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5.75" hidden="false" customHeight="false" outlineLevel="0" collapsed="false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5.75" hidden="false" customHeight="false" outlineLevel="0" collapsed="false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5.75" hidden="false" customHeight="false" outlineLevel="0" collapsed="false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5.75" hidden="false" customHeight="false" outlineLevel="0" collapsed="false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5.75" hidden="false" customHeight="false" outlineLevel="0" collapsed="false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5.75" hidden="false" customHeight="false" outlineLevel="0" collapsed="false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5.75" hidden="false" customHeight="false" outlineLevel="0" collapsed="false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5.75" hidden="false" customHeight="false" outlineLevel="0" collapsed="false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5.75" hidden="false" customHeight="false" outlineLevel="0" collapsed="false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5.75" hidden="false" customHeight="false" outlineLevel="0" collapsed="false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5.75" hidden="false" customHeight="false" outlineLevel="0" collapsed="false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5.75" hidden="false" customHeight="false" outlineLevel="0" collapsed="false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5.75" hidden="false" customHeight="false" outlineLevel="0" collapsed="false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5.75" hidden="false" customHeight="false" outlineLevel="0" collapsed="false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5.75" hidden="false" customHeight="false" outlineLevel="0" collapsed="false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5.75" hidden="false" customHeight="false" outlineLevel="0" collapsed="false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5.75" hidden="false" customHeight="false" outlineLevel="0" collapsed="false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5.75" hidden="false" customHeight="false" outlineLevel="0" collapsed="false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5.75" hidden="false" customHeight="false" outlineLevel="0" collapsed="false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5.75" hidden="false" customHeight="false" outlineLevel="0" collapsed="false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5.75" hidden="false" customHeight="false" outlineLevel="0" collapsed="false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5.75" hidden="false" customHeight="false" outlineLevel="0" collapsed="false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5.75" hidden="false" customHeight="false" outlineLevel="0" collapsed="false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5.75" hidden="false" customHeight="false" outlineLevel="0" collapsed="false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5.75" hidden="false" customHeight="false" outlineLevel="0" collapsed="false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5.75" hidden="false" customHeight="false" outlineLevel="0" collapsed="false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5.75" hidden="false" customHeight="false" outlineLevel="0" collapsed="false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5.75" hidden="false" customHeight="false" outlineLevel="0" collapsed="false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5.75" hidden="false" customHeight="false" outlineLevel="0" collapsed="false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5.75" hidden="false" customHeight="false" outlineLevel="0" collapsed="false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5.75" hidden="false" customHeight="false" outlineLevel="0" collapsed="false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5.75" hidden="false" customHeight="false" outlineLevel="0" collapsed="false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5.75" hidden="false" customHeight="false" outlineLevel="0" collapsed="false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5.75" hidden="false" customHeight="false" outlineLevel="0" collapsed="false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5.75" hidden="false" customHeight="false" outlineLevel="0" collapsed="false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5.75" hidden="false" customHeight="false" outlineLevel="0" collapsed="false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5.75" hidden="false" customHeight="false" outlineLevel="0" collapsed="false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5.75" hidden="false" customHeight="false" outlineLevel="0" collapsed="false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5.75" hidden="false" customHeight="false" outlineLevel="0" collapsed="false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5.75" hidden="false" customHeight="false" outlineLevel="0" collapsed="false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5.75" hidden="false" customHeight="false" outlineLevel="0" collapsed="false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5.75" hidden="false" customHeight="false" outlineLevel="0" collapsed="false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5.75" hidden="false" customHeight="false" outlineLevel="0" collapsed="false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5.75" hidden="false" customHeight="false" outlineLevel="0" collapsed="false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5.75" hidden="false" customHeight="false" outlineLevel="0" collapsed="false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5.75" hidden="false" customHeight="false" outlineLevel="0" collapsed="false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5.75" hidden="false" customHeight="false" outlineLevel="0" collapsed="false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5.75" hidden="false" customHeight="false" outlineLevel="0" collapsed="false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5.75" hidden="false" customHeight="false" outlineLevel="0" collapsed="false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5.75" hidden="false" customHeight="false" outlineLevel="0" collapsed="false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5.75" hidden="false" customHeight="false" outlineLevel="0" collapsed="false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5.75" hidden="false" customHeight="false" outlineLevel="0" collapsed="false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5.75" hidden="false" customHeight="fals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5.75" hidden="false" customHeight="fals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5.75" hidden="false" customHeight="false" outlineLevel="0" collapsed="false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5.75" hidden="false" customHeight="false" outlineLevel="0" collapsed="false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5.75" hidden="false" customHeight="false" outlineLevel="0" collapsed="false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5.75" hidden="false" customHeight="false" outlineLevel="0" collapsed="false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5.75" hidden="false" customHeight="false" outlineLevel="0" collapsed="false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5.75" hidden="false" customHeight="false" outlineLevel="0" collapsed="false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5.75" hidden="false" customHeight="false" outlineLevel="0" collapsed="false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5.75" hidden="false" customHeight="false" outlineLevel="0" collapsed="false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5.75" hidden="false" customHeight="false" outlineLevel="0" collapsed="false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5.75" hidden="false" customHeight="false" outlineLevel="0" collapsed="false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5.75" hidden="false" customHeight="false" outlineLevel="0" collapsed="false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5.75" hidden="false" customHeight="false" outlineLevel="0" collapsed="false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5.75" hidden="false" customHeight="false" outlineLevel="0" collapsed="false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5.75" hidden="false" customHeight="false" outlineLevel="0" collapsed="false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5.75" hidden="false" customHeight="false" outlineLevel="0" collapsed="false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5.75" hidden="false" customHeight="false" outlineLevel="0" collapsed="false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5.75" hidden="false" customHeight="false" outlineLevel="0" collapsed="false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5.75" hidden="false" customHeight="false" outlineLevel="0" collapsed="false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5.75" hidden="false" customHeight="false" outlineLevel="0" collapsed="false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5.75" hidden="false" customHeight="false" outlineLevel="0" collapsed="false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5.75" hidden="false" customHeight="false" outlineLevel="0" collapsed="false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5.75" hidden="false" customHeight="false" outlineLevel="0" collapsed="false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5.75" hidden="false" customHeight="false" outlineLevel="0" collapsed="false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5.75" hidden="false" customHeight="false" outlineLevel="0" collapsed="false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5.75" hidden="false" customHeight="false" outlineLevel="0" collapsed="false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5.75" hidden="false" customHeight="false" outlineLevel="0" collapsed="false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5.75" hidden="false" customHeight="false" outlineLevel="0" collapsed="false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5.75" hidden="false" customHeight="false" outlineLevel="0" collapsed="false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5.75" hidden="false" customHeight="false" outlineLevel="0" collapsed="false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5.75" hidden="false" customHeight="false" outlineLevel="0" collapsed="false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5.75" hidden="false" customHeight="false" outlineLevel="0" collapsed="false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5.75" hidden="false" customHeight="false" outlineLevel="0" collapsed="false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5.75" hidden="false" customHeight="false" outlineLevel="0" collapsed="false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5.75" hidden="false" customHeight="false" outlineLevel="0" collapsed="false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5.75" hidden="false" customHeight="false" outlineLevel="0" collapsed="false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5.75" hidden="false" customHeight="false" outlineLevel="0" collapsed="false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5.75" hidden="false" customHeight="false" outlineLevel="0" collapsed="false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5.75" hidden="false" customHeight="false" outlineLevel="0" collapsed="false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5.75" hidden="false" customHeight="false" outlineLevel="0" collapsed="false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5.75" hidden="false" customHeight="false" outlineLevel="0" collapsed="false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5.75" hidden="false" customHeight="false" outlineLevel="0" collapsed="false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5.75" hidden="false" customHeight="false" outlineLevel="0" collapsed="false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5.75" hidden="false" customHeight="false" outlineLevel="0" collapsed="false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5.75" hidden="false" customHeight="false" outlineLevel="0" collapsed="false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5.75" hidden="false" customHeight="false" outlineLevel="0" collapsed="false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5.75" hidden="false" customHeight="false" outlineLevel="0" collapsed="false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5.75" hidden="false" customHeight="false" outlineLevel="0" collapsed="false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5.75" hidden="false" customHeight="false" outlineLevel="0" collapsed="false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5.75" hidden="false" customHeight="false" outlineLevel="0" collapsed="false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5.75" hidden="false" customHeight="false" outlineLevel="0" collapsed="false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5.75" hidden="false" customHeight="false" outlineLevel="0" collapsed="false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5.75" hidden="false" customHeight="false" outlineLevel="0" collapsed="false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5.75" hidden="false" customHeight="false" outlineLevel="0" collapsed="false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5.75" hidden="false" customHeight="false" outlineLevel="0" collapsed="false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5.75" hidden="false" customHeight="false" outlineLevel="0" collapsed="false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5.75" hidden="false" customHeight="false" outlineLevel="0" collapsed="false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5.75" hidden="false" customHeight="false" outlineLevel="0" collapsed="false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5.75" hidden="false" customHeight="false" outlineLevel="0" collapsed="false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5.75" hidden="false" customHeight="false" outlineLevel="0" collapsed="false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5.75" hidden="false" customHeight="false" outlineLevel="0" collapsed="false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5.75" hidden="false" customHeight="false" outlineLevel="0" collapsed="false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5.75" hidden="false" customHeight="false" outlineLevel="0" collapsed="false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5.75" hidden="false" customHeight="false" outlineLevel="0" collapsed="false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5.75" hidden="false" customHeight="false" outlineLevel="0" collapsed="false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5.75" hidden="false" customHeight="false" outlineLevel="0" collapsed="false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5.75" hidden="false" customHeight="false" outlineLevel="0" collapsed="false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5.75" hidden="false" customHeight="false" outlineLevel="0" collapsed="false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5.75" hidden="false" customHeight="false" outlineLevel="0" collapsed="false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5.75" hidden="false" customHeight="false" outlineLevel="0" collapsed="false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5.75" hidden="false" customHeight="false" outlineLevel="0" collapsed="false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5.75" hidden="false" customHeight="false" outlineLevel="0" collapsed="false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5.75" hidden="false" customHeight="false" outlineLevel="0" collapsed="false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5.75" hidden="false" customHeight="false" outlineLevel="0" collapsed="false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5.75" hidden="false" customHeight="false" outlineLevel="0" collapsed="false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5.75" hidden="false" customHeight="false" outlineLevel="0" collapsed="false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5.75" hidden="false" customHeight="false" outlineLevel="0" collapsed="false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5.75" hidden="false" customHeight="false" outlineLevel="0" collapsed="false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5.75" hidden="false" customHeight="false" outlineLevel="0" collapsed="false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5.75" hidden="false" customHeight="false" outlineLevel="0" collapsed="false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5.75" hidden="false" customHeight="false" outlineLevel="0" collapsed="false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5.75" hidden="false" customHeight="false" outlineLevel="0" collapsed="false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5.75" hidden="false" customHeight="false" outlineLevel="0" collapsed="false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5.75" hidden="false" customHeight="false" outlineLevel="0" collapsed="false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5.75" hidden="false" customHeight="false" outlineLevel="0" collapsed="false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5.75" hidden="false" customHeight="false" outlineLevel="0" collapsed="false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5.75" hidden="false" customHeight="false" outlineLevel="0" collapsed="false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5.75" hidden="false" customHeight="false" outlineLevel="0" collapsed="false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5.75" hidden="false" customHeight="false" outlineLevel="0" collapsed="false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5.75" hidden="false" customHeight="false" outlineLevel="0" collapsed="false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5.75" hidden="false" customHeight="false" outlineLevel="0" collapsed="false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5.75" hidden="false" customHeight="false" outlineLevel="0" collapsed="false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5.75" hidden="false" customHeight="false" outlineLevel="0" collapsed="false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5.75" hidden="false" customHeight="false" outlineLevel="0" collapsed="false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5.75" hidden="false" customHeight="false" outlineLevel="0" collapsed="false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5.75" hidden="false" customHeight="false" outlineLevel="0" collapsed="false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5.75" hidden="false" customHeight="false" outlineLevel="0" collapsed="false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5.75" hidden="false" customHeight="false" outlineLevel="0" collapsed="false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5.75" hidden="false" customHeight="false" outlineLevel="0" collapsed="false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5.75" hidden="false" customHeight="false" outlineLevel="0" collapsed="false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5.75" hidden="false" customHeight="false" outlineLevel="0" collapsed="false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5.75" hidden="false" customHeight="false" outlineLevel="0" collapsed="false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5.75" hidden="false" customHeight="false" outlineLevel="0" collapsed="false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5.75" hidden="false" customHeight="false" outlineLevel="0" collapsed="false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5.75" hidden="false" customHeight="false" outlineLevel="0" collapsed="false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5.75" hidden="false" customHeight="false" outlineLevel="0" collapsed="false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5.75" hidden="false" customHeight="false" outlineLevel="0" collapsed="false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5.75" hidden="false" customHeight="false" outlineLevel="0" collapsed="false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5.75" hidden="false" customHeight="false" outlineLevel="0" collapsed="false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5.75" hidden="false" customHeight="false" outlineLevel="0" collapsed="false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5.75" hidden="false" customHeight="false" outlineLevel="0" collapsed="false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5.75" hidden="false" customHeight="false" outlineLevel="0" collapsed="false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5.75" hidden="false" customHeight="false" outlineLevel="0" collapsed="false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5.75" hidden="false" customHeight="false" outlineLevel="0" collapsed="false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5.75" hidden="false" customHeight="false" outlineLevel="0" collapsed="false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5.75" hidden="false" customHeight="false" outlineLevel="0" collapsed="false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5.75" hidden="false" customHeight="false" outlineLevel="0" collapsed="false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5.75" hidden="false" customHeight="false" outlineLevel="0" collapsed="false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5.75" hidden="false" customHeight="false" outlineLevel="0" collapsed="false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5.75" hidden="false" customHeight="false" outlineLevel="0" collapsed="false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5.75" hidden="false" customHeight="false" outlineLevel="0" collapsed="false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5.75" hidden="false" customHeight="false" outlineLevel="0" collapsed="false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5.75" hidden="false" customHeight="false" outlineLevel="0" collapsed="false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5.75" hidden="false" customHeight="false" outlineLevel="0" collapsed="false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5.75" hidden="false" customHeight="false" outlineLevel="0" collapsed="false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5.75" hidden="false" customHeight="false" outlineLevel="0" collapsed="false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5.75" hidden="false" customHeight="false" outlineLevel="0" collapsed="false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5.75" hidden="false" customHeight="false" outlineLevel="0" collapsed="false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5.75" hidden="false" customHeight="false" outlineLevel="0" collapsed="false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5.75" hidden="false" customHeight="false" outlineLevel="0" collapsed="false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5.75" hidden="false" customHeight="false" outlineLevel="0" collapsed="false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5.75" hidden="false" customHeight="false" outlineLevel="0" collapsed="false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5.75" hidden="false" customHeight="false" outlineLevel="0" collapsed="false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5.75" hidden="false" customHeight="false" outlineLevel="0" collapsed="false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5.75" hidden="false" customHeight="false" outlineLevel="0" collapsed="false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5.75" hidden="false" customHeight="false" outlineLevel="0" collapsed="false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5.75" hidden="false" customHeight="false" outlineLevel="0" collapsed="false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5.75" hidden="false" customHeight="false" outlineLevel="0" collapsed="false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5.75" hidden="false" customHeight="false" outlineLevel="0" collapsed="false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5.75" hidden="false" customHeight="false" outlineLevel="0" collapsed="false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5.75" hidden="false" customHeight="false" outlineLevel="0" collapsed="false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5.75" hidden="false" customHeight="false" outlineLevel="0" collapsed="false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5.75" hidden="false" customHeight="false" outlineLevel="0" collapsed="false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5.75" hidden="false" customHeight="false" outlineLevel="0" collapsed="false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5.75" hidden="false" customHeight="false" outlineLevel="0" collapsed="false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5.75" hidden="false" customHeight="false" outlineLevel="0" collapsed="false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5.75" hidden="false" customHeight="false" outlineLevel="0" collapsed="false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5.75" hidden="false" customHeight="false" outlineLevel="0" collapsed="false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5.75" hidden="false" customHeight="false" outlineLevel="0" collapsed="false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5.75" hidden="false" customHeight="false" outlineLevel="0" collapsed="false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5.75" hidden="false" customHeight="false" outlineLevel="0" collapsed="false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5.75" hidden="false" customHeight="false" outlineLevel="0" collapsed="false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5.75" hidden="false" customHeight="false" outlineLevel="0" collapsed="false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5.75" hidden="false" customHeight="false" outlineLevel="0" collapsed="false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5.75" hidden="false" customHeight="false" outlineLevel="0" collapsed="false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5.75" hidden="false" customHeight="false" outlineLevel="0" collapsed="false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5.75" hidden="false" customHeight="false" outlineLevel="0" collapsed="false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5.75" hidden="false" customHeight="false" outlineLevel="0" collapsed="false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5.75" hidden="false" customHeight="false" outlineLevel="0" collapsed="false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5.75" hidden="false" customHeight="false" outlineLevel="0" collapsed="false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5.75" hidden="false" customHeight="false" outlineLevel="0" collapsed="false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5.75" hidden="false" customHeight="false" outlineLevel="0" collapsed="false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5.75" hidden="false" customHeight="false" outlineLevel="0" collapsed="false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5.75" hidden="false" customHeight="false" outlineLevel="0" collapsed="false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5.75" hidden="false" customHeight="false" outlineLevel="0" collapsed="false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5.75" hidden="false" customHeight="false" outlineLevel="0" collapsed="false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5.75" hidden="false" customHeight="false" outlineLevel="0" collapsed="false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5.75" hidden="false" customHeight="false" outlineLevel="0" collapsed="false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5.75" hidden="false" customHeight="false" outlineLevel="0" collapsed="false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5.75" hidden="false" customHeight="false" outlineLevel="0" collapsed="false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5.75" hidden="false" customHeight="false" outlineLevel="0" collapsed="false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5.75" hidden="false" customHeight="false" outlineLevel="0" collapsed="false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5.75" hidden="false" customHeight="false" outlineLevel="0" collapsed="false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5.75" hidden="false" customHeight="false" outlineLevel="0" collapsed="false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5.75" hidden="false" customHeight="false" outlineLevel="0" collapsed="false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5.75" hidden="false" customHeight="false" outlineLevel="0" collapsed="false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5.75" hidden="false" customHeight="false" outlineLevel="0" collapsed="false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5.75" hidden="false" customHeight="false" outlineLevel="0" collapsed="false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5.75" hidden="false" customHeight="false" outlineLevel="0" collapsed="false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5.75" hidden="false" customHeight="false" outlineLevel="0" collapsed="false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5.75" hidden="false" customHeight="false" outlineLevel="0" collapsed="false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5.75" hidden="false" customHeight="false" outlineLevel="0" collapsed="false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5.75" hidden="false" customHeight="false" outlineLevel="0" collapsed="false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5.75" hidden="false" customHeight="false" outlineLevel="0" collapsed="false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5.75" hidden="false" customHeight="false" outlineLevel="0" collapsed="false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5.75" hidden="false" customHeight="false" outlineLevel="0" collapsed="false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5.75" hidden="false" customHeight="false" outlineLevel="0" collapsed="false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5.75" hidden="false" customHeight="false" outlineLevel="0" collapsed="false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5.75" hidden="false" customHeight="false" outlineLevel="0" collapsed="false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5.75" hidden="false" customHeight="false" outlineLevel="0" collapsed="false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5.75" hidden="false" customHeight="false" outlineLevel="0" collapsed="false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5.75" hidden="false" customHeight="false" outlineLevel="0" collapsed="false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5.75" hidden="false" customHeight="false" outlineLevel="0" collapsed="false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5.75" hidden="false" customHeight="false" outlineLevel="0" collapsed="false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5.75" hidden="false" customHeight="false" outlineLevel="0" collapsed="false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5.75" hidden="false" customHeight="false" outlineLevel="0" collapsed="false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5.75" hidden="false" customHeight="false" outlineLevel="0" collapsed="false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5.75" hidden="false" customHeight="false" outlineLevel="0" collapsed="false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5.75" hidden="false" customHeight="false" outlineLevel="0" collapsed="false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5.75" hidden="false" customHeight="false" outlineLevel="0" collapsed="false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5.75" hidden="false" customHeight="false" outlineLevel="0" collapsed="false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5.75" hidden="false" customHeight="false" outlineLevel="0" collapsed="false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5.75" hidden="false" customHeight="false" outlineLevel="0" collapsed="false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5.75" hidden="false" customHeight="false" outlineLevel="0" collapsed="false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5.75" hidden="false" customHeight="false" outlineLevel="0" collapsed="false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5.75" hidden="false" customHeight="false" outlineLevel="0" collapsed="false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5.75" hidden="false" customHeight="false" outlineLevel="0" collapsed="false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5.75" hidden="false" customHeight="false" outlineLevel="0" collapsed="false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5.75" hidden="false" customHeight="false" outlineLevel="0" collapsed="false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5.75" hidden="false" customHeight="false" outlineLevel="0" collapsed="false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5.75" hidden="false" customHeight="false" outlineLevel="0" collapsed="false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5.75" hidden="false" customHeight="false" outlineLevel="0" collapsed="false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5.75" hidden="false" customHeight="false" outlineLevel="0" collapsed="false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5.75" hidden="false" customHeight="false" outlineLevel="0" collapsed="false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5.75" hidden="false" customHeight="false" outlineLevel="0" collapsed="false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5.75" hidden="false" customHeight="false" outlineLevel="0" collapsed="false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5.75" hidden="false" customHeight="false" outlineLevel="0" collapsed="false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5.75" hidden="false" customHeight="false" outlineLevel="0" collapsed="false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5.75" hidden="false" customHeight="false" outlineLevel="0" collapsed="false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5.75" hidden="false" customHeight="false" outlineLevel="0" collapsed="false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5.75" hidden="false" customHeight="false" outlineLevel="0" collapsed="false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5.75" hidden="false" customHeight="false" outlineLevel="0" collapsed="false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5.75" hidden="false" customHeight="false" outlineLevel="0" collapsed="false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5.75" hidden="false" customHeight="false" outlineLevel="0" collapsed="false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5.75" hidden="false" customHeight="false" outlineLevel="0" collapsed="false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5.75" hidden="false" customHeight="false" outlineLevel="0" collapsed="false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5.75" hidden="false" customHeight="false" outlineLevel="0" collapsed="false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5.75" hidden="false" customHeight="false" outlineLevel="0" collapsed="false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5.75" hidden="false" customHeight="false" outlineLevel="0" collapsed="false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5.75" hidden="false" customHeight="false" outlineLevel="0" collapsed="false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5.75" hidden="false" customHeight="false" outlineLevel="0" collapsed="false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5.75" hidden="false" customHeight="false" outlineLevel="0" collapsed="false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5.75" hidden="false" customHeight="false" outlineLevel="0" collapsed="false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5.75" hidden="false" customHeight="false" outlineLevel="0" collapsed="false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5.75" hidden="false" customHeight="false" outlineLevel="0" collapsed="false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5.75" hidden="false" customHeight="false" outlineLevel="0" collapsed="false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5.75" hidden="false" customHeight="false" outlineLevel="0" collapsed="false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5.75" hidden="false" customHeight="false" outlineLevel="0" collapsed="false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5.75" hidden="false" customHeight="false" outlineLevel="0" collapsed="false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5.75" hidden="false" customHeight="false" outlineLevel="0" collapsed="false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5.75" hidden="false" customHeight="false" outlineLevel="0" collapsed="false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5.75" hidden="false" customHeight="false" outlineLevel="0" collapsed="false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5.75" hidden="false" customHeight="false" outlineLevel="0" collapsed="false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5.75" hidden="false" customHeight="false" outlineLevel="0" collapsed="false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5.75" hidden="false" customHeight="false" outlineLevel="0" collapsed="false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5.75" hidden="false" customHeight="false" outlineLevel="0" collapsed="false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5.75" hidden="false" customHeight="false" outlineLevel="0" collapsed="false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5.75" hidden="false" customHeight="false" outlineLevel="0" collapsed="false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5.75" hidden="false" customHeight="false" outlineLevel="0" collapsed="false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5.75" hidden="false" customHeight="false" outlineLevel="0" collapsed="false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5.75" hidden="false" customHeight="false" outlineLevel="0" collapsed="false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5.75" hidden="false" customHeight="false" outlineLevel="0" collapsed="false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5.75" hidden="false" customHeight="false" outlineLevel="0" collapsed="false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5.75" hidden="false" customHeight="false" outlineLevel="0" collapsed="false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5.75" hidden="false" customHeight="false" outlineLevel="0" collapsed="false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5.75" hidden="false" customHeight="false" outlineLevel="0" collapsed="false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5.75" hidden="false" customHeight="false" outlineLevel="0" collapsed="false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5.75" hidden="false" customHeight="false" outlineLevel="0" collapsed="false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5.75" hidden="false" customHeight="false" outlineLevel="0" collapsed="false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5.75" hidden="false" customHeight="false" outlineLevel="0" collapsed="false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5.75" hidden="false" customHeight="false" outlineLevel="0" collapsed="false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5.75" hidden="false" customHeight="false" outlineLevel="0" collapsed="false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5.75" hidden="false" customHeight="false" outlineLevel="0" collapsed="false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5.75" hidden="false" customHeight="false" outlineLevel="0" collapsed="false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5.75" hidden="false" customHeight="false" outlineLevel="0" collapsed="false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5.75" hidden="false" customHeight="false" outlineLevel="0" collapsed="false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5.75" hidden="false" customHeight="false" outlineLevel="0" collapsed="false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5.75" hidden="false" customHeight="false" outlineLevel="0" collapsed="false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5.75" hidden="false" customHeight="false" outlineLevel="0" collapsed="false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5.75" hidden="false" customHeight="false" outlineLevel="0" collapsed="false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5.75" hidden="false" customHeight="false" outlineLevel="0" collapsed="false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5.75" hidden="false" customHeight="false" outlineLevel="0" collapsed="false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5.75" hidden="false" customHeight="false" outlineLevel="0" collapsed="false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5.75" hidden="false" customHeight="false" outlineLevel="0" collapsed="false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5.75" hidden="false" customHeight="false" outlineLevel="0" collapsed="false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5.75" hidden="false" customHeight="false" outlineLevel="0" collapsed="false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5.75" hidden="false" customHeight="false" outlineLevel="0" collapsed="false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5.75" hidden="false" customHeight="false" outlineLevel="0" collapsed="false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5.75" hidden="false" customHeight="false" outlineLevel="0" collapsed="false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5.75" hidden="false" customHeight="false" outlineLevel="0" collapsed="false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5.75" hidden="false" customHeight="false" outlineLevel="0" collapsed="false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5.75" hidden="false" customHeight="false" outlineLevel="0" collapsed="false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5.75" hidden="false" customHeight="false" outlineLevel="0" collapsed="false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5.75" hidden="false" customHeight="false" outlineLevel="0" collapsed="false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5.75" hidden="false" customHeight="false" outlineLevel="0" collapsed="false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5.75" hidden="false" customHeight="false" outlineLevel="0" collapsed="false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5.75" hidden="false" customHeight="false" outlineLevel="0" collapsed="false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5.75" hidden="false" customHeight="false" outlineLevel="0" collapsed="false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5.75" hidden="false" customHeight="false" outlineLevel="0" collapsed="false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5.75" hidden="false" customHeight="false" outlineLevel="0" collapsed="false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5.75" hidden="false" customHeight="false" outlineLevel="0" collapsed="false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5.75" hidden="false" customHeight="false" outlineLevel="0" collapsed="false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5.75" hidden="false" customHeight="false" outlineLevel="0" collapsed="false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5.75" hidden="false" customHeight="false" outlineLevel="0" collapsed="false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5.75" hidden="false" customHeight="false" outlineLevel="0" collapsed="false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5.75" hidden="false" customHeight="false" outlineLevel="0" collapsed="false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5.75" hidden="false" customHeight="false" outlineLevel="0" collapsed="false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5.75" hidden="false" customHeight="false" outlineLevel="0" collapsed="false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5.75" hidden="false" customHeight="false" outlineLevel="0" collapsed="false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5.75" hidden="false" customHeight="false" outlineLevel="0" collapsed="false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5.75" hidden="false" customHeight="false" outlineLevel="0" collapsed="false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5.75" hidden="false" customHeight="false" outlineLevel="0" collapsed="false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customFormat="false" ht="15.75" hidden="false" customHeight="false" outlineLevel="0" collapsed="false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I31" colorId="64" zoomScale="80" zoomScaleNormal="80" zoomScalePageLayoutView="100" workbookViewId="0">
      <selection pane="topLeft" activeCell="Q47" activeCellId="0" sqref="Q47"/>
    </sheetView>
  </sheetViews>
  <sheetFormatPr defaultColWidth="12.71484375" defaultRowHeight="15.75" zeroHeight="false" outlineLevelRow="0" outlineLevelCol="0"/>
  <cols>
    <col collapsed="false" customWidth="true" hidden="false" outlineLevel="0" max="26" min="1" style="0" width="15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4" t="s">
        <v>7</v>
      </c>
      <c r="K1" s="5"/>
      <c r="L1" s="5"/>
      <c r="M1" s="5"/>
      <c r="N1" s="5"/>
      <c r="O1" s="5"/>
      <c r="P1" s="2" t="s">
        <v>9</v>
      </c>
      <c r="Q1" s="2" t="s">
        <v>10</v>
      </c>
      <c r="R1" s="7"/>
      <c r="S1" s="7"/>
      <c r="T1" s="7"/>
      <c r="U1" s="7"/>
      <c r="V1" s="7"/>
      <c r="W1" s="7"/>
      <c r="X1" s="22"/>
      <c r="Y1" s="7"/>
      <c r="Z1" s="7"/>
    </row>
    <row r="2" customFormat="false" ht="15.75" hidden="false" customHeight="false" outlineLevel="0" collapsed="false">
      <c r="A2" s="11" t="n">
        <v>44958</v>
      </c>
      <c r="B2" s="1" t="s">
        <v>25</v>
      </c>
      <c r="C2" s="3"/>
      <c r="D2" s="12" t="n">
        <v>104</v>
      </c>
      <c r="E2" s="12" t="n">
        <v>25.12</v>
      </c>
      <c r="F2" s="12" t="n">
        <v>84.8</v>
      </c>
      <c r="G2" s="12" t="n">
        <v>34.97</v>
      </c>
      <c r="H2" s="3"/>
      <c r="I2" s="12" t="n">
        <f aca="false">(C2+D2+E2+F2+G2)</f>
        <v>248.89</v>
      </c>
      <c r="J2" s="13" t="n">
        <v>0</v>
      </c>
      <c r="K2" s="14" t="n">
        <f aca="false">(I2*4%)</f>
        <v>9.9556</v>
      </c>
      <c r="L2" s="14"/>
      <c r="M2" s="10"/>
      <c r="N2" s="10"/>
      <c r="O2" s="10"/>
      <c r="P2" s="1" t="n">
        <v>7</v>
      </c>
      <c r="Q2" s="12" t="n">
        <f aca="false">(P2*20*2)</f>
        <v>280</v>
      </c>
      <c r="R2" s="7"/>
      <c r="S2" s="7"/>
      <c r="T2" s="7"/>
      <c r="U2" s="7"/>
      <c r="V2" s="7"/>
      <c r="W2" s="7"/>
      <c r="X2" s="7"/>
      <c r="Y2" s="7"/>
      <c r="Z2" s="7"/>
    </row>
    <row r="3" customFormat="false" ht="15.75" hidden="false" customHeight="false" outlineLevel="0" collapsed="false">
      <c r="A3" s="11" t="n">
        <v>44959</v>
      </c>
      <c r="B3" s="1" t="s">
        <v>26</v>
      </c>
      <c r="C3" s="3"/>
      <c r="D3" s="12" t="n">
        <v>180</v>
      </c>
      <c r="E3" s="12" t="n">
        <v>3.6</v>
      </c>
      <c r="F3" s="12" t="n">
        <v>129.7</v>
      </c>
      <c r="G3" s="12" t="n">
        <v>138.96</v>
      </c>
      <c r="H3" s="3"/>
      <c r="I3" s="12" t="n">
        <f aca="false">(C3+D3+E3+F3+G3)</f>
        <v>452.26</v>
      </c>
      <c r="J3" s="13" t="n">
        <f aca="false">(I2+I3)</f>
        <v>701.15</v>
      </c>
      <c r="K3" s="14" t="n">
        <f aca="false">(I3*4%)</f>
        <v>18.0904</v>
      </c>
      <c r="L3" s="14"/>
      <c r="M3" s="10"/>
      <c r="N3" s="10"/>
      <c r="O3" s="10"/>
      <c r="P3" s="1" t="n">
        <v>8</v>
      </c>
      <c r="Q3" s="12" t="n">
        <f aca="false">(P3*20*2)</f>
        <v>320</v>
      </c>
      <c r="R3" s="7"/>
      <c r="S3" s="7"/>
      <c r="T3" s="7"/>
      <c r="U3" s="7"/>
      <c r="V3" s="7"/>
      <c r="W3" s="7"/>
      <c r="X3" s="7"/>
      <c r="Y3" s="7"/>
      <c r="Z3" s="7"/>
    </row>
    <row r="4" customFormat="false" ht="15.75" hidden="false" customHeight="false" outlineLevel="0" collapsed="false">
      <c r="A4" s="11" t="n">
        <v>44960</v>
      </c>
      <c r="B4" s="1" t="s">
        <v>28</v>
      </c>
      <c r="C4" s="3"/>
      <c r="D4" s="12" t="n">
        <v>164</v>
      </c>
      <c r="E4" s="12" t="n">
        <v>94.79</v>
      </c>
      <c r="F4" s="12" t="n">
        <v>146.9</v>
      </c>
      <c r="G4" s="12" t="n">
        <v>55.48</v>
      </c>
      <c r="H4" s="3"/>
      <c r="I4" s="12" t="n">
        <f aca="false">(C4+D4+E4+F4+G4)</f>
        <v>461.17</v>
      </c>
      <c r="J4" s="13" t="n">
        <f aca="false">(J3+I4)</f>
        <v>1162.32</v>
      </c>
      <c r="K4" s="14" t="n">
        <f aca="false">(I4*4%)</f>
        <v>18.4468</v>
      </c>
      <c r="L4" s="14"/>
      <c r="M4" s="10"/>
      <c r="N4" s="10"/>
      <c r="O4" s="10"/>
      <c r="P4" s="1" t="n">
        <v>8</v>
      </c>
      <c r="Q4" s="12" t="n">
        <f aca="false">(P4*20*2)</f>
        <v>320</v>
      </c>
      <c r="R4" s="7"/>
      <c r="S4" s="7"/>
      <c r="T4" s="7"/>
      <c r="U4" s="7"/>
      <c r="V4" s="7"/>
      <c r="W4" s="7"/>
      <c r="X4" s="7"/>
      <c r="Y4" s="7"/>
      <c r="Z4" s="7"/>
    </row>
    <row r="5" customFormat="false" ht="15.75" hidden="false" customHeight="false" outlineLevel="0" collapsed="false">
      <c r="A5" s="11" t="n">
        <v>44961</v>
      </c>
      <c r="B5" s="1" t="s">
        <v>29</v>
      </c>
      <c r="C5" s="3"/>
      <c r="D5" s="12" t="n">
        <v>110</v>
      </c>
      <c r="E5" s="12" t="n">
        <v>192.8</v>
      </c>
      <c r="F5" s="12" t="n">
        <v>76.49</v>
      </c>
      <c r="G5" s="12" t="n">
        <v>77.98</v>
      </c>
      <c r="H5" s="3"/>
      <c r="I5" s="12" t="n">
        <f aca="false">(C5+D5+E5+F5+G5)</f>
        <v>457.27</v>
      </c>
      <c r="J5" s="13" t="n">
        <f aca="false">(J4+I5)</f>
        <v>1619.59</v>
      </c>
      <c r="K5" s="14" t="n">
        <f aca="false">(I5*4%)</f>
        <v>18.2908</v>
      </c>
      <c r="L5" s="14"/>
      <c r="M5" s="10"/>
      <c r="N5" s="10"/>
      <c r="O5" s="10"/>
      <c r="P5" s="1" t="n">
        <v>10</v>
      </c>
      <c r="Q5" s="12" t="n">
        <f aca="false">(P5*20*2)</f>
        <v>400</v>
      </c>
      <c r="R5" s="7"/>
      <c r="S5" s="7"/>
      <c r="T5" s="7"/>
      <c r="U5" s="7"/>
      <c r="V5" s="7"/>
      <c r="W5" s="7"/>
      <c r="X5" s="7"/>
      <c r="Y5" s="7"/>
      <c r="Z5" s="7"/>
    </row>
    <row r="6" customFormat="false" ht="15.75" hidden="false" customHeight="false" outlineLevel="0" collapsed="false">
      <c r="A6" s="11" t="n">
        <v>44963</v>
      </c>
      <c r="B6" s="1" t="s">
        <v>23</v>
      </c>
      <c r="C6" s="3"/>
      <c r="D6" s="12" t="n">
        <v>194</v>
      </c>
      <c r="E6" s="12" t="n">
        <v>82.2</v>
      </c>
      <c r="F6" s="12" t="n">
        <v>425.1</v>
      </c>
      <c r="G6" s="12" t="n">
        <v>67.97</v>
      </c>
      <c r="H6" s="3"/>
      <c r="I6" s="12" t="n">
        <f aca="false">(C6+D6+E6+F6+G6)</f>
        <v>769.27</v>
      </c>
      <c r="J6" s="13" t="n">
        <f aca="false">(J5+I6)</f>
        <v>2388.86</v>
      </c>
      <c r="K6" s="14" t="n">
        <f aca="false">(I6*4%)</f>
        <v>30.7708</v>
      </c>
      <c r="L6" s="14"/>
      <c r="M6" s="10"/>
      <c r="N6" s="10"/>
      <c r="O6" s="10"/>
      <c r="P6" s="1" t="n">
        <v>15</v>
      </c>
      <c r="Q6" s="12" t="n">
        <f aca="false">(P6*20*2)</f>
        <v>600</v>
      </c>
      <c r="R6" s="7"/>
      <c r="S6" s="7"/>
      <c r="T6" s="7"/>
      <c r="U6" s="7"/>
      <c r="V6" s="7"/>
      <c r="W6" s="7"/>
      <c r="X6" s="7"/>
      <c r="Y6" s="7"/>
      <c r="Z6" s="7"/>
    </row>
    <row r="7" customFormat="false" ht="15.75" hidden="false" customHeight="false" outlineLevel="0" collapsed="false">
      <c r="A7" s="11" t="n">
        <v>44964</v>
      </c>
      <c r="B7" s="1" t="s">
        <v>24</v>
      </c>
      <c r="C7" s="3"/>
      <c r="D7" s="12" t="n">
        <v>256</v>
      </c>
      <c r="E7" s="12" t="n">
        <v>14.4</v>
      </c>
      <c r="F7" s="12" t="n">
        <v>180.9</v>
      </c>
      <c r="G7" s="12" t="n">
        <v>49.97</v>
      </c>
      <c r="H7" s="3"/>
      <c r="I7" s="12" t="n">
        <f aca="false">(C7+D7+E7+F7+G7)</f>
        <v>501.27</v>
      </c>
      <c r="J7" s="13" t="n">
        <f aca="false">(J6+I7)</f>
        <v>2890.13</v>
      </c>
      <c r="K7" s="14" t="n">
        <f aca="false">(I7*4%)</f>
        <v>20.0508</v>
      </c>
      <c r="L7" s="14"/>
      <c r="M7" s="10"/>
      <c r="N7" s="10"/>
      <c r="O7" s="10"/>
      <c r="P7" s="1"/>
      <c r="Q7" s="12" t="n">
        <f aca="false">(P7*20*2)</f>
        <v>0</v>
      </c>
      <c r="R7" s="7"/>
      <c r="S7" s="7"/>
      <c r="T7" s="7"/>
      <c r="U7" s="7"/>
      <c r="V7" s="7"/>
      <c r="W7" s="7"/>
      <c r="X7" s="7"/>
      <c r="Y7" s="7"/>
      <c r="Z7" s="7"/>
    </row>
    <row r="8" customFormat="false" ht="15.75" hidden="false" customHeight="false" outlineLevel="0" collapsed="false">
      <c r="A8" s="11" t="n">
        <v>44965</v>
      </c>
      <c r="B8" s="1" t="s">
        <v>25</v>
      </c>
      <c r="C8" s="3"/>
      <c r="D8" s="12" t="n">
        <v>220</v>
      </c>
      <c r="E8" s="12" t="n">
        <v>131.4</v>
      </c>
      <c r="F8" s="12" t="n">
        <v>423.1</v>
      </c>
      <c r="G8" s="12" t="n">
        <v>84.99</v>
      </c>
      <c r="H8" s="3"/>
      <c r="I8" s="12" t="n">
        <f aca="false">(C8+D8+E8+F8+G8)</f>
        <v>859.49</v>
      </c>
      <c r="J8" s="13" t="n">
        <f aca="false">(J7+I8)</f>
        <v>3749.62</v>
      </c>
      <c r="K8" s="14" t="n">
        <f aca="false">(I8*4%)</f>
        <v>34.3796</v>
      </c>
      <c r="L8" s="14"/>
      <c r="M8" s="10"/>
      <c r="N8" s="10"/>
      <c r="O8" s="10"/>
      <c r="P8" s="1"/>
      <c r="Q8" s="12" t="n">
        <f aca="false">(P8*20*2)</f>
        <v>0</v>
      </c>
      <c r="R8" s="7"/>
      <c r="S8" s="7"/>
      <c r="T8" s="7"/>
      <c r="U8" s="7"/>
      <c r="V8" s="7"/>
      <c r="W8" s="7"/>
      <c r="X8" s="7"/>
      <c r="Y8" s="7"/>
      <c r="Z8" s="7"/>
    </row>
    <row r="9" customFormat="false" ht="15.75" hidden="false" customHeight="false" outlineLevel="0" collapsed="false">
      <c r="A9" s="11" t="n">
        <v>44966</v>
      </c>
      <c r="B9" s="1" t="s">
        <v>26</v>
      </c>
      <c r="C9" s="3"/>
      <c r="D9" s="12" t="n">
        <v>395</v>
      </c>
      <c r="E9" s="12" t="n">
        <v>92.4</v>
      </c>
      <c r="F9" s="12" t="n">
        <v>305.8</v>
      </c>
      <c r="G9" s="12" t="n">
        <v>110.35</v>
      </c>
      <c r="H9" s="3"/>
      <c r="I9" s="12" t="n">
        <f aca="false">(C9+D9+E9+F9+G9)</f>
        <v>903.55</v>
      </c>
      <c r="J9" s="13" t="n">
        <f aca="false">(J8+I9)</f>
        <v>4653.17</v>
      </c>
      <c r="K9" s="14" t="n">
        <f aca="false">(I9*4%)</f>
        <v>36.142</v>
      </c>
      <c r="L9" s="14"/>
      <c r="M9" s="10"/>
      <c r="N9" s="10"/>
      <c r="O9" s="10"/>
      <c r="P9" s="1" t="n">
        <v>12</v>
      </c>
      <c r="Q9" s="12" t="n">
        <f aca="false">(P9*20*2)</f>
        <v>480</v>
      </c>
      <c r="R9" s="7"/>
      <c r="S9" s="7"/>
      <c r="T9" s="7"/>
      <c r="U9" s="7"/>
      <c r="V9" s="7"/>
      <c r="W9" s="7"/>
      <c r="X9" s="7"/>
      <c r="Y9" s="7"/>
      <c r="Z9" s="7"/>
    </row>
    <row r="10" customFormat="false" ht="15.75" hidden="false" customHeight="false" outlineLevel="0" collapsed="false">
      <c r="A10" s="11" t="n">
        <v>44967</v>
      </c>
      <c r="B10" s="1" t="s">
        <v>28</v>
      </c>
      <c r="C10" s="3"/>
      <c r="D10" s="12" t="n">
        <v>242</v>
      </c>
      <c r="E10" s="12" t="n">
        <v>159.5</v>
      </c>
      <c r="F10" s="12" t="n">
        <v>216.05</v>
      </c>
      <c r="G10" s="12" t="n">
        <v>40.28</v>
      </c>
      <c r="H10" s="3"/>
      <c r="I10" s="12" t="n">
        <f aca="false">(C10+D10+E10+F10+G10)</f>
        <v>657.83</v>
      </c>
      <c r="J10" s="13" t="n">
        <f aca="false">(J9+I10)</f>
        <v>5311</v>
      </c>
      <c r="K10" s="14" t="n">
        <f aca="false">(I10*4%)</f>
        <v>26.3132</v>
      </c>
      <c r="L10" s="14"/>
      <c r="M10" s="10"/>
      <c r="N10" s="10"/>
      <c r="O10" s="10"/>
      <c r="P10" s="1" t="n">
        <v>10</v>
      </c>
      <c r="Q10" s="12" t="n">
        <f aca="false">(P10*20*2)</f>
        <v>400</v>
      </c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5.75" hidden="false" customHeight="false" outlineLevel="0" collapsed="false">
      <c r="A11" s="11" t="n">
        <v>44968</v>
      </c>
      <c r="B11" s="1" t="s">
        <v>29</v>
      </c>
      <c r="C11" s="3"/>
      <c r="D11" s="12" t="n">
        <v>0</v>
      </c>
      <c r="E11" s="12" t="n">
        <v>0</v>
      </c>
      <c r="F11" s="12" t="n">
        <v>0</v>
      </c>
      <c r="G11" s="12" t="n">
        <v>0</v>
      </c>
      <c r="H11" s="3"/>
      <c r="I11" s="12" t="n">
        <f aca="false">(C11+D11+E11+F11+G11)</f>
        <v>0</v>
      </c>
      <c r="J11" s="13" t="n">
        <f aca="false">(J10+I11)</f>
        <v>5311</v>
      </c>
      <c r="K11" s="14" t="n">
        <f aca="false">(I11*4%)</f>
        <v>0</v>
      </c>
      <c r="L11" s="14"/>
      <c r="M11" s="10"/>
      <c r="N11" s="10"/>
      <c r="O11" s="10"/>
      <c r="P11" s="1"/>
      <c r="Q11" s="12" t="n">
        <f aca="false">(P11*20*2)</f>
        <v>0</v>
      </c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5.75" hidden="false" customHeight="false" outlineLevel="0" collapsed="false">
      <c r="A12" s="11" t="n">
        <v>44970</v>
      </c>
      <c r="B12" s="1" t="s">
        <v>23</v>
      </c>
      <c r="C12" s="3"/>
      <c r="D12" s="12" t="n">
        <v>159</v>
      </c>
      <c r="E12" s="12" t="n">
        <v>76.7</v>
      </c>
      <c r="F12" s="12" t="n">
        <v>227.02</v>
      </c>
      <c r="G12" s="12" t="n">
        <v>147.34</v>
      </c>
      <c r="H12" s="3"/>
      <c r="I12" s="12" t="n">
        <f aca="false">(C12+D12+E12+F12+G12)</f>
        <v>610.06</v>
      </c>
      <c r="J12" s="13" t="n">
        <f aca="false">(J11+I12)</f>
        <v>5921.06</v>
      </c>
      <c r="K12" s="14" t="n">
        <f aca="false">(I12*4%)</f>
        <v>24.4024</v>
      </c>
      <c r="L12" s="14"/>
      <c r="M12" s="10"/>
      <c r="N12" s="10"/>
      <c r="O12" s="10"/>
      <c r="P12" s="1" t="n">
        <v>12</v>
      </c>
      <c r="Q12" s="12" t="n">
        <f aca="false">(P12*20*2)</f>
        <v>480</v>
      </c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5.75" hidden="false" customHeight="false" outlineLevel="0" collapsed="false">
      <c r="A13" s="11" t="n">
        <v>44971</v>
      </c>
      <c r="B13" s="1" t="s">
        <v>24</v>
      </c>
      <c r="C13" s="3"/>
      <c r="D13" s="12" t="n">
        <v>300</v>
      </c>
      <c r="E13" s="12" t="n">
        <v>67.8</v>
      </c>
      <c r="F13" s="12" t="n">
        <v>229</v>
      </c>
      <c r="G13" s="12" t="n">
        <v>163.94</v>
      </c>
      <c r="H13" s="3"/>
      <c r="I13" s="12" t="n">
        <f aca="false">(C13+D13+E13+F13+G13)</f>
        <v>760.74</v>
      </c>
      <c r="J13" s="13" t="n">
        <f aca="false">(J12+I13)</f>
        <v>6681.8</v>
      </c>
      <c r="K13" s="14" t="n">
        <f aca="false">(I13*4%)</f>
        <v>30.4296</v>
      </c>
      <c r="L13" s="14"/>
      <c r="M13" s="10"/>
      <c r="N13" s="10"/>
      <c r="O13" s="10"/>
      <c r="P13" s="1" t="n">
        <v>4</v>
      </c>
      <c r="Q13" s="12" t="n">
        <f aca="false">(P13*20*2)</f>
        <v>160</v>
      </c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5.75" hidden="false" customHeight="false" outlineLevel="0" collapsed="false">
      <c r="A14" s="11" t="n">
        <v>44972</v>
      </c>
      <c r="B14" s="1" t="s">
        <v>25</v>
      </c>
      <c r="C14" s="3"/>
      <c r="D14" s="12" t="n">
        <v>160</v>
      </c>
      <c r="E14" s="12" t="n">
        <v>124.49</v>
      </c>
      <c r="F14" s="12" t="n">
        <v>425.4</v>
      </c>
      <c r="G14" s="12" t="n">
        <v>88</v>
      </c>
      <c r="H14" s="3"/>
      <c r="I14" s="12" t="n">
        <f aca="false">(C14+D14+E14+F14+G14)</f>
        <v>797.89</v>
      </c>
      <c r="J14" s="13" t="n">
        <f aca="false">(J13+I14)</f>
        <v>7479.69</v>
      </c>
      <c r="K14" s="14" t="n">
        <f aca="false">(I14*4%)</f>
        <v>31.9156</v>
      </c>
      <c r="L14" s="14"/>
      <c r="M14" s="10"/>
      <c r="N14" s="10"/>
      <c r="O14" s="10"/>
      <c r="P14" s="1"/>
      <c r="Q14" s="12" t="n">
        <f aca="false">(P14*20*2)</f>
        <v>0</v>
      </c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5.75" hidden="false" customHeight="false" outlineLevel="0" collapsed="false">
      <c r="A15" s="11" t="n">
        <v>44973</v>
      </c>
      <c r="B15" s="1" t="s">
        <v>26</v>
      </c>
      <c r="C15" s="3"/>
      <c r="D15" s="12" t="n">
        <v>302.7</v>
      </c>
      <c r="E15" s="12" t="n">
        <v>121.3</v>
      </c>
      <c r="F15" s="12" t="n">
        <v>274.5</v>
      </c>
      <c r="G15" s="12" t="n">
        <v>191.96</v>
      </c>
      <c r="H15" s="3"/>
      <c r="I15" s="12" t="n">
        <f aca="false">(C15+D15+E15+F15+G15)</f>
        <v>890.46</v>
      </c>
      <c r="J15" s="13" t="n">
        <f aca="false">(J14+I15)</f>
        <v>8370.15</v>
      </c>
      <c r="K15" s="14" t="n">
        <f aca="false">(I15*4%)</f>
        <v>35.6184</v>
      </c>
      <c r="L15" s="14"/>
      <c r="M15" s="10"/>
      <c r="N15" s="10"/>
      <c r="O15" s="10"/>
      <c r="P15" s="1"/>
      <c r="Q15" s="12" t="n">
        <f aca="false">(P15*20*2)</f>
        <v>0</v>
      </c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5.75" hidden="false" customHeight="false" outlineLevel="0" collapsed="false">
      <c r="A16" s="11" t="n">
        <v>44974</v>
      </c>
      <c r="B16" s="1" t="s">
        <v>28</v>
      </c>
      <c r="C16" s="3"/>
      <c r="D16" s="12" t="n">
        <v>311</v>
      </c>
      <c r="E16" s="12" t="n">
        <v>97.7</v>
      </c>
      <c r="F16" s="12" t="n">
        <v>526.8</v>
      </c>
      <c r="G16" s="12" t="n">
        <v>69.99</v>
      </c>
      <c r="H16" s="3"/>
      <c r="I16" s="12" t="n">
        <f aca="false">(C16+D16+E16+F16+G16)</f>
        <v>1005.49</v>
      </c>
      <c r="J16" s="13" t="n">
        <f aca="false">(J15+I16)</f>
        <v>9375.64</v>
      </c>
      <c r="K16" s="14" t="n">
        <f aca="false">(I16*4%)</f>
        <v>40.2196</v>
      </c>
      <c r="L16" s="14"/>
      <c r="M16" s="10"/>
      <c r="N16" s="10"/>
      <c r="O16" s="10"/>
      <c r="P16" s="1"/>
      <c r="Q16" s="12" t="n">
        <f aca="false">(P16*20*2)</f>
        <v>0</v>
      </c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5.75" hidden="false" customHeight="false" outlineLevel="0" collapsed="false">
      <c r="A17" s="11" t="n">
        <v>44975</v>
      </c>
      <c r="B17" s="1" t="s">
        <v>29</v>
      </c>
      <c r="C17" s="3"/>
      <c r="D17" s="12" t="n">
        <v>76</v>
      </c>
      <c r="E17" s="12" t="n">
        <v>0</v>
      </c>
      <c r="F17" s="12" t="n">
        <v>195.1</v>
      </c>
      <c r="G17" s="12" t="n">
        <v>123.97</v>
      </c>
      <c r="H17" s="3"/>
      <c r="I17" s="12" t="n">
        <f aca="false">(C17+D17+E17+F17+G17)</f>
        <v>395.07</v>
      </c>
      <c r="J17" s="13" t="n">
        <f aca="false">(J16+I17)</f>
        <v>9770.71</v>
      </c>
      <c r="K17" s="14" t="n">
        <f aca="false">(I17*4%)</f>
        <v>15.8028</v>
      </c>
      <c r="L17" s="14"/>
      <c r="M17" s="10"/>
      <c r="N17" s="10"/>
      <c r="O17" s="10"/>
      <c r="P17" s="1"/>
      <c r="Q17" s="12" t="n">
        <f aca="false">(P17*20*2)</f>
        <v>0</v>
      </c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5.75" hidden="false" customHeight="false" outlineLevel="0" collapsed="false">
      <c r="A18" s="11" t="n">
        <v>44977</v>
      </c>
      <c r="B18" s="1" t="s">
        <v>23</v>
      </c>
      <c r="C18" s="3"/>
      <c r="D18" s="12" t="n">
        <v>46</v>
      </c>
      <c r="E18" s="12" t="n">
        <v>89.6</v>
      </c>
      <c r="F18" s="12" t="n">
        <v>241.5</v>
      </c>
      <c r="G18" s="12" t="n">
        <v>96.98</v>
      </c>
      <c r="H18" s="3"/>
      <c r="I18" s="12" t="n">
        <f aca="false">(C18+D18+E18+F18+G18)</f>
        <v>474.08</v>
      </c>
      <c r="J18" s="13" t="n">
        <f aca="false">(J17+I18)</f>
        <v>10244.79</v>
      </c>
      <c r="K18" s="14" t="n">
        <f aca="false">(I18*4%)</f>
        <v>18.9632</v>
      </c>
      <c r="L18" s="14"/>
      <c r="M18" s="10"/>
      <c r="N18" s="10"/>
      <c r="O18" s="10"/>
      <c r="P18" s="1"/>
      <c r="Q18" s="12" t="n">
        <f aca="false">(P18*20*2)</f>
        <v>0</v>
      </c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5.75" hidden="false" customHeight="false" outlineLevel="0" collapsed="false">
      <c r="A19" s="11" t="n">
        <v>44978</v>
      </c>
      <c r="B19" s="1" t="s">
        <v>24</v>
      </c>
      <c r="C19" s="3"/>
      <c r="D19" s="12" t="n">
        <v>0</v>
      </c>
      <c r="E19" s="12" t="n">
        <v>0</v>
      </c>
      <c r="F19" s="12" t="n">
        <v>0</v>
      </c>
      <c r="G19" s="12" t="n">
        <v>0</v>
      </c>
      <c r="H19" s="3"/>
      <c r="I19" s="12" t="n">
        <f aca="false">(C19+D19+E19+F19+G19)</f>
        <v>0</v>
      </c>
      <c r="J19" s="13" t="n">
        <f aca="false">(J18+I19)</f>
        <v>10244.79</v>
      </c>
      <c r="K19" s="14" t="n">
        <f aca="false">(I19*4%)</f>
        <v>0</v>
      </c>
      <c r="L19" s="14"/>
      <c r="M19" s="10"/>
      <c r="N19" s="10"/>
      <c r="O19" s="10"/>
      <c r="P19" s="1"/>
      <c r="Q19" s="12" t="n">
        <f aca="false">(P19*20*2)</f>
        <v>0</v>
      </c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5.75" hidden="false" customHeight="false" outlineLevel="0" collapsed="false">
      <c r="A20" s="11" t="n">
        <v>44979</v>
      </c>
      <c r="B20" s="1" t="s">
        <v>25</v>
      </c>
      <c r="C20" s="3"/>
      <c r="D20" s="12" t="n">
        <v>143</v>
      </c>
      <c r="E20" s="12" t="n">
        <v>57</v>
      </c>
      <c r="F20" s="12" t="n">
        <v>258.39</v>
      </c>
      <c r="G20" s="12" t="n">
        <v>0</v>
      </c>
      <c r="H20" s="3"/>
      <c r="I20" s="12" t="n">
        <f aca="false">(C20+D20+E20+F20+G20)</f>
        <v>458.39</v>
      </c>
      <c r="J20" s="13" t="n">
        <f aca="false">(J19+I20)</f>
        <v>10703.18</v>
      </c>
      <c r="K20" s="14" t="n">
        <f aca="false">(I20*4%)</f>
        <v>18.3356</v>
      </c>
      <c r="L20" s="14"/>
      <c r="M20" s="10"/>
      <c r="N20" s="10"/>
      <c r="O20" s="10"/>
      <c r="P20" s="1"/>
      <c r="Q20" s="12" t="n">
        <f aca="false">(P20*20*2)</f>
        <v>0</v>
      </c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5.75" hidden="false" customHeight="false" outlineLevel="0" collapsed="false">
      <c r="A21" s="11" t="n">
        <v>44980</v>
      </c>
      <c r="B21" s="1" t="s">
        <v>26</v>
      </c>
      <c r="C21" s="3"/>
      <c r="D21" s="12" t="n">
        <v>130</v>
      </c>
      <c r="E21" s="12" t="n">
        <v>7.9</v>
      </c>
      <c r="F21" s="12" t="n">
        <v>0</v>
      </c>
      <c r="G21" s="12" t="n">
        <v>41</v>
      </c>
      <c r="H21" s="3"/>
      <c r="I21" s="12" t="n">
        <f aca="false">(C21+D21+E21+F21+G21)</f>
        <v>178.9</v>
      </c>
      <c r="J21" s="13" t="n">
        <f aca="false">(J20+I21)</f>
        <v>10882.08</v>
      </c>
      <c r="K21" s="14" t="n">
        <f aca="false">(I21*4%)</f>
        <v>7.156</v>
      </c>
      <c r="L21" s="14"/>
      <c r="M21" s="10"/>
      <c r="N21" s="10"/>
      <c r="O21" s="10"/>
      <c r="P21" s="1"/>
      <c r="Q21" s="12" t="n">
        <f aca="false">(P21*20*2)</f>
        <v>0</v>
      </c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5.75" hidden="false" customHeight="false" outlineLevel="0" collapsed="false">
      <c r="A22" s="11" t="n">
        <v>44981</v>
      </c>
      <c r="B22" s="1" t="s">
        <v>28</v>
      </c>
      <c r="C22" s="3"/>
      <c r="D22" s="12" t="n">
        <v>268</v>
      </c>
      <c r="E22" s="12" t="n">
        <v>200.5</v>
      </c>
      <c r="F22" s="12" t="n">
        <v>199.27</v>
      </c>
      <c r="G22" s="12" t="n">
        <v>67.98</v>
      </c>
      <c r="H22" s="3"/>
      <c r="I22" s="12" t="n">
        <f aca="false">(C22+D22+E22+F22+G22)</f>
        <v>735.75</v>
      </c>
      <c r="J22" s="13" t="n">
        <f aca="false">(J21+I22)</f>
        <v>11617.83</v>
      </c>
      <c r="K22" s="14" t="n">
        <f aca="false">(I22*4%)</f>
        <v>29.43</v>
      </c>
      <c r="L22" s="14"/>
      <c r="M22" s="10"/>
      <c r="N22" s="10"/>
      <c r="O22" s="10"/>
      <c r="P22" s="1"/>
      <c r="Q22" s="12" t="n">
        <f aca="false">(P22*20*2)</f>
        <v>0</v>
      </c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5.75" hidden="false" customHeight="false" outlineLevel="0" collapsed="false">
      <c r="A23" s="11" t="n">
        <v>44982</v>
      </c>
      <c r="B23" s="1" t="s">
        <v>29</v>
      </c>
      <c r="C23" s="3"/>
      <c r="D23" s="12" t="n">
        <v>75</v>
      </c>
      <c r="E23" s="12" t="n">
        <v>11</v>
      </c>
      <c r="F23" s="12" t="n">
        <v>75.35</v>
      </c>
      <c r="G23" s="12" t="n">
        <v>0</v>
      </c>
      <c r="H23" s="3"/>
      <c r="I23" s="12" t="n">
        <f aca="false">(C23+D23+E23+F23+G23)</f>
        <v>161.35</v>
      </c>
      <c r="J23" s="13" t="n">
        <f aca="false">(J22+I23)</f>
        <v>11779.18</v>
      </c>
      <c r="K23" s="14" t="n">
        <f aca="false">(I23*4%)</f>
        <v>6.454</v>
      </c>
      <c r="L23" s="14"/>
      <c r="M23" s="10"/>
      <c r="N23" s="10"/>
      <c r="O23" s="10"/>
      <c r="P23" s="1"/>
      <c r="Q23" s="12" t="n">
        <f aca="false">(P23*20*2)</f>
        <v>0</v>
      </c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5.75" hidden="false" customHeight="false" outlineLevel="0" collapsed="false">
      <c r="A24" s="11" t="n">
        <v>44984</v>
      </c>
      <c r="B24" s="1" t="s">
        <v>23</v>
      </c>
      <c r="C24" s="3"/>
      <c r="D24" s="12" t="n">
        <v>405</v>
      </c>
      <c r="E24" s="12" t="n">
        <v>161.5</v>
      </c>
      <c r="F24" s="12" t="n">
        <v>234.9</v>
      </c>
      <c r="G24" s="12" t="n">
        <v>0</v>
      </c>
      <c r="H24" s="3"/>
      <c r="I24" s="12" t="n">
        <f aca="false">(C24+D24+E24+F24+G24)</f>
        <v>801.4</v>
      </c>
      <c r="J24" s="13" t="n">
        <f aca="false">(J23+I24)</f>
        <v>12580.58</v>
      </c>
      <c r="K24" s="14" t="n">
        <f aca="false">(I24*4%)</f>
        <v>32.056</v>
      </c>
      <c r="L24" s="14"/>
      <c r="M24" s="10"/>
      <c r="N24" s="10"/>
      <c r="O24" s="10"/>
      <c r="P24" s="1"/>
      <c r="Q24" s="12" t="n">
        <f aca="false">(P24*20*2)</f>
        <v>0</v>
      </c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5.75" hidden="false" customHeight="false" outlineLevel="0" collapsed="false">
      <c r="A25" s="11" t="n">
        <v>44985</v>
      </c>
      <c r="B25" s="1" t="s">
        <v>24</v>
      </c>
      <c r="C25" s="3"/>
      <c r="D25" s="12" t="n">
        <v>0</v>
      </c>
      <c r="E25" s="12" t="n">
        <v>0</v>
      </c>
      <c r="F25" s="12" t="n">
        <v>0</v>
      </c>
      <c r="G25" s="12" t="n">
        <v>0</v>
      </c>
      <c r="H25" s="3"/>
      <c r="I25" s="12" t="n">
        <f aca="false">(C25+D25+E25+F25+G25)</f>
        <v>0</v>
      </c>
      <c r="J25" s="13" t="n">
        <f aca="false">(J24+I25)</f>
        <v>12580.58</v>
      </c>
      <c r="K25" s="14" t="n">
        <f aca="false">(I25*4%)</f>
        <v>0</v>
      </c>
      <c r="L25" s="14"/>
      <c r="M25" s="10"/>
      <c r="N25" s="10"/>
      <c r="O25" s="10"/>
      <c r="P25" s="1"/>
      <c r="Q25" s="12" t="n">
        <f aca="false">(P25*20*2)</f>
        <v>0</v>
      </c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5.75" hidden="false" customHeight="false" outlineLevel="0" collapsed="false">
      <c r="A26" s="11"/>
      <c r="B26" s="1"/>
      <c r="C26" s="3"/>
      <c r="D26" s="12"/>
      <c r="E26" s="12"/>
      <c r="F26" s="12"/>
      <c r="G26" s="12"/>
      <c r="H26" s="3"/>
      <c r="I26" s="12"/>
      <c r="J26" s="13"/>
      <c r="K26" s="10"/>
      <c r="L26" s="14"/>
      <c r="M26" s="10"/>
      <c r="N26" s="10"/>
      <c r="O26" s="10"/>
      <c r="P26" s="1"/>
      <c r="Q26" s="12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.75" hidden="false" customHeight="false" outlineLevel="0" collapsed="false">
      <c r="A27" s="11"/>
      <c r="B27" s="1"/>
      <c r="C27" s="3"/>
      <c r="D27" s="12"/>
      <c r="E27" s="12"/>
      <c r="F27" s="12"/>
      <c r="G27" s="12"/>
      <c r="H27" s="3"/>
      <c r="I27" s="12"/>
      <c r="J27" s="13"/>
      <c r="K27" s="10"/>
      <c r="L27" s="14"/>
      <c r="M27" s="10"/>
      <c r="N27" s="10"/>
      <c r="O27" s="10"/>
      <c r="P27" s="1"/>
      <c r="Q27" s="12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.75" hidden="false" customHeight="false" outlineLevel="0" collapsed="false">
      <c r="A28" s="7"/>
      <c r="B28" s="7"/>
      <c r="C28" s="3"/>
      <c r="D28" s="12" t="n">
        <f aca="false">SUM(D2:D27)</f>
        <v>4240.7</v>
      </c>
      <c r="E28" s="12" t="n">
        <f aca="false">SUM(E2:E27)</f>
        <v>1811.7</v>
      </c>
      <c r="F28" s="12" t="n">
        <f aca="false">SUM(F2:F27)</f>
        <v>4876.07</v>
      </c>
      <c r="G28" s="12" t="n">
        <f aca="false">SUM(G2:G27)</f>
        <v>1652.11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5.7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5.75" hidden="false" customHeight="false" outlineLevel="0" collapsed="false">
      <c r="A30" s="7"/>
      <c r="B30" s="7"/>
      <c r="C30" s="7"/>
      <c r="D30" s="20"/>
      <c r="E30" s="20"/>
      <c r="F30" s="20"/>
      <c r="G30" s="2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5.75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7"/>
      <c r="Q31" s="21"/>
      <c r="R31" s="21"/>
      <c r="S31" s="7"/>
      <c r="T31" s="7"/>
      <c r="U31" s="7"/>
      <c r="V31" s="7"/>
      <c r="W31" s="7"/>
      <c r="X31" s="7"/>
      <c r="Y31" s="7"/>
      <c r="Z31" s="7"/>
    </row>
    <row r="32" customFormat="false" ht="15.75" hidden="false" customHeight="false" outlineLevel="0" collapsed="false">
      <c r="A32" s="9" t="s">
        <v>0</v>
      </c>
      <c r="B32" s="1" t="s">
        <v>13</v>
      </c>
      <c r="C32" s="10"/>
      <c r="D32" s="1" t="s">
        <v>32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J32" s="1" t="s">
        <v>20</v>
      </c>
      <c r="K32" s="1"/>
      <c r="L32" s="1"/>
      <c r="M32" s="1" t="s">
        <v>21</v>
      </c>
      <c r="N32" s="1" t="s">
        <v>22</v>
      </c>
      <c r="O32" s="6" t="s">
        <v>8</v>
      </c>
      <c r="P32" s="3"/>
      <c r="Q32" s="8" t="s">
        <v>11</v>
      </c>
      <c r="R32" s="8" t="s">
        <v>33</v>
      </c>
      <c r="S32" s="7"/>
      <c r="T32" s="7"/>
      <c r="U32" s="7"/>
      <c r="V32" s="7"/>
      <c r="W32" s="7"/>
      <c r="X32" s="7"/>
      <c r="Y32" s="7"/>
      <c r="Z32" s="7"/>
    </row>
    <row r="33" customFormat="false" ht="15.75" hidden="false" customHeight="false" outlineLevel="0" collapsed="false">
      <c r="A33" s="11" t="n">
        <v>44958</v>
      </c>
      <c r="B33" s="1" t="s">
        <v>34</v>
      </c>
      <c r="C33" s="10"/>
      <c r="D33" s="10" t="n">
        <v>0</v>
      </c>
      <c r="E33" s="12" t="n">
        <v>0</v>
      </c>
      <c r="F33" s="12" t="n">
        <v>0</v>
      </c>
      <c r="G33" s="12" t="n">
        <v>115</v>
      </c>
      <c r="H33" s="12" t="n">
        <v>0</v>
      </c>
      <c r="I33" s="12" t="n">
        <v>0</v>
      </c>
      <c r="J33" s="12" t="n">
        <v>0</v>
      </c>
      <c r="K33" s="12"/>
      <c r="L33" s="12"/>
      <c r="M33" s="12" t="n">
        <v>0</v>
      </c>
      <c r="N33" s="12" t="n">
        <v>0</v>
      </c>
      <c r="O33" s="6"/>
      <c r="P33" s="3"/>
      <c r="Q33" s="15" t="n">
        <f aca="false">SUM(D33+E33+F33+G33+H33+I33+J33+K33+L33+M33+N33)</f>
        <v>115</v>
      </c>
      <c r="R33" s="15" t="n">
        <v>0</v>
      </c>
      <c r="S33" s="7"/>
      <c r="T33" s="7"/>
      <c r="U33" s="7"/>
      <c r="V33" s="7"/>
      <c r="W33" s="7"/>
      <c r="X33" s="7"/>
      <c r="Y33" s="7"/>
      <c r="Z33" s="7"/>
    </row>
    <row r="34" customFormat="false" ht="15.75" hidden="false" customHeight="false" outlineLevel="0" collapsed="false">
      <c r="A34" s="11" t="n">
        <v>44959</v>
      </c>
      <c r="B34" s="1" t="s">
        <v>26</v>
      </c>
      <c r="C34" s="10"/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v>388.48</v>
      </c>
      <c r="K34" s="12"/>
      <c r="L34" s="12"/>
      <c r="M34" s="12" t="n">
        <v>0</v>
      </c>
      <c r="N34" s="12" t="n">
        <v>566</v>
      </c>
      <c r="O34" s="6" t="s">
        <v>35</v>
      </c>
      <c r="P34" s="3"/>
      <c r="Q34" s="15" t="n">
        <f aca="false">SUM(D34+E34+F34+G34+H34+I34+J34+K34+L34+M34+N34)</f>
        <v>954.48</v>
      </c>
      <c r="R34" s="15" t="n">
        <f aca="false">SUM(Q33+Q34)</f>
        <v>1069.48</v>
      </c>
      <c r="S34" s="7"/>
      <c r="T34" s="7"/>
      <c r="U34" s="7"/>
      <c r="V34" s="7"/>
      <c r="W34" s="7"/>
      <c r="X34" s="7"/>
      <c r="Y34" s="7"/>
      <c r="Z34" s="7"/>
    </row>
    <row r="35" customFormat="false" ht="15.75" hidden="false" customHeight="false" outlineLevel="0" collapsed="false">
      <c r="A35" s="11" t="n">
        <v>44960</v>
      </c>
      <c r="B35" s="1" t="s">
        <v>28</v>
      </c>
      <c r="C35" s="10"/>
      <c r="D35" s="12" t="n">
        <v>0</v>
      </c>
      <c r="E35" s="12" t="n">
        <v>600</v>
      </c>
      <c r="F35" s="12" t="n">
        <v>0</v>
      </c>
      <c r="G35" s="12" t="n">
        <v>0</v>
      </c>
      <c r="H35" s="12" t="n">
        <v>0</v>
      </c>
      <c r="I35" s="12" t="n">
        <v>0</v>
      </c>
      <c r="J35" s="12" t="n">
        <v>0</v>
      </c>
      <c r="K35" s="12"/>
      <c r="L35" s="12"/>
      <c r="M35" s="12" t="n">
        <v>0</v>
      </c>
      <c r="N35" s="12" t="n">
        <v>0</v>
      </c>
      <c r="O35" s="6"/>
      <c r="P35" s="3"/>
      <c r="Q35" s="15" t="n">
        <f aca="false">SUM(D35+E35+F35+G35+H35+I35+J35+K35+L35+M35+N35)</f>
        <v>600</v>
      </c>
      <c r="R35" s="15" t="n">
        <f aca="false">SUM(R34+Q35)</f>
        <v>1669.48</v>
      </c>
      <c r="S35" s="7"/>
      <c r="T35" s="7"/>
      <c r="U35" s="7"/>
      <c r="V35" s="7"/>
      <c r="W35" s="7"/>
      <c r="X35" s="7"/>
      <c r="Y35" s="7"/>
      <c r="Z35" s="7"/>
    </row>
    <row r="36" customFormat="false" ht="15.75" hidden="false" customHeight="false" outlineLevel="0" collapsed="false">
      <c r="A36" s="11" t="n">
        <v>44961</v>
      </c>
      <c r="B36" s="1" t="s">
        <v>29</v>
      </c>
      <c r="C36" s="10"/>
      <c r="D36" s="12" t="n">
        <v>0</v>
      </c>
      <c r="E36" s="12" t="n">
        <v>0</v>
      </c>
      <c r="F36" s="12" t="n">
        <v>0</v>
      </c>
      <c r="G36" s="12" t="n">
        <v>0</v>
      </c>
      <c r="H36" s="12" t="n">
        <v>0</v>
      </c>
      <c r="I36" s="12" t="n">
        <v>0</v>
      </c>
      <c r="J36" s="12" t="n">
        <v>0</v>
      </c>
      <c r="K36" s="12"/>
      <c r="L36" s="12"/>
      <c r="M36" s="12" t="n">
        <v>53</v>
      </c>
      <c r="N36" s="12" t="n">
        <v>12</v>
      </c>
      <c r="O36" s="6" t="s">
        <v>36</v>
      </c>
      <c r="P36" s="3"/>
      <c r="Q36" s="15" t="n">
        <f aca="false">SUM(D36+E36+F36+G36+H36+I36+J36+K36+L36+M36+N36)</f>
        <v>65</v>
      </c>
      <c r="R36" s="15" t="n">
        <f aca="false">SUM(R35+Q36)</f>
        <v>1734.48</v>
      </c>
      <c r="S36" s="7"/>
      <c r="T36" s="7"/>
      <c r="U36" s="7"/>
      <c r="V36" s="7"/>
      <c r="W36" s="7"/>
      <c r="X36" s="7"/>
      <c r="Y36" s="7"/>
      <c r="Z36" s="7"/>
    </row>
    <row r="37" customFormat="false" ht="15.75" hidden="false" customHeight="false" outlineLevel="0" collapsed="false">
      <c r="A37" s="11" t="n">
        <v>44963</v>
      </c>
      <c r="B37" s="1" t="s">
        <v>23</v>
      </c>
      <c r="C37" s="10"/>
      <c r="D37" s="12" t="n">
        <v>32</v>
      </c>
      <c r="E37" s="12" t="n">
        <v>150</v>
      </c>
      <c r="F37" s="12" t="n">
        <v>0</v>
      </c>
      <c r="G37" s="12" t="n">
        <v>0</v>
      </c>
      <c r="H37" s="12" t="n">
        <v>0</v>
      </c>
      <c r="I37" s="12" t="n">
        <v>0</v>
      </c>
      <c r="J37" s="12" t="n">
        <v>324.16</v>
      </c>
      <c r="K37" s="12"/>
      <c r="L37" s="12"/>
      <c r="M37" s="12" t="n">
        <v>150</v>
      </c>
      <c r="N37" s="12" t="n">
        <v>0</v>
      </c>
      <c r="O37" s="6"/>
      <c r="P37" s="3"/>
      <c r="Q37" s="15" t="n">
        <f aca="false">SUM(D37+E37+F37+G37+H37+I37+J37+K37+L37+M37+N37)</f>
        <v>656.16</v>
      </c>
      <c r="R37" s="15" t="n">
        <f aca="false">SUM(R36+Q37)</f>
        <v>2390.64</v>
      </c>
      <c r="S37" s="7"/>
      <c r="T37" s="7"/>
      <c r="U37" s="7"/>
      <c r="V37" s="7"/>
      <c r="W37" s="7"/>
      <c r="X37" s="7"/>
      <c r="Y37" s="7"/>
      <c r="Z37" s="7"/>
    </row>
    <row r="38" customFormat="false" ht="15.75" hidden="false" customHeight="false" outlineLevel="0" collapsed="false">
      <c r="A38" s="11" t="n">
        <v>44964</v>
      </c>
      <c r="B38" s="1" t="s">
        <v>24</v>
      </c>
      <c r="C38" s="10"/>
      <c r="D38" s="12" t="n">
        <v>20</v>
      </c>
      <c r="E38" s="12" t="n">
        <v>102.9</v>
      </c>
      <c r="F38" s="12" t="n">
        <v>12</v>
      </c>
      <c r="G38" s="12" t="n">
        <v>115</v>
      </c>
      <c r="H38" s="12" t="n">
        <v>0</v>
      </c>
      <c r="I38" s="12" t="n">
        <v>50</v>
      </c>
      <c r="J38" s="12" t="n">
        <v>0</v>
      </c>
      <c r="K38" s="12"/>
      <c r="L38" s="12"/>
      <c r="M38" s="12" t="n">
        <v>25</v>
      </c>
      <c r="N38" s="12" t="n">
        <v>50</v>
      </c>
      <c r="O38" s="6" t="s">
        <v>37</v>
      </c>
      <c r="P38" s="3"/>
      <c r="Q38" s="15" t="n">
        <f aca="false">SUM(D38+E38+F38+G38+H38+I38+J38+K38+L38+M38+N38)</f>
        <v>374.9</v>
      </c>
      <c r="R38" s="15" t="n">
        <f aca="false">SUM(R37+Q38)</f>
        <v>2765.54</v>
      </c>
      <c r="S38" s="7"/>
      <c r="T38" s="7"/>
      <c r="U38" s="7"/>
      <c r="V38" s="7"/>
      <c r="W38" s="7"/>
      <c r="X38" s="7"/>
      <c r="Y38" s="7"/>
      <c r="Z38" s="7"/>
    </row>
    <row r="39" customFormat="false" ht="15.75" hidden="false" customHeight="false" outlineLevel="0" collapsed="false">
      <c r="A39" s="11" t="n">
        <v>44965</v>
      </c>
      <c r="B39" s="1" t="s">
        <v>25</v>
      </c>
      <c r="C39" s="10"/>
      <c r="D39" s="12" t="n">
        <v>35</v>
      </c>
      <c r="E39" s="12" t="n">
        <v>1158</v>
      </c>
      <c r="F39" s="12" t="n">
        <v>0</v>
      </c>
      <c r="G39" s="12" t="n">
        <v>0</v>
      </c>
      <c r="H39" s="12" t="n">
        <v>0</v>
      </c>
      <c r="I39" s="12" t="n">
        <v>0</v>
      </c>
      <c r="J39" s="12" t="n">
        <v>0</v>
      </c>
      <c r="K39" s="12"/>
      <c r="L39" s="12"/>
      <c r="M39" s="12" t="n">
        <v>115</v>
      </c>
      <c r="N39" s="12" t="n">
        <v>0</v>
      </c>
      <c r="O39" s="6" t="s">
        <v>38</v>
      </c>
      <c r="P39" s="3"/>
      <c r="Q39" s="15" t="n">
        <f aca="false">SUM(D39+E39+F39+G39+H39+I39+J39+K39+L39+M39+N39)</f>
        <v>1308</v>
      </c>
      <c r="R39" s="15" t="n">
        <f aca="false">SUM(R38+Q39)</f>
        <v>4073.54</v>
      </c>
      <c r="S39" s="7"/>
      <c r="T39" s="7"/>
      <c r="U39" s="7"/>
      <c r="V39" s="7"/>
      <c r="W39" s="7"/>
      <c r="X39" s="7"/>
      <c r="Y39" s="7"/>
      <c r="Z39" s="7"/>
    </row>
    <row r="40" customFormat="false" ht="15.75" hidden="false" customHeight="false" outlineLevel="0" collapsed="false">
      <c r="A40" s="11" t="n">
        <v>44966</v>
      </c>
      <c r="B40" s="1" t="s">
        <v>26</v>
      </c>
      <c r="C40" s="10"/>
      <c r="D40" s="12" t="n">
        <v>38</v>
      </c>
      <c r="E40" s="12" t="n">
        <v>12.5</v>
      </c>
      <c r="F40" s="12" t="n">
        <v>0</v>
      </c>
      <c r="G40" s="12" t="n">
        <v>0</v>
      </c>
      <c r="H40" s="12" t="n">
        <v>30</v>
      </c>
      <c r="I40" s="12" t="n">
        <v>0</v>
      </c>
      <c r="J40" s="12" t="n">
        <v>0</v>
      </c>
      <c r="K40" s="12"/>
      <c r="L40" s="12"/>
      <c r="M40" s="12" t="n">
        <v>0</v>
      </c>
      <c r="N40" s="12" t="n">
        <v>0</v>
      </c>
      <c r="O40" s="6"/>
      <c r="P40" s="3"/>
      <c r="Q40" s="15" t="n">
        <f aca="false">SUM(D40+E40+F40+G40+H40+I40+J40+K40+L40+M40+N40)</f>
        <v>80.5</v>
      </c>
      <c r="R40" s="15" t="n">
        <f aca="false">SUM(R39+Q40)</f>
        <v>4154.04</v>
      </c>
      <c r="S40" s="7"/>
      <c r="T40" s="7"/>
      <c r="U40" s="7"/>
      <c r="V40" s="7"/>
      <c r="W40" s="7"/>
      <c r="X40" s="7"/>
      <c r="Y40" s="7"/>
      <c r="Z40" s="7"/>
    </row>
    <row r="41" customFormat="false" ht="15.75" hidden="false" customHeight="false" outlineLevel="0" collapsed="false">
      <c r="A41" s="11" t="n">
        <v>44967</v>
      </c>
      <c r="B41" s="1" t="s">
        <v>28</v>
      </c>
      <c r="C41" s="10"/>
      <c r="D41" s="12" t="n">
        <v>27</v>
      </c>
      <c r="E41" s="12" t="n">
        <v>159.5</v>
      </c>
      <c r="F41" s="12" t="n">
        <v>66.65</v>
      </c>
      <c r="G41" s="12" t="n">
        <v>230</v>
      </c>
      <c r="H41" s="12" t="n">
        <v>0</v>
      </c>
      <c r="I41" s="12" t="n">
        <v>12</v>
      </c>
      <c r="J41" s="12" t="n">
        <v>195</v>
      </c>
      <c r="K41" s="12"/>
      <c r="L41" s="12"/>
      <c r="M41" s="12" t="n">
        <v>30</v>
      </c>
      <c r="N41" s="12" t="n">
        <v>120.17</v>
      </c>
      <c r="O41" s="6" t="s">
        <v>39</v>
      </c>
      <c r="P41" s="3"/>
      <c r="Q41" s="15" t="n">
        <f aca="false">SUM(D41+E41+F41+G41+H41+I41+J41+K41+L41+M41+N41)</f>
        <v>840.32</v>
      </c>
      <c r="R41" s="15" t="n">
        <f aca="false">SUM(R40+Q41)</f>
        <v>4994.36</v>
      </c>
      <c r="S41" s="7"/>
      <c r="T41" s="7"/>
      <c r="U41" s="7"/>
      <c r="V41" s="7"/>
      <c r="W41" s="7"/>
      <c r="X41" s="7"/>
      <c r="Y41" s="7"/>
      <c r="Z41" s="7"/>
    </row>
    <row r="42" customFormat="false" ht="15.75" hidden="false" customHeight="false" outlineLevel="0" collapsed="false">
      <c r="A42" s="11" t="n">
        <v>44968</v>
      </c>
      <c r="B42" s="1" t="s">
        <v>29</v>
      </c>
      <c r="C42" s="10"/>
      <c r="D42" s="12" t="n">
        <v>0</v>
      </c>
      <c r="E42" s="12" t="n">
        <v>0</v>
      </c>
      <c r="F42" s="12" t="n">
        <v>0</v>
      </c>
      <c r="G42" s="12" t="n">
        <v>0</v>
      </c>
      <c r="H42" s="12" t="n">
        <v>0</v>
      </c>
      <c r="I42" s="12" t="n">
        <v>0</v>
      </c>
      <c r="J42" s="12" t="n">
        <v>0</v>
      </c>
      <c r="K42" s="12"/>
      <c r="L42" s="12"/>
      <c r="M42" s="12" t="n">
        <v>0</v>
      </c>
      <c r="N42" s="12" t="n">
        <v>0</v>
      </c>
      <c r="O42" s="6"/>
      <c r="P42" s="3"/>
      <c r="Q42" s="15" t="n">
        <f aca="false">SUM(D42+E42+F42+G42+H42+I42+J42+K42+L42+M42+N42)</f>
        <v>0</v>
      </c>
      <c r="R42" s="15" t="n">
        <f aca="false">SUM(R41+Q42)</f>
        <v>4994.36</v>
      </c>
      <c r="S42" s="7"/>
      <c r="T42" s="7"/>
      <c r="U42" s="7"/>
      <c r="V42" s="7"/>
      <c r="W42" s="7"/>
      <c r="X42" s="7"/>
      <c r="Y42" s="7"/>
      <c r="Z42" s="7"/>
    </row>
    <row r="43" customFormat="false" ht="15.75" hidden="false" customHeight="false" outlineLevel="0" collapsed="false">
      <c r="A43" s="11" t="n">
        <v>44970</v>
      </c>
      <c r="B43" s="1" t="s">
        <v>23</v>
      </c>
      <c r="C43" s="10"/>
      <c r="D43" s="12" t="n">
        <v>25</v>
      </c>
      <c r="E43" s="12" t="n">
        <v>0</v>
      </c>
      <c r="F43" s="12" t="n">
        <v>0</v>
      </c>
      <c r="G43" s="12" t="n">
        <v>0</v>
      </c>
      <c r="H43" s="12" t="n">
        <v>0</v>
      </c>
      <c r="I43" s="12" t="n">
        <v>13</v>
      </c>
      <c r="J43" s="12" t="n">
        <v>0</v>
      </c>
      <c r="K43" s="12"/>
      <c r="L43" s="12"/>
      <c r="M43" s="12" t="n">
        <v>0</v>
      </c>
      <c r="N43" s="12" t="n">
        <v>0</v>
      </c>
      <c r="O43" s="6"/>
      <c r="P43" s="3"/>
      <c r="Q43" s="15" t="n">
        <f aca="false">SUM(D43+E43+F43+G43+H43+I43+J43+K43+L43+M43+N43)</f>
        <v>38</v>
      </c>
      <c r="R43" s="15" t="n">
        <f aca="false">SUM(R42+Q43)</f>
        <v>5032.36</v>
      </c>
      <c r="S43" s="7"/>
      <c r="T43" s="7"/>
      <c r="U43" s="7"/>
      <c r="V43" s="7"/>
      <c r="W43" s="7"/>
      <c r="X43" s="7"/>
      <c r="Y43" s="7"/>
      <c r="Z43" s="7"/>
    </row>
    <row r="44" customFormat="false" ht="15.75" hidden="false" customHeight="false" outlineLevel="0" collapsed="false">
      <c r="A44" s="11" t="n">
        <v>44971</v>
      </c>
      <c r="B44" s="1" t="s">
        <v>24</v>
      </c>
      <c r="C44" s="10"/>
      <c r="D44" s="12" t="n">
        <v>30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53</v>
      </c>
      <c r="J44" s="12" t="n">
        <v>0</v>
      </c>
      <c r="K44" s="12"/>
      <c r="L44" s="12"/>
      <c r="M44" s="12" t="n">
        <v>0</v>
      </c>
      <c r="N44" s="12" t="n">
        <v>0</v>
      </c>
      <c r="O44" s="6"/>
      <c r="P44" s="3"/>
      <c r="Q44" s="15" t="n">
        <f aca="false">SUM(D44+E44+F44+G44+H44+I44+J44+K44+L44+M44+N44)</f>
        <v>83</v>
      </c>
      <c r="R44" s="15" t="n">
        <f aca="false">SUM(R43+Q44)</f>
        <v>5115.36</v>
      </c>
      <c r="S44" s="7"/>
      <c r="T44" s="7"/>
      <c r="U44" s="7"/>
      <c r="V44" s="7"/>
      <c r="W44" s="7"/>
      <c r="X44" s="7"/>
      <c r="Y44" s="7"/>
      <c r="Z44" s="7"/>
    </row>
    <row r="45" customFormat="false" ht="15.75" hidden="false" customHeight="false" outlineLevel="0" collapsed="false">
      <c r="A45" s="11" t="n">
        <v>44972</v>
      </c>
      <c r="B45" s="1" t="s">
        <v>25</v>
      </c>
      <c r="C45" s="10"/>
      <c r="D45" s="12" t="n">
        <v>32</v>
      </c>
      <c r="E45" s="12" t="n">
        <v>204.5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412.35</v>
      </c>
      <c r="K45" s="12"/>
      <c r="L45" s="12"/>
      <c r="M45" s="12" t="n">
        <v>0</v>
      </c>
      <c r="N45" s="12" t="n">
        <v>140</v>
      </c>
      <c r="O45" s="6" t="s">
        <v>40</v>
      </c>
      <c r="P45" s="3"/>
      <c r="Q45" s="15" t="n">
        <f aca="false">SUM(D45+E45+F45+G45+H45+I45+J45+K45+L45+M45+N45)</f>
        <v>788.85</v>
      </c>
      <c r="R45" s="15" t="n">
        <f aca="false">SUM(R44+Q45)</f>
        <v>5904.21</v>
      </c>
      <c r="S45" s="7"/>
      <c r="T45" s="7"/>
      <c r="U45" s="7"/>
      <c r="V45" s="7"/>
      <c r="W45" s="7"/>
      <c r="X45" s="7"/>
      <c r="Y45" s="7"/>
      <c r="Z45" s="7"/>
    </row>
    <row r="46" customFormat="false" ht="15.75" hidden="false" customHeight="false" outlineLevel="0" collapsed="false">
      <c r="A46" s="11" t="n">
        <v>44973</v>
      </c>
      <c r="B46" s="1" t="s">
        <v>26</v>
      </c>
      <c r="C46" s="10"/>
      <c r="D46" s="12" t="n">
        <v>36</v>
      </c>
      <c r="E46" s="12" t="n">
        <v>1158</v>
      </c>
      <c r="F46" s="12" t="n">
        <v>16.7</v>
      </c>
      <c r="G46" s="12" t="n">
        <v>0</v>
      </c>
      <c r="H46" s="12" t="n">
        <v>30</v>
      </c>
      <c r="I46" s="12" t="n">
        <v>6</v>
      </c>
      <c r="J46" s="12" t="n">
        <v>156.88</v>
      </c>
      <c r="K46" s="12"/>
      <c r="L46" s="12"/>
      <c r="M46" s="12" t="n">
        <v>150</v>
      </c>
      <c r="N46" s="12" t="n">
        <v>653.09</v>
      </c>
      <c r="O46" s="6" t="s">
        <v>41</v>
      </c>
      <c r="P46" s="3"/>
      <c r="Q46" s="15" t="n">
        <f aca="false">SUM(D46+E46+F46+G46+H46+I46+J46+K46+L46+M46+N46)</f>
        <v>2206.67</v>
      </c>
      <c r="R46" s="15" t="n">
        <f aca="false">SUM(R45+Q46)</f>
        <v>8110.88</v>
      </c>
      <c r="S46" s="7"/>
      <c r="T46" s="7"/>
      <c r="U46" s="7"/>
      <c r="V46" s="7"/>
      <c r="W46" s="7"/>
      <c r="X46" s="7"/>
      <c r="Y46" s="7"/>
      <c r="Z46" s="7"/>
    </row>
    <row r="47" customFormat="false" ht="15.75" hidden="false" customHeight="false" outlineLevel="0" collapsed="false">
      <c r="A47" s="11" t="n">
        <v>44974</v>
      </c>
      <c r="B47" s="1" t="s">
        <v>28</v>
      </c>
      <c r="C47" s="10"/>
      <c r="D47" s="12" t="n">
        <v>42</v>
      </c>
      <c r="E47" s="12" t="n">
        <v>38.5</v>
      </c>
      <c r="F47" s="12" t="n">
        <v>0</v>
      </c>
      <c r="G47" s="12" t="n">
        <v>0</v>
      </c>
      <c r="H47" s="12" t="n">
        <v>0</v>
      </c>
      <c r="I47" s="12" t="n">
        <v>0</v>
      </c>
      <c r="J47" s="12" t="n">
        <v>0</v>
      </c>
      <c r="K47" s="12"/>
      <c r="L47" s="12"/>
      <c r="M47" s="12" t="n">
        <v>0</v>
      </c>
      <c r="N47" s="12" t="n">
        <v>0</v>
      </c>
      <c r="O47" s="6"/>
      <c r="P47" s="3"/>
      <c r="Q47" s="15" t="n">
        <f aca="false">SUM(D47+E47+F47+G47+H47+I47+J47+K47+L47+M47+N47)</f>
        <v>80.5</v>
      </c>
      <c r="R47" s="15" t="n">
        <f aca="false">SUM(R46+Q47)</f>
        <v>8191.38</v>
      </c>
      <c r="S47" s="7"/>
      <c r="T47" s="7"/>
      <c r="U47" s="7"/>
      <c r="V47" s="7"/>
      <c r="W47" s="7"/>
      <c r="X47" s="7"/>
      <c r="Y47" s="7"/>
      <c r="Z47" s="7"/>
    </row>
    <row r="48" customFormat="false" ht="15.75" hidden="false" customHeight="false" outlineLevel="0" collapsed="false">
      <c r="A48" s="11" t="n">
        <v>44975</v>
      </c>
      <c r="B48" s="1" t="s">
        <v>29</v>
      </c>
      <c r="C48" s="10"/>
      <c r="D48" s="12" t="n">
        <v>16</v>
      </c>
      <c r="E48" s="12" t="n">
        <v>0</v>
      </c>
      <c r="F48" s="12" t="n">
        <v>0</v>
      </c>
      <c r="G48" s="12" t="n">
        <v>0</v>
      </c>
      <c r="H48" s="12" t="n">
        <v>0</v>
      </c>
      <c r="I48" s="12" t="n">
        <v>0</v>
      </c>
      <c r="J48" s="12" t="n">
        <v>90.61</v>
      </c>
      <c r="K48" s="12"/>
      <c r="L48" s="12"/>
      <c r="M48" s="12" t="n">
        <v>0</v>
      </c>
      <c r="N48" s="12" t="n">
        <v>0</v>
      </c>
      <c r="O48" s="6"/>
      <c r="P48" s="3"/>
      <c r="Q48" s="15" t="n">
        <f aca="false">SUM(D48+E48+F48+G48+H48+I48+J48+K48+L48+M48+N48)</f>
        <v>106.61</v>
      </c>
      <c r="R48" s="15" t="n">
        <f aca="false">SUM(R47+Q48)</f>
        <v>8297.99</v>
      </c>
      <c r="S48" s="7"/>
      <c r="T48" s="7"/>
      <c r="U48" s="7"/>
      <c r="V48" s="7"/>
      <c r="W48" s="7"/>
      <c r="X48" s="7"/>
      <c r="Y48" s="7"/>
      <c r="Z48" s="7"/>
    </row>
    <row r="49" customFormat="false" ht="15.75" hidden="false" customHeight="false" outlineLevel="0" collapsed="false">
      <c r="A49" s="11" t="n">
        <v>44977</v>
      </c>
      <c r="B49" s="1" t="s">
        <v>23</v>
      </c>
      <c r="C49" s="10"/>
      <c r="D49" s="12" t="n">
        <v>20</v>
      </c>
      <c r="E49" s="12" t="n">
        <v>0</v>
      </c>
      <c r="F49" s="12" t="n">
        <v>0</v>
      </c>
      <c r="G49" s="12" t="n">
        <v>0</v>
      </c>
      <c r="H49" s="12" t="n">
        <v>0</v>
      </c>
      <c r="I49" s="12" t="n">
        <v>0</v>
      </c>
      <c r="J49" s="12" t="n">
        <v>0</v>
      </c>
      <c r="K49" s="12"/>
      <c r="L49" s="12"/>
      <c r="M49" s="12" t="n">
        <v>0</v>
      </c>
      <c r="N49" s="12" t="n">
        <v>0</v>
      </c>
      <c r="O49" s="6"/>
      <c r="P49" s="3"/>
      <c r="Q49" s="15" t="n">
        <f aca="false">SUM(D49+E49+F49+G49+H49+I49+J49+K49+L49+M49+N49)</f>
        <v>20</v>
      </c>
      <c r="R49" s="15" t="n">
        <f aca="false">SUM(R48+Q49)</f>
        <v>8317.99</v>
      </c>
      <c r="S49" s="7"/>
      <c r="T49" s="7"/>
      <c r="U49" s="7"/>
      <c r="V49" s="7"/>
      <c r="W49" s="7"/>
      <c r="X49" s="7"/>
      <c r="Y49" s="7"/>
      <c r="Z49" s="7"/>
    </row>
    <row r="50" customFormat="false" ht="15.75" hidden="false" customHeight="false" outlineLevel="0" collapsed="false">
      <c r="A50" s="11" t="n">
        <v>44978</v>
      </c>
      <c r="B50" s="1" t="s">
        <v>24</v>
      </c>
      <c r="C50" s="10"/>
      <c r="D50" s="12" t="n">
        <v>0</v>
      </c>
      <c r="E50" s="12" t="n">
        <v>0</v>
      </c>
      <c r="F50" s="12" t="n">
        <v>0</v>
      </c>
      <c r="G50" s="12" t="n">
        <v>0</v>
      </c>
      <c r="H50" s="12" t="n">
        <v>0</v>
      </c>
      <c r="I50" s="12" t="n">
        <v>0</v>
      </c>
      <c r="J50" s="12" t="n">
        <v>0</v>
      </c>
      <c r="K50" s="12"/>
      <c r="L50" s="12"/>
      <c r="M50" s="12" t="n">
        <v>15.8</v>
      </c>
      <c r="N50" s="12" t="n">
        <v>0</v>
      </c>
      <c r="O50" s="6"/>
      <c r="P50" s="3"/>
      <c r="Q50" s="15" t="n">
        <f aca="false">SUM(D50+E50+F50+G50+H50+I50+J50+K50+L50+M50+N50)</f>
        <v>15.8</v>
      </c>
      <c r="R50" s="15" t="n">
        <f aca="false">SUM(R49+Q50)</f>
        <v>8333.79</v>
      </c>
      <c r="S50" s="7"/>
      <c r="T50" s="7"/>
      <c r="U50" s="7"/>
      <c r="V50" s="7"/>
      <c r="W50" s="7"/>
      <c r="X50" s="7"/>
      <c r="Y50" s="7"/>
      <c r="Z50" s="7"/>
    </row>
    <row r="51" customFormat="false" ht="15.75" hidden="false" customHeight="false" outlineLevel="0" collapsed="false">
      <c r="A51" s="11" t="n">
        <v>44979</v>
      </c>
      <c r="B51" s="1" t="s">
        <v>25</v>
      </c>
      <c r="C51" s="10"/>
      <c r="D51" s="12" t="n">
        <v>20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/>
      <c r="L51" s="12"/>
      <c r="M51" s="12" t="n">
        <v>0</v>
      </c>
      <c r="N51" s="12" t="n">
        <v>136.09</v>
      </c>
      <c r="O51" s="6" t="s">
        <v>42</v>
      </c>
      <c r="P51" s="3"/>
      <c r="Q51" s="15" t="n">
        <f aca="false">SUM(D51+E51+F51+G51+H51+I51+J51+K51+L51+M51+N51)</f>
        <v>156.09</v>
      </c>
      <c r="R51" s="15" t="n">
        <f aca="false">SUM(R50+Q51)</f>
        <v>8489.88</v>
      </c>
      <c r="S51" s="7"/>
      <c r="T51" s="7"/>
      <c r="U51" s="7"/>
      <c r="V51" s="7"/>
      <c r="W51" s="7"/>
      <c r="X51" s="7"/>
      <c r="Y51" s="7"/>
      <c r="Z51" s="7"/>
    </row>
    <row r="52" customFormat="false" ht="15.75" hidden="false" customHeight="false" outlineLevel="0" collapsed="false">
      <c r="A52" s="11" t="n">
        <v>44980</v>
      </c>
      <c r="B52" s="1" t="s">
        <v>26</v>
      </c>
      <c r="C52" s="10"/>
      <c r="D52" s="12" t="n">
        <v>8</v>
      </c>
      <c r="E52" s="12" t="n">
        <v>450</v>
      </c>
      <c r="F52" s="12" t="n">
        <v>0</v>
      </c>
      <c r="G52" s="12" t="n">
        <v>0</v>
      </c>
      <c r="H52" s="12" t="n">
        <v>55.5</v>
      </c>
      <c r="I52" s="12" t="n">
        <v>0</v>
      </c>
      <c r="J52" s="12" t="n">
        <v>0</v>
      </c>
      <c r="K52" s="12"/>
      <c r="L52" s="12"/>
      <c r="M52" s="12" t="n">
        <v>0</v>
      </c>
      <c r="N52" s="12" t="n">
        <v>0</v>
      </c>
      <c r="O52" s="6"/>
      <c r="P52" s="3"/>
      <c r="Q52" s="15" t="n">
        <f aca="false">SUM(D52+E52+F52+G52+H52+I52+J52+K52+L52+M52+N52)</f>
        <v>513.5</v>
      </c>
      <c r="R52" s="15" t="n">
        <f aca="false">SUM(R51+Q52)</f>
        <v>9003.38</v>
      </c>
      <c r="S52" s="7"/>
      <c r="T52" s="7"/>
      <c r="U52" s="7"/>
      <c r="V52" s="7"/>
      <c r="W52" s="7"/>
      <c r="X52" s="7"/>
      <c r="Y52" s="7"/>
      <c r="Z52" s="7"/>
    </row>
    <row r="53" customFormat="false" ht="15.75" hidden="false" customHeight="false" outlineLevel="0" collapsed="false">
      <c r="A53" s="11" t="n">
        <v>44981</v>
      </c>
      <c r="B53" s="1" t="s">
        <v>28</v>
      </c>
      <c r="C53" s="10"/>
      <c r="D53" s="12" t="n">
        <v>30</v>
      </c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50</v>
      </c>
      <c r="J53" s="12" t="n">
        <v>0</v>
      </c>
      <c r="K53" s="12"/>
      <c r="L53" s="12"/>
      <c r="M53" s="12" t="n">
        <v>0</v>
      </c>
      <c r="N53" s="12" t="n">
        <v>0</v>
      </c>
      <c r="O53" s="6"/>
      <c r="P53" s="3"/>
      <c r="Q53" s="15" t="n">
        <f aca="false">SUM(D53+E53+F53+G53+H53+I53+J53+K53+L53+M53+N53)</f>
        <v>80</v>
      </c>
      <c r="R53" s="15" t="n">
        <f aca="false">SUM(R52+Q53)</f>
        <v>9083.38</v>
      </c>
      <c r="S53" s="7"/>
      <c r="T53" s="7"/>
      <c r="U53" s="7"/>
      <c r="V53" s="7"/>
      <c r="W53" s="7"/>
      <c r="X53" s="7"/>
      <c r="Y53" s="7"/>
      <c r="Z53" s="7"/>
    </row>
    <row r="54" customFormat="false" ht="15.75" hidden="false" customHeight="false" outlineLevel="0" collapsed="false">
      <c r="A54" s="11" t="n">
        <v>44982</v>
      </c>
      <c r="B54" s="1" t="s">
        <v>29</v>
      </c>
      <c r="C54" s="10"/>
      <c r="D54" s="12" t="n">
        <v>7</v>
      </c>
      <c r="E54" s="12" t="n">
        <v>1008</v>
      </c>
      <c r="F54" s="12" t="n">
        <v>0</v>
      </c>
      <c r="G54" s="12" t="n">
        <v>250</v>
      </c>
      <c r="H54" s="12" t="n">
        <v>0</v>
      </c>
      <c r="I54" s="12" t="n">
        <v>100</v>
      </c>
      <c r="J54" s="12" t="n">
        <v>881.79</v>
      </c>
      <c r="K54" s="12"/>
      <c r="L54" s="12"/>
      <c r="M54" s="12" t="n">
        <v>0</v>
      </c>
      <c r="N54" s="12" t="n">
        <v>0</v>
      </c>
      <c r="O54" s="17"/>
      <c r="P54" s="3"/>
      <c r="Q54" s="15" t="n">
        <f aca="false">SUM(D54+E54+F54+G54+H54+I54+J54+K54+L54+M54+N54)</f>
        <v>2246.79</v>
      </c>
      <c r="R54" s="15" t="n">
        <f aca="false">SUM(R53+Q54)</f>
        <v>11330.17</v>
      </c>
      <c r="S54" s="7"/>
      <c r="T54" s="7"/>
      <c r="U54" s="7"/>
      <c r="V54" s="7"/>
      <c r="W54" s="7"/>
      <c r="X54" s="7"/>
      <c r="Y54" s="7"/>
      <c r="Z54" s="7"/>
    </row>
    <row r="55" customFormat="false" ht="15.75" hidden="false" customHeight="false" outlineLevel="0" collapsed="false">
      <c r="A55" s="11" t="n">
        <v>44984</v>
      </c>
      <c r="B55" s="1" t="s">
        <v>23</v>
      </c>
      <c r="C55" s="10"/>
      <c r="D55" s="12" t="n">
        <v>32</v>
      </c>
      <c r="E55" s="12" t="n">
        <v>150</v>
      </c>
      <c r="F55" s="12" t="n">
        <v>0</v>
      </c>
      <c r="G55" s="12" t="n">
        <v>0</v>
      </c>
      <c r="H55" s="12" t="n">
        <v>0</v>
      </c>
      <c r="I55" s="12" t="n">
        <v>0</v>
      </c>
      <c r="J55" s="12" t="n">
        <v>0</v>
      </c>
      <c r="K55" s="12"/>
      <c r="L55" s="12"/>
      <c r="M55" s="12" t="n">
        <v>0</v>
      </c>
      <c r="N55" s="12" t="n">
        <v>0</v>
      </c>
      <c r="O55" s="6"/>
      <c r="P55" s="3"/>
      <c r="Q55" s="15" t="n">
        <f aca="false">SUM(D55+E55+F55+G55+H55+I55+J55+K55+L55+M55+N55)</f>
        <v>182</v>
      </c>
      <c r="R55" s="15" t="n">
        <f aca="false">SUM(R54+Q55)</f>
        <v>11512.17</v>
      </c>
      <c r="S55" s="7"/>
      <c r="T55" s="7"/>
      <c r="U55" s="7"/>
      <c r="V55" s="7"/>
      <c r="W55" s="7"/>
      <c r="X55" s="7"/>
      <c r="Y55" s="7"/>
      <c r="Z55" s="7"/>
    </row>
    <row r="56" customFormat="false" ht="15.75" hidden="false" customHeight="false" outlineLevel="0" collapsed="false">
      <c r="A56" s="11" t="n">
        <v>44985</v>
      </c>
      <c r="B56" s="1" t="s">
        <v>24</v>
      </c>
      <c r="C56" s="10"/>
      <c r="D56" s="12"/>
      <c r="E56" s="12"/>
      <c r="F56" s="12"/>
      <c r="G56" s="12"/>
      <c r="H56" s="12"/>
      <c r="I56" s="12"/>
      <c r="J56" s="12"/>
      <c r="K56" s="12"/>
      <c r="L56" s="12"/>
      <c r="M56" s="12" t="n">
        <v>0</v>
      </c>
      <c r="N56" s="12" t="n">
        <v>0</v>
      </c>
      <c r="O56" s="6"/>
      <c r="P56" s="3"/>
      <c r="Q56" s="15" t="n">
        <f aca="false">SUM(D56+E56+F56+G56+H56+I56+J56+K56+L56+M56+N56)</f>
        <v>0</v>
      </c>
      <c r="R56" s="15" t="n">
        <f aca="false">SUM(R55+Q56)</f>
        <v>11512.17</v>
      </c>
      <c r="S56" s="7"/>
      <c r="T56" s="7"/>
      <c r="U56" s="7"/>
      <c r="V56" s="7"/>
      <c r="W56" s="7"/>
      <c r="X56" s="7"/>
      <c r="Y56" s="7"/>
      <c r="Z56" s="7"/>
    </row>
    <row r="57" customFormat="false" ht="15.75" hidden="false" customHeight="false" outlineLevel="0" collapsed="false">
      <c r="A57" s="18"/>
      <c r="B57" s="1"/>
      <c r="C57" s="10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6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5.75" hidden="false" customHeight="false" outlineLevel="0" collapsed="false">
      <c r="A58" s="7"/>
      <c r="B58" s="7"/>
      <c r="C58" s="3"/>
      <c r="D58" s="19" t="n">
        <f aca="false">SUM(D33:D57)</f>
        <v>450</v>
      </c>
      <c r="E58" s="19" t="n">
        <f aca="false">SUM(E33:E57)</f>
        <v>5191.9</v>
      </c>
      <c r="F58" s="19" t="n">
        <f aca="false">SUM(F33:F57)</f>
        <v>95.35</v>
      </c>
      <c r="G58" s="19" t="n">
        <f aca="false">SUM(G33:G57)</f>
        <v>710</v>
      </c>
      <c r="H58" s="19" t="n">
        <f aca="false">SUM(H33:H57)</f>
        <v>115.5</v>
      </c>
      <c r="I58" s="19" t="n">
        <f aca="false">SUM(I33:I57)</f>
        <v>284</v>
      </c>
      <c r="J58" s="19" t="n">
        <f aca="false">SUM(J33:J57)</f>
        <v>2449.27</v>
      </c>
      <c r="K58" s="19"/>
      <c r="L58" s="19"/>
      <c r="M58" s="19" t="n">
        <f aca="false">SUM(M33:M57)</f>
        <v>538.8</v>
      </c>
      <c r="N58" s="19" t="n">
        <f aca="false">SUM(N33:N57)</f>
        <v>1677.35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5.75" hidden="false" customHeight="fals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5.75" hidden="false" customHeight="fals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5.75" hidden="false" customHeight="fals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5.75" hidden="false" customHeight="fals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5.7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5.7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5.75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5.75" hidden="false" customHeight="fals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5.75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5.75" hidden="false" customHeight="fals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5.75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5.75" hidden="false" customHeight="fals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5.75" hidden="false" customHeight="fals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5.75" hidden="false" customHeight="fals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5.75" hidden="false" customHeight="fals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5.75" hidden="false" customHeight="fals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5.75" hidden="false" customHeight="fals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5.75" hidden="false" customHeight="fals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5.75" hidden="false" customHeight="fals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5.75" hidden="false" customHeight="fals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5.75" hidden="false" customHeight="fals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5.75" hidden="false" customHeight="fals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5.75" hidden="false" customHeight="fals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5.75" hidden="false" customHeight="fals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5.75" hidden="false" customHeight="fals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5.75" hidden="false" customHeight="fals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5.75" hidden="false" customHeight="fals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5.75" hidden="false" customHeight="fals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5.75" hidden="false" customHeight="fals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5.75" hidden="false" customHeight="fals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5.75" hidden="false" customHeight="fals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5.75" hidden="false" customHeight="fals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5.75" hidden="false" customHeight="fals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5.75" hidden="false" customHeight="fals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.75" hidden="false" customHeight="fals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5.75" hidden="false" customHeight="fals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5.75" hidden="false" customHeight="fals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5.75" hidden="false" customHeight="fals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5.75" hidden="false" customHeight="fals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5.75" hidden="false" customHeight="fals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5.75" hidden="false" customHeight="fals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5.75" hidden="false" customHeight="fals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5.75" hidden="false" customHeight="fals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5.75" hidden="false" customHeight="fals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5.75" hidden="false" customHeight="fals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5.75" hidden="false" customHeight="fals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5.75" hidden="false" customHeight="fals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5.75" hidden="false" customHeight="fals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5.75" hidden="false" customHeight="fals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5.75" hidden="false" customHeight="fals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5.75" hidden="false" customHeight="fals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5.75" hidden="false" customHeight="fals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5.75" hidden="false" customHeight="fals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5.75" hidden="false" customHeight="fals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5.75" hidden="false" customHeight="fals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5.75" hidden="false" customHeight="fals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5.75" hidden="false" customHeight="fals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5.75" hidden="false" customHeight="fals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5.75" hidden="false" customHeight="fals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5.75" hidden="false" customHeight="fals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5.75" hidden="false" customHeight="fals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5.75" hidden="false" customHeight="fals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5.75" hidden="false" customHeight="fals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5.75" hidden="false" customHeight="fals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5.75" hidden="false" customHeight="fals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5.75" hidden="false" customHeight="fals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5.75" hidden="false" customHeight="fals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5.75" hidden="false" customHeight="fals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5.75" hidden="false" customHeight="fals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5.75" hidden="false" customHeight="fals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5.75" hidden="false" customHeight="fals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5.75" hidden="false" customHeight="fals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5.75" hidden="false" customHeight="fals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5.75" hidden="false" customHeight="fals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5.75" hidden="false" customHeight="fals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5.75" hidden="false" customHeight="fals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5.75" hidden="false" customHeight="fals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.75" hidden="false" customHeight="fals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5.75" hidden="false" customHeight="fals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5.75" hidden="false" customHeight="fals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5.75" hidden="false" customHeight="fals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5.75" hidden="false" customHeight="fals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5.75" hidden="false" customHeight="fals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5.75" hidden="false" customHeight="fals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5.75" hidden="false" customHeight="fals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5.75" hidden="false" customHeight="fals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5.75" hidden="false" customHeight="fals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5.75" hidden="false" customHeight="fals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5.75" hidden="false" customHeight="fals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5.75" hidden="false" customHeight="fals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5.75" hidden="false" customHeight="fals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5.75" hidden="false" customHeight="fals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5.75" hidden="false" customHeight="fals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5.75" hidden="false" customHeight="fals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5.75" hidden="false" customHeight="fals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5.75" hidden="false" customHeight="fals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5.75" hidden="false" customHeight="fals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5.75" hidden="false" customHeight="fals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5.75" hidden="false" customHeight="fals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5.75" hidden="false" customHeight="fals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5.75" hidden="false" customHeight="fals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5.75" hidden="false" customHeight="fals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5.75" hidden="false" customHeight="fals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5.75" hidden="false" customHeight="fals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5.75" hidden="false" customHeight="fals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5.75" hidden="false" customHeight="fals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5.75" hidden="false" customHeight="fals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5.75" hidden="false" customHeight="fals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5.75" hidden="false" customHeight="fals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5.75" hidden="false" customHeight="fals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5.75" hidden="false" customHeight="fals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5.75" hidden="false" customHeight="fals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5.75" hidden="false" customHeight="fals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5.75" hidden="false" customHeight="fals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5.75" hidden="false" customHeight="fals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5.75" hidden="false" customHeight="fals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5.75" hidden="false" customHeight="fals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5.75" hidden="false" customHeight="fals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5.75" hidden="false" customHeight="fals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5.75" hidden="false" customHeight="fals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5.75" hidden="false" customHeight="fals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5.75" hidden="false" customHeight="fals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5.75" hidden="false" customHeight="fals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5.75" hidden="false" customHeight="fals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5.75" hidden="false" customHeight="fals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5.75" hidden="false" customHeight="fals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5.75" hidden="false" customHeight="fals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5.75" hidden="false" customHeight="fals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5.75" hidden="false" customHeight="fals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5.75" hidden="false" customHeight="fals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5.75" hidden="false" customHeight="fals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5.75" hidden="false" customHeight="fals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5.75" hidden="false" customHeight="fals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5.75" hidden="false" customHeight="fals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5.75" hidden="false" customHeight="fals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5.75" hidden="false" customHeight="fals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5.75" hidden="false" customHeight="fals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5.75" hidden="false" customHeight="fals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5.75" hidden="false" customHeight="fals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5.75" hidden="false" customHeight="fals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5.75" hidden="false" customHeight="fals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5.75" hidden="false" customHeight="fals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5.75" hidden="false" customHeight="fals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5.75" hidden="false" customHeight="fals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5.75" hidden="false" customHeight="fals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5.75" hidden="false" customHeight="fals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5.75" hidden="false" customHeight="fals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5.75" hidden="false" customHeight="fals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5.75" hidden="false" customHeight="fals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5.75" hidden="false" customHeight="fals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5.75" hidden="false" customHeight="fals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5.75" hidden="false" customHeight="fals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5.75" hidden="false" customHeight="fals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5.75" hidden="false" customHeight="fals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5.75" hidden="false" customHeight="fals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5.75" hidden="false" customHeight="fals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5.75" hidden="false" customHeight="fals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5.75" hidden="false" customHeight="fals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5.75" hidden="false" customHeight="fals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5.75" hidden="false" customHeight="fals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5.75" hidden="false" customHeight="fals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5.75" hidden="false" customHeight="fals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5.75" hidden="false" customHeight="fals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5.75" hidden="false" customHeight="fals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5.75" hidden="false" customHeight="fals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5.75" hidden="false" customHeight="fals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5.75" hidden="false" customHeight="fals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5.75" hidden="false" customHeight="fals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5.75" hidden="false" customHeight="fals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5.75" hidden="false" customHeight="fals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5.75" hidden="false" customHeight="fals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5.75" hidden="false" customHeight="fals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5.75" hidden="false" customHeight="fals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5.75" hidden="false" customHeight="fals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5.75" hidden="false" customHeight="fals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5.75" hidden="false" customHeight="fals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5.75" hidden="false" customHeight="fals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5.75" hidden="false" customHeight="fals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5.75" hidden="false" customHeight="fals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5.75" hidden="false" customHeight="fals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5.75" hidden="false" customHeight="fals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5.75" hidden="false" customHeight="fals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5.75" hidden="false" customHeight="fals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5.75" hidden="false" customHeight="fals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5.75" hidden="false" customHeight="fals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5.75" hidden="false" customHeight="fals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5.75" hidden="false" customHeight="fals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5.75" hidden="false" customHeight="fals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5.75" hidden="false" customHeight="fals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5.75" hidden="false" customHeight="fals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5.75" hidden="false" customHeight="fals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5.75" hidden="false" customHeight="fals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5.75" hidden="false" customHeight="fals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5.75" hidden="false" customHeight="fals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5.75" hidden="false" customHeight="fals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5.75" hidden="false" customHeight="fals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5.75" hidden="false" customHeight="fals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5.75" hidden="false" customHeight="fals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5.75" hidden="false" customHeight="fals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5.75" hidden="false" customHeight="fals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5.75" hidden="false" customHeight="fals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5.75" hidden="false" customHeight="fals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5.75" hidden="false" customHeight="fals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5.75" hidden="false" customHeight="fals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5.75" hidden="false" customHeight="fals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5.75" hidden="false" customHeight="fals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5.75" hidden="false" customHeight="fals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5.75" hidden="false" customHeight="fals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5.75" hidden="false" customHeight="fals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5.75" hidden="false" customHeight="fals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5.75" hidden="false" customHeight="fals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5.75" hidden="false" customHeight="fals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5.75" hidden="false" customHeight="fals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5.75" hidden="false" customHeight="fals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5.75" hidden="false" customHeight="fals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5.75" hidden="false" customHeight="fals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5.75" hidden="false" customHeight="fals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5.75" hidden="false" customHeight="fals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5.75" hidden="false" customHeight="fals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5.75" hidden="false" customHeight="fals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5.75" hidden="false" customHeight="fals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5.75" hidden="false" customHeight="fals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5.75" hidden="false" customHeight="fals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5.75" hidden="false" customHeight="fals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5.75" hidden="false" customHeight="fals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5.75" hidden="false" customHeight="fals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5.75" hidden="false" customHeight="fals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5.75" hidden="false" customHeight="fals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5.75" hidden="false" customHeight="fals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5.75" hidden="false" customHeight="fals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5.75" hidden="false" customHeight="fals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5.75" hidden="false" customHeight="fals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5.75" hidden="false" customHeight="fals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5.75" hidden="false" customHeight="fals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5.75" hidden="false" customHeight="fals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5.75" hidden="false" customHeight="fals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5.75" hidden="false" customHeight="fals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5.75" hidden="false" customHeight="fals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5.75" hidden="false" customHeight="fals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5.75" hidden="false" customHeight="fals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5.75" hidden="false" customHeight="fals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5.75" hidden="false" customHeight="fals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5.75" hidden="false" customHeight="fals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5.75" hidden="false" customHeight="fals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5.75" hidden="false" customHeight="fals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5.75" hidden="false" customHeight="fals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5.75" hidden="false" customHeight="fals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5.75" hidden="false" customHeight="fals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5.75" hidden="false" customHeight="fals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5.75" hidden="false" customHeight="fals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5.75" hidden="false" customHeight="fals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5.75" hidden="false" customHeight="fals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5.75" hidden="false" customHeight="fals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5.75" hidden="false" customHeight="fals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5.75" hidden="false" customHeight="fals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5.75" hidden="false" customHeight="fals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5.75" hidden="false" customHeight="fals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5.75" hidden="false" customHeight="fals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5.75" hidden="false" customHeight="fals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5.75" hidden="false" customHeight="fals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5.75" hidden="false" customHeight="fals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5.75" hidden="false" customHeight="fals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5.75" hidden="false" customHeight="fals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5.75" hidden="false" customHeight="fals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5.75" hidden="false" customHeight="fals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5.75" hidden="false" customHeight="fals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5.75" hidden="false" customHeight="fals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5.75" hidden="false" customHeight="fals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5.75" hidden="false" customHeight="fals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5.75" hidden="false" customHeight="fals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5.75" hidden="false" customHeight="fals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5.75" hidden="false" customHeight="fals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5.75" hidden="false" customHeight="fals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5.75" hidden="false" customHeight="fals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5.75" hidden="false" customHeight="fals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5.75" hidden="false" customHeight="fals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5.75" hidden="false" customHeight="fals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5.75" hidden="false" customHeight="fals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5.75" hidden="false" customHeight="fals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5.75" hidden="false" customHeight="fals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5.75" hidden="false" customHeight="fals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5.75" hidden="false" customHeight="fals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5.75" hidden="false" customHeight="fals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5.75" hidden="false" customHeight="fals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5.75" hidden="false" customHeight="fals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5.75" hidden="false" customHeight="fals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5.75" hidden="false" customHeight="fals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5.75" hidden="false" customHeight="fals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5.75" hidden="false" customHeight="fals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5.75" hidden="false" customHeight="fals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5.75" hidden="false" customHeight="fals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5.75" hidden="false" customHeight="fals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5.75" hidden="false" customHeight="fals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5.75" hidden="false" customHeight="fals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5.75" hidden="false" customHeight="fals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5.75" hidden="false" customHeight="fals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5.75" hidden="false" customHeight="fals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5.75" hidden="false" customHeight="fals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5.75" hidden="false" customHeight="fals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5.75" hidden="false" customHeight="fals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5.75" hidden="false" customHeight="fals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5.75" hidden="false" customHeight="fals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5.75" hidden="false" customHeight="fals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5.75" hidden="false" customHeight="fals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5.75" hidden="false" customHeight="false" outlineLevel="0" collapsed="false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5.75" hidden="false" customHeight="false" outlineLevel="0" collapsed="false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5.75" hidden="false" customHeight="false" outlineLevel="0" collapsed="false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5.75" hidden="false" customHeight="false" outlineLevel="0" collapsed="false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5.75" hidden="false" customHeight="false" outlineLevel="0" collapsed="false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5.75" hidden="false" customHeight="false" outlineLevel="0" collapsed="false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5.75" hidden="false" customHeight="false" outlineLevel="0" collapsed="false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5.75" hidden="false" customHeight="false" outlineLevel="0" collapsed="false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5.75" hidden="false" customHeight="false" outlineLevel="0" collapsed="false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5.75" hidden="false" customHeight="false" outlineLevel="0" collapsed="false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5.75" hidden="false" customHeight="false" outlineLevel="0" collapsed="false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5.75" hidden="false" customHeight="false" outlineLevel="0" collapsed="false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5.75" hidden="false" customHeight="false" outlineLevel="0" collapsed="false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5.75" hidden="false" customHeight="false" outlineLevel="0" collapsed="false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5.75" hidden="false" customHeight="false" outlineLevel="0" collapsed="false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5.75" hidden="false" customHeight="false" outlineLevel="0" collapsed="false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5.75" hidden="false" customHeight="false" outlineLevel="0" collapsed="false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5.75" hidden="false" customHeight="false" outlineLevel="0" collapsed="false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5.75" hidden="false" customHeight="false" outlineLevel="0" collapsed="false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5.75" hidden="false" customHeight="false" outlineLevel="0" collapsed="false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5.75" hidden="false" customHeight="false" outlineLevel="0" collapsed="false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5.75" hidden="false" customHeight="false" outlineLevel="0" collapsed="false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5.75" hidden="false" customHeight="false" outlineLevel="0" collapsed="false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5.75" hidden="false" customHeight="false" outlineLevel="0" collapsed="false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5.75" hidden="false" customHeight="false" outlineLevel="0" collapsed="false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5.75" hidden="false" customHeight="false" outlineLevel="0" collapsed="false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5.75" hidden="false" customHeight="false" outlineLevel="0" collapsed="false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5.75" hidden="false" customHeight="false" outlineLevel="0" collapsed="false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5.75" hidden="false" customHeight="false" outlineLevel="0" collapsed="false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5.75" hidden="false" customHeight="false" outlineLevel="0" collapsed="false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5.75" hidden="false" customHeight="false" outlineLevel="0" collapsed="false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5.75" hidden="false" customHeight="false" outlineLevel="0" collapsed="false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5.75" hidden="false" customHeight="false" outlineLevel="0" collapsed="false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5.75" hidden="false" customHeight="false" outlineLevel="0" collapsed="false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5.75" hidden="false" customHeight="false" outlineLevel="0" collapsed="false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5.75" hidden="false" customHeight="false" outlineLevel="0" collapsed="false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5.75" hidden="false" customHeight="false" outlineLevel="0" collapsed="false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5.75" hidden="false" customHeight="false" outlineLevel="0" collapsed="false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5.75" hidden="false" customHeight="false" outlineLevel="0" collapsed="false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5.75" hidden="false" customHeight="false" outlineLevel="0" collapsed="false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5.75" hidden="false" customHeight="false" outlineLevel="0" collapsed="false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5.75" hidden="false" customHeight="false" outlineLevel="0" collapsed="false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5.75" hidden="false" customHeight="false" outlineLevel="0" collapsed="false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5.75" hidden="false" customHeight="false" outlineLevel="0" collapsed="false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5.75" hidden="false" customHeight="false" outlineLevel="0" collapsed="false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5.75" hidden="false" customHeight="false" outlineLevel="0" collapsed="false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5.75" hidden="false" customHeight="false" outlineLevel="0" collapsed="false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5.75" hidden="false" customHeight="false" outlineLevel="0" collapsed="false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5.75" hidden="false" customHeight="false" outlineLevel="0" collapsed="false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5.75" hidden="false" customHeight="false" outlineLevel="0" collapsed="false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5.75" hidden="false" customHeight="false" outlineLevel="0" collapsed="false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5.75" hidden="false" customHeight="false" outlineLevel="0" collapsed="false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5.75" hidden="false" customHeight="false" outlineLevel="0" collapsed="false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5.75" hidden="false" customHeight="false" outlineLevel="0" collapsed="false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5.75" hidden="false" customHeight="false" outlineLevel="0" collapsed="false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5.75" hidden="false" customHeight="false" outlineLevel="0" collapsed="false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5.75" hidden="false" customHeight="false" outlineLevel="0" collapsed="false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5.75" hidden="false" customHeight="false" outlineLevel="0" collapsed="false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5.75" hidden="false" customHeight="false" outlineLevel="0" collapsed="false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5.75" hidden="false" customHeight="false" outlineLevel="0" collapsed="false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5.75" hidden="false" customHeight="false" outlineLevel="0" collapsed="false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5.75" hidden="false" customHeight="false" outlineLevel="0" collapsed="false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5.75" hidden="false" customHeight="false" outlineLevel="0" collapsed="false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5.75" hidden="false" customHeight="false" outlineLevel="0" collapsed="false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5.75" hidden="false" customHeight="false" outlineLevel="0" collapsed="false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5.75" hidden="false" customHeight="false" outlineLevel="0" collapsed="false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5.75" hidden="false" customHeight="false" outlineLevel="0" collapsed="false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5.75" hidden="false" customHeight="false" outlineLevel="0" collapsed="false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5.75" hidden="false" customHeight="false" outlineLevel="0" collapsed="false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5.75" hidden="false" customHeight="false" outlineLevel="0" collapsed="false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5.75" hidden="false" customHeight="false" outlineLevel="0" collapsed="false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5.75" hidden="false" customHeight="false" outlineLevel="0" collapsed="false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5.75" hidden="false" customHeight="false" outlineLevel="0" collapsed="false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5.75" hidden="false" customHeight="false" outlineLevel="0" collapsed="false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5.75" hidden="false" customHeight="false" outlineLevel="0" collapsed="false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5.75" hidden="false" customHeight="false" outlineLevel="0" collapsed="false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5.75" hidden="false" customHeight="false" outlineLevel="0" collapsed="false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5.75" hidden="false" customHeight="false" outlineLevel="0" collapsed="false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5.75" hidden="false" customHeight="false" outlineLevel="0" collapsed="false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5.75" hidden="false" customHeight="false" outlineLevel="0" collapsed="false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5.75" hidden="false" customHeight="false" outlineLevel="0" collapsed="false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5.75" hidden="false" customHeight="false" outlineLevel="0" collapsed="false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5.75" hidden="false" customHeight="false" outlineLevel="0" collapsed="false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5.75" hidden="false" customHeight="false" outlineLevel="0" collapsed="false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5.75" hidden="false" customHeight="false" outlineLevel="0" collapsed="false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5.75" hidden="false" customHeight="false" outlineLevel="0" collapsed="false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5.75" hidden="false" customHeight="false" outlineLevel="0" collapsed="false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5.75" hidden="false" customHeight="false" outlineLevel="0" collapsed="false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5.75" hidden="false" customHeight="false" outlineLevel="0" collapsed="false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5.75" hidden="false" customHeight="false" outlineLevel="0" collapsed="false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5.75" hidden="false" customHeight="false" outlineLevel="0" collapsed="false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5.75" hidden="false" customHeight="false" outlineLevel="0" collapsed="false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5.75" hidden="false" customHeight="false" outlineLevel="0" collapsed="false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5.75" hidden="false" customHeight="false" outlineLevel="0" collapsed="false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5.75" hidden="false" customHeight="false" outlineLevel="0" collapsed="false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5.75" hidden="false" customHeight="false" outlineLevel="0" collapsed="false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5.75" hidden="false" customHeight="false" outlineLevel="0" collapsed="false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5.75" hidden="false" customHeight="false" outlineLevel="0" collapsed="false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5.75" hidden="false" customHeight="false" outlineLevel="0" collapsed="false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5.75" hidden="false" customHeight="false" outlineLevel="0" collapsed="false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5.75" hidden="false" customHeight="false" outlineLevel="0" collapsed="false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5.75" hidden="false" customHeight="false" outlineLevel="0" collapsed="false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5.75" hidden="false" customHeight="false" outlineLevel="0" collapsed="false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5.75" hidden="false" customHeight="false" outlineLevel="0" collapsed="false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5.75" hidden="false" customHeight="false" outlineLevel="0" collapsed="false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5.75" hidden="false" customHeight="false" outlineLevel="0" collapsed="false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5.75" hidden="false" customHeight="false" outlineLevel="0" collapsed="false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5.75" hidden="false" customHeight="false" outlineLevel="0" collapsed="false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5.75" hidden="false" customHeight="false" outlineLevel="0" collapsed="false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5.75" hidden="false" customHeight="false" outlineLevel="0" collapsed="false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5.75" hidden="false" customHeight="false" outlineLevel="0" collapsed="false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5.75" hidden="false" customHeight="false" outlineLevel="0" collapsed="false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5.75" hidden="false" customHeight="false" outlineLevel="0" collapsed="false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5.75" hidden="false" customHeight="false" outlineLevel="0" collapsed="false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5.75" hidden="false" customHeight="false" outlineLevel="0" collapsed="false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5.75" hidden="false" customHeight="false" outlineLevel="0" collapsed="false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5.75" hidden="false" customHeight="false" outlineLevel="0" collapsed="false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5.75" hidden="false" customHeight="false" outlineLevel="0" collapsed="false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5.75" hidden="false" customHeight="false" outlineLevel="0" collapsed="false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5.75" hidden="false" customHeight="false" outlineLevel="0" collapsed="false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5.75" hidden="false" customHeight="false" outlineLevel="0" collapsed="false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5.75" hidden="false" customHeight="false" outlineLevel="0" collapsed="false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5.75" hidden="false" customHeight="false" outlineLevel="0" collapsed="false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5.75" hidden="false" customHeight="false" outlineLevel="0" collapsed="false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5.75" hidden="false" customHeight="false" outlineLevel="0" collapsed="false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5.75" hidden="false" customHeight="false" outlineLevel="0" collapsed="false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5.75" hidden="false" customHeight="false" outlineLevel="0" collapsed="false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5.75" hidden="false" customHeight="false" outlineLevel="0" collapsed="false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5.75" hidden="false" customHeight="false" outlineLevel="0" collapsed="false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5.75" hidden="false" customHeight="false" outlineLevel="0" collapsed="false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5.75" hidden="false" customHeight="false" outlineLevel="0" collapsed="false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5.75" hidden="false" customHeight="false" outlineLevel="0" collapsed="false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5.75" hidden="false" customHeight="false" outlineLevel="0" collapsed="false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5.75" hidden="false" customHeight="false" outlineLevel="0" collapsed="false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5.75" hidden="false" customHeight="false" outlineLevel="0" collapsed="false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5.75" hidden="false" customHeight="false" outlineLevel="0" collapsed="false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5.75" hidden="false" customHeight="false" outlineLevel="0" collapsed="false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5.75" hidden="false" customHeight="false" outlineLevel="0" collapsed="false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5.75" hidden="false" customHeight="false" outlineLevel="0" collapsed="false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5.75" hidden="false" customHeight="false" outlineLevel="0" collapsed="false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5.75" hidden="false" customHeight="false" outlineLevel="0" collapsed="false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5.75" hidden="false" customHeight="false" outlineLevel="0" collapsed="false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5.75" hidden="false" customHeight="false" outlineLevel="0" collapsed="false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5.75" hidden="false" customHeight="false" outlineLevel="0" collapsed="false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5.75" hidden="false" customHeight="false" outlineLevel="0" collapsed="false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5.75" hidden="false" customHeight="false" outlineLevel="0" collapsed="false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5.75" hidden="false" customHeight="false" outlineLevel="0" collapsed="false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5.75" hidden="false" customHeight="false" outlineLevel="0" collapsed="false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5.75" hidden="false" customHeight="false" outlineLevel="0" collapsed="false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5.75" hidden="false" customHeight="false" outlineLevel="0" collapsed="false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5.75" hidden="false" customHeight="false" outlineLevel="0" collapsed="false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5.75" hidden="false" customHeight="false" outlineLevel="0" collapsed="false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5.75" hidden="false" customHeight="false" outlineLevel="0" collapsed="false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5.75" hidden="false" customHeight="false" outlineLevel="0" collapsed="false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5.75" hidden="false" customHeight="false" outlineLevel="0" collapsed="false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5.75" hidden="false" customHeight="false" outlineLevel="0" collapsed="false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5.75" hidden="false" customHeight="false" outlineLevel="0" collapsed="false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5.75" hidden="false" customHeight="false" outlineLevel="0" collapsed="false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5.75" hidden="false" customHeight="false" outlineLevel="0" collapsed="false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5.75" hidden="false" customHeight="false" outlineLevel="0" collapsed="false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5.75" hidden="false" customHeight="false" outlineLevel="0" collapsed="false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5.75" hidden="false" customHeight="false" outlineLevel="0" collapsed="false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5.75" hidden="false" customHeight="false" outlineLevel="0" collapsed="false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5.75" hidden="false" customHeight="false" outlineLevel="0" collapsed="false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5.75" hidden="false" customHeight="false" outlineLevel="0" collapsed="false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5.75" hidden="false" customHeight="false" outlineLevel="0" collapsed="false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5.75" hidden="false" customHeight="false" outlineLevel="0" collapsed="false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5.75" hidden="false" customHeight="false" outlineLevel="0" collapsed="false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5.75" hidden="false" customHeight="false" outlineLevel="0" collapsed="false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5.75" hidden="false" customHeight="false" outlineLevel="0" collapsed="false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5.75" hidden="false" customHeight="false" outlineLevel="0" collapsed="false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5.75" hidden="false" customHeight="false" outlineLevel="0" collapsed="false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5.75" hidden="false" customHeight="false" outlineLevel="0" collapsed="false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5.75" hidden="false" customHeight="false" outlineLevel="0" collapsed="false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5.75" hidden="false" customHeight="false" outlineLevel="0" collapsed="false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5.75" hidden="false" customHeight="false" outlineLevel="0" collapsed="false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5.75" hidden="false" customHeight="false" outlineLevel="0" collapsed="false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5.75" hidden="false" customHeight="false" outlineLevel="0" collapsed="false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5.75" hidden="false" customHeight="false" outlineLevel="0" collapsed="false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5.75" hidden="false" customHeight="false" outlineLevel="0" collapsed="false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5.75" hidden="false" customHeight="false" outlineLevel="0" collapsed="false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5.75" hidden="false" customHeight="false" outlineLevel="0" collapsed="false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5.75" hidden="false" customHeight="false" outlineLevel="0" collapsed="false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5.75" hidden="false" customHeight="false" outlineLevel="0" collapsed="false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5.75" hidden="false" customHeight="false" outlineLevel="0" collapsed="false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5.75" hidden="false" customHeight="false" outlineLevel="0" collapsed="false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5.75" hidden="false" customHeight="false" outlineLevel="0" collapsed="false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5.75" hidden="false" customHeight="false" outlineLevel="0" collapsed="false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5.75" hidden="false" customHeight="false" outlineLevel="0" collapsed="false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5.75" hidden="false" customHeight="false" outlineLevel="0" collapsed="false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5.75" hidden="false" customHeight="false" outlineLevel="0" collapsed="false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5.75" hidden="false" customHeight="false" outlineLevel="0" collapsed="false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5.75" hidden="false" customHeight="false" outlineLevel="0" collapsed="false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5.75" hidden="false" customHeight="false" outlineLevel="0" collapsed="false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5.75" hidden="false" customHeight="false" outlineLevel="0" collapsed="false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5.75" hidden="false" customHeight="false" outlineLevel="0" collapsed="false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5.75" hidden="false" customHeight="false" outlineLevel="0" collapsed="false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5.75" hidden="false" customHeight="false" outlineLevel="0" collapsed="false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5.75" hidden="false" customHeight="false" outlineLevel="0" collapsed="false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5.75" hidden="false" customHeight="false" outlineLevel="0" collapsed="false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5.75" hidden="false" customHeight="false" outlineLevel="0" collapsed="false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5.75" hidden="false" customHeight="false" outlineLevel="0" collapsed="false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5.75" hidden="false" customHeight="false" outlineLevel="0" collapsed="false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5.75" hidden="false" customHeight="false" outlineLevel="0" collapsed="false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5.75" hidden="false" customHeight="false" outlineLevel="0" collapsed="false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5.75" hidden="false" customHeight="false" outlineLevel="0" collapsed="false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5.75" hidden="false" customHeight="false" outlineLevel="0" collapsed="false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5.75" hidden="false" customHeight="false" outlineLevel="0" collapsed="false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5.75" hidden="false" customHeight="false" outlineLevel="0" collapsed="false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5.75" hidden="false" customHeight="false" outlineLevel="0" collapsed="false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5.75" hidden="false" customHeight="false" outlineLevel="0" collapsed="false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5.75" hidden="false" customHeight="false" outlineLevel="0" collapsed="false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5.75" hidden="false" customHeight="false" outlineLevel="0" collapsed="false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5.75" hidden="false" customHeight="false" outlineLevel="0" collapsed="false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5.75" hidden="false" customHeight="false" outlineLevel="0" collapsed="false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5.75" hidden="false" customHeight="false" outlineLevel="0" collapsed="false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5.75" hidden="false" customHeight="false" outlineLevel="0" collapsed="false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5.75" hidden="false" customHeight="false" outlineLevel="0" collapsed="false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5.75" hidden="false" customHeight="false" outlineLevel="0" collapsed="false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5.75" hidden="false" customHeight="false" outlineLevel="0" collapsed="false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5.75" hidden="false" customHeight="false" outlineLevel="0" collapsed="false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5.75" hidden="false" customHeight="false" outlineLevel="0" collapsed="false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5.75" hidden="false" customHeight="false" outlineLevel="0" collapsed="false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5.75" hidden="false" customHeight="false" outlineLevel="0" collapsed="false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5.75" hidden="false" customHeight="false" outlineLevel="0" collapsed="false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5.75" hidden="false" customHeight="false" outlineLevel="0" collapsed="false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5.75" hidden="false" customHeight="false" outlineLevel="0" collapsed="false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5.75" hidden="false" customHeight="false" outlineLevel="0" collapsed="false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5.75" hidden="false" customHeight="false" outlineLevel="0" collapsed="false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5.75" hidden="false" customHeight="false" outlineLevel="0" collapsed="false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5.75" hidden="false" customHeight="false" outlineLevel="0" collapsed="false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5.75" hidden="false" customHeight="false" outlineLevel="0" collapsed="false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5.75" hidden="false" customHeight="false" outlineLevel="0" collapsed="false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5.75" hidden="false" customHeight="false" outlineLevel="0" collapsed="false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5.75" hidden="false" customHeight="false" outlineLevel="0" collapsed="false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5.75" hidden="false" customHeight="false" outlineLevel="0" collapsed="false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5.75" hidden="false" customHeight="false" outlineLevel="0" collapsed="false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5.75" hidden="false" customHeight="false" outlineLevel="0" collapsed="false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5.75" hidden="false" customHeight="false" outlineLevel="0" collapsed="false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5.75" hidden="false" customHeight="false" outlineLevel="0" collapsed="false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5.75" hidden="false" customHeight="false" outlineLevel="0" collapsed="false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5.75" hidden="false" customHeight="false" outlineLevel="0" collapsed="false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5.75" hidden="false" customHeight="false" outlineLevel="0" collapsed="false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5.75" hidden="false" customHeight="false" outlineLevel="0" collapsed="false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5.75" hidden="false" customHeight="false" outlineLevel="0" collapsed="false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5.75" hidden="false" customHeight="false" outlineLevel="0" collapsed="false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5.75" hidden="false" customHeight="false" outlineLevel="0" collapsed="false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5.75" hidden="false" customHeight="false" outlineLevel="0" collapsed="false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5.75" hidden="false" customHeight="false" outlineLevel="0" collapsed="false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5.75" hidden="false" customHeight="false" outlineLevel="0" collapsed="false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5.75" hidden="false" customHeight="false" outlineLevel="0" collapsed="false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5.75" hidden="false" customHeight="false" outlineLevel="0" collapsed="false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5.75" hidden="false" customHeight="false" outlineLevel="0" collapsed="false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5.75" hidden="false" customHeight="false" outlineLevel="0" collapsed="false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5.75" hidden="false" customHeight="false" outlineLevel="0" collapsed="false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5.75" hidden="false" customHeight="false" outlineLevel="0" collapsed="false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5.75" hidden="false" customHeight="false" outlineLevel="0" collapsed="false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5.75" hidden="false" customHeight="false" outlineLevel="0" collapsed="false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5.75" hidden="false" customHeight="false" outlineLevel="0" collapsed="false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5.75" hidden="false" customHeight="false" outlineLevel="0" collapsed="false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5.75" hidden="false" customHeight="false" outlineLevel="0" collapsed="false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5.75" hidden="false" customHeight="false" outlineLevel="0" collapsed="false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5.75" hidden="false" customHeight="false" outlineLevel="0" collapsed="false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5.75" hidden="false" customHeight="false" outlineLevel="0" collapsed="false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5.75" hidden="false" customHeight="false" outlineLevel="0" collapsed="false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5.75" hidden="false" customHeight="false" outlineLevel="0" collapsed="false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5.75" hidden="false" customHeight="false" outlineLevel="0" collapsed="false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5.75" hidden="false" customHeight="false" outlineLevel="0" collapsed="false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5.75" hidden="false" customHeight="false" outlineLevel="0" collapsed="false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5.75" hidden="false" customHeight="false" outlineLevel="0" collapsed="false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5.75" hidden="false" customHeight="false" outlineLevel="0" collapsed="false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5.75" hidden="false" customHeight="false" outlineLevel="0" collapsed="false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5.75" hidden="false" customHeight="false" outlineLevel="0" collapsed="false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5.75" hidden="false" customHeight="false" outlineLevel="0" collapsed="false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5.75" hidden="false" customHeight="false" outlineLevel="0" collapsed="false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5.75" hidden="false" customHeight="false" outlineLevel="0" collapsed="false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5.75" hidden="false" customHeight="false" outlineLevel="0" collapsed="false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5.75" hidden="false" customHeight="false" outlineLevel="0" collapsed="false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5.75" hidden="false" customHeight="false" outlineLevel="0" collapsed="false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5.75" hidden="false" customHeight="false" outlineLevel="0" collapsed="false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5.75" hidden="false" customHeight="false" outlineLevel="0" collapsed="false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5.75" hidden="false" customHeight="false" outlineLevel="0" collapsed="false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5.75" hidden="false" customHeight="false" outlineLevel="0" collapsed="false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5.75" hidden="false" customHeight="false" outlineLevel="0" collapsed="false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5.75" hidden="false" customHeight="false" outlineLevel="0" collapsed="false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5.75" hidden="false" customHeight="false" outlineLevel="0" collapsed="false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5.75" hidden="false" customHeight="false" outlineLevel="0" collapsed="false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5.75" hidden="false" customHeight="false" outlineLevel="0" collapsed="false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5.75" hidden="false" customHeight="false" outlineLevel="0" collapsed="false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5.75" hidden="false" customHeight="false" outlineLevel="0" collapsed="false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5.75" hidden="false" customHeight="false" outlineLevel="0" collapsed="false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5.75" hidden="false" customHeight="false" outlineLevel="0" collapsed="false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5.75" hidden="false" customHeight="false" outlineLevel="0" collapsed="false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5.75" hidden="false" customHeight="false" outlineLevel="0" collapsed="false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5.75" hidden="false" customHeight="false" outlineLevel="0" collapsed="false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5.75" hidden="false" customHeight="false" outlineLevel="0" collapsed="false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5.75" hidden="false" customHeight="false" outlineLevel="0" collapsed="false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5.75" hidden="false" customHeight="false" outlineLevel="0" collapsed="false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5.75" hidden="false" customHeight="false" outlineLevel="0" collapsed="false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5.75" hidden="false" customHeight="false" outlineLevel="0" collapsed="false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5.75" hidden="false" customHeight="false" outlineLevel="0" collapsed="false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5.75" hidden="false" customHeight="false" outlineLevel="0" collapsed="false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5.75" hidden="false" customHeight="false" outlineLevel="0" collapsed="false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5.75" hidden="false" customHeight="false" outlineLevel="0" collapsed="false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5.75" hidden="false" customHeight="false" outlineLevel="0" collapsed="false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5.75" hidden="false" customHeight="false" outlineLevel="0" collapsed="false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5.75" hidden="false" customHeight="false" outlineLevel="0" collapsed="false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5.75" hidden="false" customHeight="false" outlineLevel="0" collapsed="false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5.75" hidden="false" customHeight="false" outlineLevel="0" collapsed="false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5.75" hidden="false" customHeight="false" outlineLevel="0" collapsed="false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5.75" hidden="false" customHeight="false" outlineLevel="0" collapsed="false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5.75" hidden="false" customHeight="false" outlineLevel="0" collapsed="false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5.75" hidden="false" customHeight="false" outlineLevel="0" collapsed="false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5.75" hidden="false" customHeight="false" outlineLevel="0" collapsed="false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5.75" hidden="false" customHeight="false" outlineLevel="0" collapsed="false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5.75" hidden="false" customHeight="false" outlineLevel="0" collapsed="false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5.75" hidden="false" customHeight="false" outlineLevel="0" collapsed="false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5.75" hidden="false" customHeight="false" outlineLevel="0" collapsed="false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5.75" hidden="false" customHeight="false" outlineLevel="0" collapsed="false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5.75" hidden="false" customHeight="false" outlineLevel="0" collapsed="false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5.75" hidden="false" customHeight="false" outlineLevel="0" collapsed="false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5.75" hidden="false" customHeight="false" outlineLevel="0" collapsed="false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5.75" hidden="false" customHeight="false" outlineLevel="0" collapsed="false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5.75" hidden="false" customHeight="false" outlineLevel="0" collapsed="false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5.75" hidden="false" customHeight="false" outlineLevel="0" collapsed="false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5.75" hidden="false" customHeight="false" outlineLevel="0" collapsed="false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5.75" hidden="false" customHeight="false" outlineLevel="0" collapsed="false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5.75" hidden="false" customHeight="false" outlineLevel="0" collapsed="false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5.75" hidden="false" customHeight="false" outlineLevel="0" collapsed="false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5.75" hidden="false" customHeight="false" outlineLevel="0" collapsed="false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5.75" hidden="false" customHeight="false" outlineLevel="0" collapsed="false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5.75" hidden="false" customHeight="false" outlineLevel="0" collapsed="false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5.75" hidden="false" customHeight="false" outlineLevel="0" collapsed="false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5.75" hidden="false" customHeight="false" outlineLevel="0" collapsed="false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5.75" hidden="false" customHeight="false" outlineLevel="0" collapsed="false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5.75" hidden="false" customHeight="fals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5.75" hidden="false" customHeight="fals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5.75" hidden="false" customHeight="false" outlineLevel="0" collapsed="false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5.75" hidden="false" customHeight="false" outlineLevel="0" collapsed="false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5.75" hidden="false" customHeight="false" outlineLevel="0" collapsed="false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5.75" hidden="false" customHeight="false" outlineLevel="0" collapsed="false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5.75" hidden="false" customHeight="false" outlineLevel="0" collapsed="false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5.75" hidden="false" customHeight="false" outlineLevel="0" collapsed="false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5.75" hidden="false" customHeight="false" outlineLevel="0" collapsed="false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5.75" hidden="false" customHeight="false" outlineLevel="0" collapsed="false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5.75" hidden="false" customHeight="false" outlineLevel="0" collapsed="false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5.75" hidden="false" customHeight="false" outlineLevel="0" collapsed="false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5.75" hidden="false" customHeight="false" outlineLevel="0" collapsed="false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5.75" hidden="false" customHeight="false" outlineLevel="0" collapsed="false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5.75" hidden="false" customHeight="false" outlineLevel="0" collapsed="false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5.75" hidden="false" customHeight="false" outlineLevel="0" collapsed="false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5.75" hidden="false" customHeight="false" outlineLevel="0" collapsed="false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5.75" hidden="false" customHeight="false" outlineLevel="0" collapsed="false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5.75" hidden="false" customHeight="false" outlineLevel="0" collapsed="false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5.75" hidden="false" customHeight="false" outlineLevel="0" collapsed="false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5.75" hidden="false" customHeight="false" outlineLevel="0" collapsed="false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5.75" hidden="false" customHeight="false" outlineLevel="0" collapsed="false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5.75" hidden="false" customHeight="false" outlineLevel="0" collapsed="false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5.75" hidden="false" customHeight="false" outlineLevel="0" collapsed="false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5.75" hidden="false" customHeight="false" outlineLevel="0" collapsed="false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5.75" hidden="false" customHeight="false" outlineLevel="0" collapsed="false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5.75" hidden="false" customHeight="false" outlineLevel="0" collapsed="false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5.75" hidden="false" customHeight="false" outlineLevel="0" collapsed="false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5.75" hidden="false" customHeight="false" outlineLevel="0" collapsed="false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5.75" hidden="false" customHeight="false" outlineLevel="0" collapsed="false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5.75" hidden="false" customHeight="false" outlineLevel="0" collapsed="false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5.75" hidden="false" customHeight="false" outlineLevel="0" collapsed="false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5.75" hidden="false" customHeight="false" outlineLevel="0" collapsed="false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5.75" hidden="false" customHeight="false" outlineLevel="0" collapsed="false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5.75" hidden="false" customHeight="false" outlineLevel="0" collapsed="false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5.75" hidden="false" customHeight="false" outlineLevel="0" collapsed="false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5.75" hidden="false" customHeight="false" outlineLevel="0" collapsed="false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5.75" hidden="false" customHeight="false" outlineLevel="0" collapsed="false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5.75" hidden="false" customHeight="false" outlineLevel="0" collapsed="false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5.75" hidden="false" customHeight="false" outlineLevel="0" collapsed="false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5.75" hidden="false" customHeight="false" outlineLevel="0" collapsed="false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5.75" hidden="false" customHeight="false" outlineLevel="0" collapsed="false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5.75" hidden="false" customHeight="false" outlineLevel="0" collapsed="false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5.75" hidden="false" customHeight="false" outlineLevel="0" collapsed="false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5.75" hidden="false" customHeight="false" outlineLevel="0" collapsed="false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5.75" hidden="false" customHeight="false" outlineLevel="0" collapsed="false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5.75" hidden="false" customHeight="false" outlineLevel="0" collapsed="false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5.75" hidden="false" customHeight="false" outlineLevel="0" collapsed="false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5.75" hidden="false" customHeight="false" outlineLevel="0" collapsed="false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5.75" hidden="false" customHeight="false" outlineLevel="0" collapsed="false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5.75" hidden="false" customHeight="false" outlineLevel="0" collapsed="false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5.75" hidden="false" customHeight="false" outlineLevel="0" collapsed="false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5.75" hidden="false" customHeight="false" outlineLevel="0" collapsed="false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5.75" hidden="false" customHeight="false" outlineLevel="0" collapsed="false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5.75" hidden="false" customHeight="false" outlineLevel="0" collapsed="false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5.75" hidden="false" customHeight="false" outlineLevel="0" collapsed="false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5.75" hidden="false" customHeight="false" outlineLevel="0" collapsed="false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5.75" hidden="false" customHeight="false" outlineLevel="0" collapsed="false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5.75" hidden="false" customHeight="false" outlineLevel="0" collapsed="false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5.75" hidden="false" customHeight="false" outlineLevel="0" collapsed="false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5.75" hidden="false" customHeight="false" outlineLevel="0" collapsed="false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5.75" hidden="false" customHeight="false" outlineLevel="0" collapsed="false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5.75" hidden="false" customHeight="false" outlineLevel="0" collapsed="false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5.75" hidden="false" customHeight="false" outlineLevel="0" collapsed="false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5.75" hidden="false" customHeight="false" outlineLevel="0" collapsed="false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5.75" hidden="false" customHeight="false" outlineLevel="0" collapsed="false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5.75" hidden="false" customHeight="false" outlineLevel="0" collapsed="false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5.75" hidden="false" customHeight="false" outlineLevel="0" collapsed="false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5.75" hidden="false" customHeight="false" outlineLevel="0" collapsed="false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5.75" hidden="false" customHeight="false" outlineLevel="0" collapsed="false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5.75" hidden="false" customHeight="false" outlineLevel="0" collapsed="false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5.75" hidden="false" customHeight="false" outlineLevel="0" collapsed="false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5.75" hidden="false" customHeight="false" outlineLevel="0" collapsed="false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5.75" hidden="false" customHeight="false" outlineLevel="0" collapsed="false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5.75" hidden="false" customHeight="false" outlineLevel="0" collapsed="false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5.75" hidden="false" customHeight="false" outlineLevel="0" collapsed="false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5.75" hidden="false" customHeight="false" outlineLevel="0" collapsed="false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5.75" hidden="false" customHeight="false" outlineLevel="0" collapsed="false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5.75" hidden="false" customHeight="false" outlineLevel="0" collapsed="false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5.75" hidden="false" customHeight="false" outlineLevel="0" collapsed="false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5.75" hidden="false" customHeight="false" outlineLevel="0" collapsed="false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5.75" hidden="false" customHeight="false" outlineLevel="0" collapsed="false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5.75" hidden="false" customHeight="false" outlineLevel="0" collapsed="false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5.75" hidden="false" customHeight="false" outlineLevel="0" collapsed="false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5.75" hidden="false" customHeight="false" outlineLevel="0" collapsed="false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5.75" hidden="false" customHeight="false" outlineLevel="0" collapsed="false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5.75" hidden="false" customHeight="false" outlineLevel="0" collapsed="false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5.75" hidden="false" customHeight="false" outlineLevel="0" collapsed="false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5.75" hidden="false" customHeight="false" outlineLevel="0" collapsed="false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5.75" hidden="false" customHeight="false" outlineLevel="0" collapsed="false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5.75" hidden="false" customHeight="false" outlineLevel="0" collapsed="false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5.75" hidden="false" customHeight="false" outlineLevel="0" collapsed="false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5.75" hidden="false" customHeight="false" outlineLevel="0" collapsed="false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5.75" hidden="false" customHeight="false" outlineLevel="0" collapsed="false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5.75" hidden="false" customHeight="false" outlineLevel="0" collapsed="false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5.75" hidden="false" customHeight="false" outlineLevel="0" collapsed="false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5.75" hidden="false" customHeight="false" outlineLevel="0" collapsed="false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5.75" hidden="false" customHeight="false" outlineLevel="0" collapsed="false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5.75" hidden="false" customHeight="false" outlineLevel="0" collapsed="false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5.75" hidden="false" customHeight="false" outlineLevel="0" collapsed="false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5.75" hidden="false" customHeight="false" outlineLevel="0" collapsed="false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5.75" hidden="false" customHeight="false" outlineLevel="0" collapsed="false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5.75" hidden="false" customHeight="false" outlineLevel="0" collapsed="false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5.75" hidden="false" customHeight="false" outlineLevel="0" collapsed="false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5.75" hidden="false" customHeight="false" outlineLevel="0" collapsed="false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5.75" hidden="false" customHeight="false" outlineLevel="0" collapsed="false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5.75" hidden="false" customHeight="false" outlineLevel="0" collapsed="false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5.75" hidden="false" customHeight="false" outlineLevel="0" collapsed="false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5.75" hidden="false" customHeight="false" outlineLevel="0" collapsed="false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5.75" hidden="false" customHeight="false" outlineLevel="0" collapsed="false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5.75" hidden="false" customHeight="false" outlineLevel="0" collapsed="false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5.75" hidden="false" customHeight="false" outlineLevel="0" collapsed="false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5.75" hidden="false" customHeight="false" outlineLevel="0" collapsed="false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5.75" hidden="false" customHeight="false" outlineLevel="0" collapsed="false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5.75" hidden="false" customHeight="false" outlineLevel="0" collapsed="false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5.75" hidden="false" customHeight="false" outlineLevel="0" collapsed="false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5.75" hidden="false" customHeight="false" outlineLevel="0" collapsed="false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5.75" hidden="false" customHeight="false" outlineLevel="0" collapsed="false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5.75" hidden="false" customHeight="false" outlineLevel="0" collapsed="false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5.75" hidden="false" customHeight="false" outlineLevel="0" collapsed="false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5.75" hidden="false" customHeight="false" outlineLevel="0" collapsed="false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5.75" hidden="false" customHeight="false" outlineLevel="0" collapsed="false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5.75" hidden="false" customHeight="false" outlineLevel="0" collapsed="false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5.75" hidden="false" customHeight="false" outlineLevel="0" collapsed="false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5.75" hidden="false" customHeight="false" outlineLevel="0" collapsed="false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5.75" hidden="false" customHeight="false" outlineLevel="0" collapsed="false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5.75" hidden="false" customHeight="false" outlineLevel="0" collapsed="false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5.75" hidden="false" customHeight="false" outlineLevel="0" collapsed="false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5.75" hidden="false" customHeight="false" outlineLevel="0" collapsed="false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5.75" hidden="false" customHeight="false" outlineLevel="0" collapsed="false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5.75" hidden="false" customHeight="false" outlineLevel="0" collapsed="false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5.75" hidden="false" customHeight="false" outlineLevel="0" collapsed="false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5.75" hidden="false" customHeight="false" outlineLevel="0" collapsed="false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5.75" hidden="false" customHeight="false" outlineLevel="0" collapsed="false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5.75" hidden="false" customHeight="false" outlineLevel="0" collapsed="false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5.75" hidden="false" customHeight="false" outlineLevel="0" collapsed="false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5.75" hidden="false" customHeight="false" outlineLevel="0" collapsed="false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5.75" hidden="false" customHeight="false" outlineLevel="0" collapsed="false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5.75" hidden="false" customHeight="false" outlineLevel="0" collapsed="false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5.75" hidden="false" customHeight="false" outlineLevel="0" collapsed="false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5.75" hidden="false" customHeight="false" outlineLevel="0" collapsed="false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5.75" hidden="false" customHeight="false" outlineLevel="0" collapsed="false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5.75" hidden="false" customHeight="false" outlineLevel="0" collapsed="false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5.75" hidden="false" customHeight="false" outlineLevel="0" collapsed="false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5.75" hidden="false" customHeight="false" outlineLevel="0" collapsed="false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5.75" hidden="false" customHeight="false" outlineLevel="0" collapsed="false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5.75" hidden="false" customHeight="false" outlineLevel="0" collapsed="false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5.75" hidden="false" customHeight="false" outlineLevel="0" collapsed="false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5.75" hidden="false" customHeight="false" outlineLevel="0" collapsed="false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5.75" hidden="false" customHeight="false" outlineLevel="0" collapsed="false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5.75" hidden="false" customHeight="false" outlineLevel="0" collapsed="false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5.75" hidden="false" customHeight="false" outlineLevel="0" collapsed="false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5.75" hidden="false" customHeight="false" outlineLevel="0" collapsed="false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5.75" hidden="false" customHeight="false" outlineLevel="0" collapsed="false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5.75" hidden="false" customHeight="false" outlineLevel="0" collapsed="false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5.75" hidden="false" customHeight="false" outlineLevel="0" collapsed="false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5.75" hidden="false" customHeight="false" outlineLevel="0" collapsed="false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5.75" hidden="false" customHeight="false" outlineLevel="0" collapsed="false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5.75" hidden="false" customHeight="false" outlineLevel="0" collapsed="false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5.75" hidden="false" customHeight="false" outlineLevel="0" collapsed="false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5.75" hidden="false" customHeight="false" outlineLevel="0" collapsed="false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5.75" hidden="false" customHeight="false" outlineLevel="0" collapsed="false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5.75" hidden="false" customHeight="false" outlineLevel="0" collapsed="false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5.75" hidden="false" customHeight="false" outlineLevel="0" collapsed="false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5.75" hidden="false" customHeight="false" outlineLevel="0" collapsed="false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5.75" hidden="false" customHeight="false" outlineLevel="0" collapsed="false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5.75" hidden="false" customHeight="false" outlineLevel="0" collapsed="false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5.75" hidden="false" customHeight="false" outlineLevel="0" collapsed="false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5.75" hidden="false" customHeight="false" outlineLevel="0" collapsed="false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5.75" hidden="false" customHeight="false" outlineLevel="0" collapsed="false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5.75" hidden="false" customHeight="false" outlineLevel="0" collapsed="false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5.75" hidden="false" customHeight="false" outlineLevel="0" collapsed="false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5.75" hidden="false" customHeight="false" outlineLevel="0" collapsed="false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5.75" hidden="false" customHeight="false" outlineLevel="0" collapsed="false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5.75" hidden="false" customHeight="false" outlineLevel="0" collapsed="false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5.75" hidden="false" customHeight="false" outlineLevel="0" collapsed="false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5.75" hidden="false" customHeight="false" outlineLevel="0" collapsed="false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5.75" hidden="false" customHeight="false" outlineLevel="0" collapsed="false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5.75" hidden="false" customHeight="false" outlineLevel="0" collapsed="false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5.75" hidden="false" customHeight="false" outlineLevel="0" collapsed="false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5.75" hidden="false" customHeight="false" outlineLevel="0" collapsed="false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5.75" hidden="false" customHeight="false" outlineLevel="0" collapsed="false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5.75" hidden="false" customHeight="false" outlineLevel="0" collapsed="false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5.75" hidden="false" customHeight="false" outlineLevel="0" collapsed="false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5.75" hidden="false" customHeight="false" outlineLevel="0" collapsed="false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5.75" hidden="false" customHeight="false" outlineLevel="0" collapsed="false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5.75" hidden="false" customHeight="false" outlineLevel="0" collapsed="false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5.75" hidden="false" customHeight="false" outlineLevel="0" collapsed="false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5.75" hidden="false" customHeight="false" outlineLevel="0" collapsed="false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5.75" hidden="false" customHeight="false" outlineLevel="0" collapsed="false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5.75" hidden="false" customHeight="false" outlineLevel="0" collapsed="false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5.75" hidden="false" customHeight="false" outlineLevel="0" collapsed="false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5.75" hidden="false" customHeight="false" outlineLevel="0" collapsed="false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5.75" hidden="false" customHeight="false" outlineLevel="0" collapsed="false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5.75" hidden="false" customHeight="false" outlineLevel="0" collapsed="false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5.75" hidden="false" customHeight="false" outlineLevel="0" collapsed="false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5.75" hidden="false" customHeight="false" outlineLevel="0" collapsed="false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5.75" hidden="false" customHeight="false" outlineLevel="0" collapsed="false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5.75" hidden="false" customHeight="false" outlineLevel="0" collapsed="false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5.75" hidden="false" customHeight="false" outlineLevel="0" collapsed="false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5.75" hidden="false" customHeight="false" outlineLevel="0" collapsed="false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5.75" hidden="false" customHeight="false" outlineLevel="0" collapsed="false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5.75" hidden="false" customHeight="false" outlineLevel="0" collapsed="false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5.75" hidden="false" customHeight="false" outlineLevel="0" collapsed="false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5.75" hidden="false" customHeight="false" outlineLevel="0" collapsed="false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5.75" hidden="false" customHeight="false" outlineLevel="0" collapsed="false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5.75" hidden="false" customHeight="false" outlineLevel="0" collapsed="false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5.75" hidden="false" customHeight="false" outlineLevel="0" collapsed="false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5.75" hidden="false" customHeight="false" outlineLevel="0" collapsed="false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5.75" hidden="false" customHeight="false" outlineLevel="0" collapsed="false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5.75" hidden="false" customHeight="false" outlineLevel="0" collapsed="false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5.75" hidden="false" customHeight="false" outlineLevel="0" collapsed="false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5.75" hidden="false" customHeight="false" outlineLevel="0" collapsed="false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5.75" hidden="false" customHeight="false" outlineLevel="0" collapsed="false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5.75" hidden="false" customHeight="false" outlineLevel="0" collapsed="false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5.75" hidden="false" customHeight="false" outlineLevel="0" collapsed="false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5.75" hidden="false" customHeight="false" outlineLevel="0" collapsed="false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5.75" hidden="false" customHeight="false" outlineLevel="0" collapsed="false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5.75" hidden="false" customHeight="false" outlineLevel="0" collapsed="false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5.75" hidden="false" customHeight="false" outlineLevel="0" collapsed="false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5.75" hidden="false" customHeight="false" outlineLevel="0" collapsed="false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5.75" hidden="false" customHeight="false" outlineLevel="0" collapsed="false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5.75" hidden="false" customHeight="false" outlineLevel="0" collapsed="false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5.75" hidden="false" customHeight="false" outlineLevel="0" collapsed="false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5.75" hidden="false" customHeight="false" outlineLevel="0" collapsed="false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5.75" hidden="false" customHeight="false" outlineLevel="0" collapsed="false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5.75" hidden="false" customHeight="false" outlineLevel="0" collapsed="false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5.75" hidden="false" customHeight="false" outlineLevel="0" collapsed="false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5.75" hidden="false" customHeight="false" outlineLevel="0" collapsed="false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5.75" hidden="false" customHeight="false" outlineLevel="0" collapsed="false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5.75" hidden="false" customHeight="false" outlineLevel="0" collapsed="false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5.75" hidden="false" customHeight="false" outlineLevel="0" collapsed="false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5.75" hidden="false" customHeight="false" outlineLevel="0" collapsed="false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5.75" hidden="false" customHeight="false" outlineLevel="0" collapsed="false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5.75" hidden="false" customHeight="false" outlineLevel="0" collapsed="false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5.75" hidden="false" customHeight="false" outlineLevel="0" collapsed="false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5.75" hidden="false" customHeight="false" outlineLevel="0" collapsed="false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5.75" hidden="false" customHeight="false" outlineLevel="0" collapsed="false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5.75" hidden="false" customHeight="false" outlineLevel="0" collapsed="false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5.75" hidden="false" customHeight="false" outlineLevel="0" collapsed="false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5.75" hidden="false" customHeight="false" outlineLevel="0" collapsed="false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5.75" hidden="false" customHeight="false" outlineLevel="0" collapsed="false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5.75" hidden="false" customHeight="false" outlineLevel="0" collapsed="false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5.75" hidden="false" customHeight="false" outlineLevel="0" collapsed="false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5.75" hidden="false" customHeight="false" outlineLevel="0" collapsed="false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5.75" hidden="false" customHeight="false" outlineLevel="0" collapsed="false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5.75" hidden="false" customHeight="false" outlineLevel="0" collapsed="false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5.75" hidden="false" customHeight="false" outlineLevel="0" collapsed="false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5.75" hidden="false" customHeight="false" outlineLevel="0" collapsed="false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5.75" hidden="false" customHeight="false" outlineLevel="0" collapsed="false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5.75" hidden="false" customHeight="false" outlineLevel="0" collapsed="false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5.75" hidden="false" customHeight="false" outlineLevel="0" collapsed="false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5.75" hidden="false" customHeight="false" outlineLevel="0" collapsed="false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5.75" hidden="false" customHeight="false" outlineLevel="0" collapsed="false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5.75" hidden="false" customHeight="false" outlineLevel="0" collapsed="false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5.75" hidden="false" customHeight="false" outlineLevel="0" collapsed="false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5.75" hidden="false" customHeight="false" outlineLevel="0" collapsed="false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5.75" hidden="false" customHeight="false" outlineLevel="0" collapsed="false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5.75" hidden="false" customHeight="false" outlineLevel="0" collapsed="false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5.75" hidden="false" customHeight="false" outlineLevel="0" collapsed="false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5.75" hidden="false" customHeight="false" outlineLevel="0" collapsed="false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5.75" hidden="false" customHeight="false" outlineLevel="0" collapsed="false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5.75" hidden="false" customHeight="false" outlineLevel="0" collapsed="false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5.75" hidden="false" customHeight="false" outlineLevel="0" collapsed="false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5.75" hidden="false" customHeight="false" outlineLevel="0" collapsed="false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5.75" hidden="false" customHeight="false" outlineLevel="0" collapsed="false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5.75" hidden="false" customHeight="false" outlineLevel="0" collapsed="false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5.75" hidden="false" customHeight="false" outlineLevel="0" collapsed="false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5.75" hidden="false" customHeight="false" outlineLevel="0" collapsed="false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5.75" hidden="false" customHeight="false" outlineLevel="0" collapsed="false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5.75" hidden="false" customHeight="false" outlineLevel="0" collapsed="false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5.75" hidden="false" customHeight="false" outlineLevel="0" collapsed="false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5.75" hidden="false" customHeight="false" outlineLevel="0" collapsed="false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5.75" hidden="false" customHeight="false" outlineLevel="0" collapsed="false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5.75" hidden="false" customHeight="false" outlineLevel="0" collapsed="false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5.75" hidden="false" customHeight="false" outlineLevel="0" collapsed="false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5.75" hidden="false" customHeight="false" outlineLevel="0" collapsed="false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5.75" hidden="false" customHeight="false" outlineLevel="0" collapsed="false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5.75" hidden="false" customHeight="false" outlineLevel="0" collapsed="false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5.75" hidden="false" customHeight="false" outlineLevel="0" collapsed="false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5.75" hidden="false" customHeight="false" outlineLevel="0" collapsed="false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5.75" hidden="false" customHeight="false" outlineLevel="0" collapsed="false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5.75" hidden="false" customHeight="false" outlineLevel="0" collapsed="false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5.75" hidden="false" customHeight="false" outlineLevel="0" collapsed="false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5.75" hidden="false" customHeight="false" outlineLevel="0" collapsed="false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5.75" hidden="false" customHeight="false" outlineLevel="0" collapsed="false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5.75" hidden="false" customHeight="false" outlineLevel="0" collapsed="false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5.75" hidden="false" customHeight="false" outlineLevel="0" collapsed="false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5.75" hidden="false" customHeight="false" outlineLevel="0" collapsed="false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5.75" hidden="false" customHeight="false" outlineLevel="0" collapsed="false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5.75" hidden="false" customHeight="false" outlineLevel="0" collapsed="false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5.75" hidden="false" customHeight="false" outlineLevel="0" collapsed="false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5.75" hidden="false" customHeight="false" outlineLevel="0" collapsed="false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5.75" hidden="false" customHeight="false" outlineLevel="0" collapsed="false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5.75" hidden="false" customHeight="false" outlineLevel="0" collapsed="false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5.75" hidden="false" customHeight="false" outlineLevel="0" collapsed="false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5.75" hidden="false" customHeight="false" outlineLevel="0" collapsed="false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5.75" hidden="false" customHeight="false" outlineLevel="0" collapsed="false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5.75" hidden="false" customHeight="false" outlineLevel="0" collapsed="false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5.75" hidden="false" customHeight="false" outlineLevel="0" collapsed="false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5.75" hidden="false" customHeight="false" outlineLevel="0" collapsed="false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5.75" hidden="false" customHeight="false" outlineLevel="0" collapsed="false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2023-03-03T15:33:10Z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