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Rpackages\JPSiegMetaboMetaloRNA\Figures\SI_Table_2\"/>
    </mc:Choice>
  </mc:AlternateContent>
  <xr:revisionPtr revIDLastSave="0" documentId="13_ncr:1_{E4C2FF00-3AF5-4CCF-8C25-98E3742D1E26}" xr6:coauthVersionLast="47" xr6:coauthVersionMax="47" xr10:uidLastSave="{00000000-0000-0000-0000-000000000000}"/>
  <bookViews>
    <workbookView xWindow="90" yWindow="5565" windowWidth="20295" windowHeight="6000" xr2:uid="{B0ACCCF2-5448-4FE3-942B-E9E1EC15F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S3" i="1" s="1"/>
  <c r="T3" i="1" s="1"/>
  <c r="R4" i="1"/>
  <c r="S4" i="1" s="1"/>
  <c r="T4" i="1" s="1"/>
  <c r="R5" i="1"/>
  <c r="S5" i="1"/>
  <c r="T5" i="1" s="1"/>
  <c r="L2" i="1"/>
  <c r="F3" i="1"/>
  <c r="F4" i="1"/>
  <c r="F2" i="1"/>
  <c r="G3" i="1"/>
  <c r="G4" i="1"/>
  <c r="G2" i="1"/>
  <c r="E3" i="1"/>
  <c r="E4" i="1"/>
  <c r="E2" i="1"/>
  <c r="C3" i="1"/>
  <c r="C4" i="1"/>
  <c r="C2" i="1"/>
  <c r="L3" i="1"/>
  <c r="L5" i="1"/>
  <c r="I3" i="1"/>
  <c r="L4" i="1"/>
  <c r="I4" i="1"/>
  <c r="I5" i="1"/>
  <c r="I2" i="1"/>
  <c r="G5" i="1"/>
  <c r="M5" i="1" l="1"/>
  <c r="R2" i="1"/>
  <c r="M4" i="1"/>
  <c r="M3" i="1"/>
  <c r="M2" i="1" l="1"/>
  <c r="S2" i="1" s="1"/>
  <c r="T2" i="1" s="1"/>
</calcChain>
</file>

<file path=xl/sharedStrings.xml><?xml version="1.0" encoding="utf-8"?>
<sst xmlns="http://schemas.openxmlformats.org/spreadsheetml/2006/main" count="24" uniqueCount="24">
  <si>
    <t>Metabolite</t>
  </si>
  <si>
    <t>ATP</t>
  </si>
  <si>
    <t>UTP</t>
  </si>
  <si>
    <t>GTP</t>
  </si>
  <si>
    <t>dTTP</t>
  </si>
  <si>
    <t>Absorbance</t>
  </si>
  <si>
    <t>Absorbance.uncertainty</t>
  </si>
  <si>
    <t>Extinction</t>
  </si>
  <si>
    <t>Extinction.uncertainty</t>
  </si>
  <si>
    <t>2xconc.mL</t>
  </si>
  <si>
    <t>V4.uL</t>
  </si>
  <si>
    <t>V4.uncertainty.uL</t>
  </si>
  <si>
    <t>Final.V.uL</t>
  </si>
  <si>
    <t>Final.V.uncertainty.uL</t>
  </si>
  <si>
    <t>Final.conc.mM</t>
  </si>
  <si>
    <t>Final.conc.uncertainty.mM</t>
  </si>
  <si>
    <t>2xconc.unceratinty.mM</t>
  </si>
  <si>
    <t>Stock.conc.mM</t>
  </si>
  <si>
    <t>Stock.conc.uncertainty.mM</t>
  </si>
  <si>
    <t>V3.mL</t>
  </si>
  <si>
    <t>V3.uncertainty.mL</t>
  </si>
  <si>
    <t>2xV.mL</t>
  </si>
  <si>
    <t>2xV.unceratinty.mL</t>
  </si>
  <si>
    <t>percent.uncert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</si>
</sst>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2D42-A2AC-48A3-8FA8-CAEB22985446}">
  <dimension ref="A1:T5"/>
  <sheetViews>
    <sheetView tabSelected="1" workbookViewId="0">
      <selection activeCell="R2" sqref="R2:T5"/>
    </sheetView>
  </sheetViews>
  <sheetFormatPr defaultRowHeight="15" x14ac:dyDescent="0.25"/>
  <sheetData>
    <row r="1" spans="1:20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9</v>
      </c>
      <c r="M1" t="s">
        <v>16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23</v>
      </c>
    </row>
    <row r="2" spans="1:20" x14ac:dyDescent="0.25">
      <c r="A2" t="s">
        <v>1</v>
      </c>
      <c r="B2">
        <v>564.84649999999999</v>
      </c>
      <c r="C2">
        <f>B2*0.01</f>
        <v>5.6484649999999998</v>
      </c>
      <c r="D2">
        <v>15.4</v>
      </c>
      <c r="E2">
        <f>0.05*D2</f>
        <v>0.77</v>
      </c>
      <c r="F2">
        <f>10*B2/D2</f>
        <v>366.78344155844155</v>
      </c>
      <c r="G2">
        <f>F2*SQRT((E2/D2)^2+(C2/B2)^2)</f>
        <v>18.702359257692123</v>
      </c>
      <c r="H2">
        <v>0.52500000000000002</v>
      </c>
      <c r="I2">
        <f>0.01*H2</f>
        <v>5.2500000000000003E-3</v>
      </c>
      <c r="J2">
        <v>10</v>
      </c>
      <c r="K2">
        <v>0.01</v>
      </c>
      <c r="L2">
        <f>F2*H2/J2</f>
        <v>19.256130681818185</v>
      </c>
      <c r="M2">
        <f>L2*SQRT((G2/F2)^2+(I2/H2)^2+(K2/J2)^2)</f>
        <v>1.0007631759932198</v>
      </c>
      <c r="N2">
        <v>50</v>
      </c>
      <c r="O2">
        <v>3</v>
      </c>
      <c r="P2">
        <v>100</v>
      </c>
      <c r="Q2">
        <v>6</v>
      </c>
      <c r="R2">
        <f>L2*N2/P2</f>
        <v>9.6280653409090924</v>
      </c>
      <c r="S2">
        <f>R2*SQRT((M2/L2)^2+(O2/N2)^2+(Q2/P2)^2)</f>
        <v>0.95802878741167086</v>
      </c>
      <c r="T2">
        <f>100*S2/R2</f>
        <v>9.9503768772845991</v>
      </c>
    </row>
    <row r="3" spans="1:20" x14ac:dyDescent="0.25">
      <c r="A3" t="s">
        <v>2</v>
      </c>
      <c r="B3">
        <v>351.43009999999998</v>
      </c>
      <c r="C3">
        <f t="shared" ref="C3:C5" si="0">B3*0.01</f>
        <v>3.5143009999999997</v>
      </c>
      <c r="D3">
        <v>10</v>
      </c>
      <c r="E3">
        <f t="shared" ref="E3:E4" si="1">0.05*D3</f>
        <v>0.5</v>
      </c>
      <c r="F3">
        <f t="shared" ref="F3:F4" si="2">10*B3/D3</f>
        <v>351.43009999999998</v>
      </c>
      <c r="G3">
        <f t="shared" ref="G3:G4" si="3">F3*SQRT((E3/D3)^2+(C3/B3)^2)</f>
        <v>17.919489375638637</v>
      </c>
      <c r="H3">
        <v>0.47199999999999998</v>
      </c>
      <c r="I3">
        <f t="shared" ref="I3:I5" si="4">0.01*H3</f>
        <v>4.7200000000000002E-3</v>
      </c>
      <c r="J3">
        <v>10</v>
      </c>
      <c r="K3">
        <v>0.01</v>
      </c>
      <c r="L3">
        <f t="shared" ref="L3:L5" si="5">F3*H3/J3</f>
        <v>16.587500719999998</v>
      </c>
      <c r="M3">
        <f t="shared" ref="M3:M5" si="6">L3*SQRT((G3/F3)^2+(I3/H3)^2+(K3/J3)^2)</f>
        <v>0.86207141905258478</v>
      </c>
      <c r="N3">
        <v>50</v>
      </c>
      <c r="O3">
        <v>3</v>
      </c>
      <c r="P3">
        <v>100</v>
      </c>
      <c r="Q3">
        <v>6</v>
      </c>
      <c r="R3">
        <f t="shared" ref="R3:R5" si="7">L3*N3/P3</f>
        <v>8.2937503599999989</v>
      </c>
      <c r="S3">
        <f t="shared" ref="S3:S5" si="8">R3*SQRT((M3/L3)^2+(O3/N3)^2+(Q3/P3)^2)</f>
        <v>0.82525941808114811</v>
      </c>
      <c r="T3">
        <f t="shared" ref="T3:T5" si="9">100*S3/R3</f>
        <v>9.9503768772845991</v>
      </c>
    </row>
    <row r="4" spans="1:20" x14ac:dyDescent="0.25">
      <c r="A4" t="s">
        <v>3</v>
      </c>
      <c r="B4">
        <v>350.52710000000002</v>
      </c>
      <c r="C4">
        <f t="shared" si="0"/>
        <v>3.5052710000000005</v>
      </c>
      <c r="D4">
        <v>13.7</v>
      </c>
      <c r="E4">
        <f t="shared" si="1"/>
        <v>0.68500000000000005</v>
      </c>
      <c r="F4">
        <f t="shared" si="2"/>
        <v>255.85919708029201</v>
      </c>
      <c r="G4">
        <f t="shared" si="3"/>
        <v>13.046310386445912</v>
      </c>
      <c r="H4">
        <v>0.38</v>
      </c>
      <c r="I4">
        <f t="shared" si="4"/>
        <v>3.8E-3</v>
      </c>
      <c r="J4">
        <v>10</v>
      </c>
      <c r="K4">
        <v>0.01</v>
      </c>
      <c r="L4">
        <f t="shared" si="5"/>
        <v>9.722649489051097</v>
      </c>
      <c r="M4">
        <f t="shared" si="6"/>
        <v>0.50529723455392073</v>
      </c>
      <c r="N4">
        <v>50</v>
      </c>
      <c r="O4">
        <v>3</v>
      </c>
      <c r="P4">
        <v>100</v>
      </c>
      <c r="Q4">
        <v>6</v>
      </c>
      <c r="R4">
        <f t="shared" si="7"/>
        <v>4.8613247445255485</v>
      </c>
      <c r="S4">
        <f t="shared" si="8"/>
        <v>0.48372013330898478</v>
      </c>
      <c r="T4">
        <f t="shared" si="9"/>
        <v>9.9503768772845991</v>
      </c>
    </row>
    <row r="5" spans="1:20" x14ac:dyDescent="0.25">
      <c r="A5" t="s">
        <v>4</v>
      </c>
      <c r="F5">
        <v>100</v>
      </c>
      <c r="G5">
        <f>0.01*F5</f>
        <v>1</v>
      </c>
      <c r="H5">
        <v>0.92400000000000004</v>
      </c>
      <c r="I5">
        <f t="shared" si="4"/>
        <v>9.2399999999999999E-3</v>
      </c>
      <c r="J5">
        <v>10</v>
      </c>
      <c r="K5">
        <v>0.01</v>
      </c>
      <c r="L5">
        <f t="shared" si="5"/>
        <v>9.24</v>
      </c>
      <c r="M5">
        <f t="shared" si="6"/>
        <v>0.13099960915972231</v>
      </c>
      <c r="N5">
        <v>50</v>
      </c>
      <c r="O5">
        <v>3</v>
      </c>
      <c r="P5">
        <v>100</v>
      </c>
      <c r="Q5">
        <v>6</v>
      </c>
      <c r="R5">
        <f t="shared" si="7"/>
        <v>4.62</v>
      </c>
      <c r="S5">
        <f t="shared" si="8"/>
        <v>0.39745427963477764</v>
      </c>
      <c r="T5">
        <f t="shared" si="9"/>
        <v>8.6029064856012472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Sieg</dc:creator>
  <cp:lastModifiedBy>Jacob Sieg</cp:lastModifiedBy>
  <dcterms:created xsi:type="dcterms:W3CDTF">2022-02-04T17:49:23Z</dcterms:created>
  <dcterms:modified xsi:type="dcterms:W3CDTF">2022-02-04T18:27:07Z</dcterms:modified>
</cp:coreProperties>
</file>