
<file path=[Content_Types].xml><?xml version="1.0" encoding="utf-8"?>
<Types xmlns="http://schemas.openxmlformats.org/package/2006/content-type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4" i="1" l="1"/>
  <c r="F233" i="1" l="1"/>
  <c r="F232" i="1"/>
  <c r="E232" i="1"/>
  <c r="F231" i="1"/>
  <c r="F230" i="1"/>
  <c r="F229" i="1"/>
  <c r="G207" i="1"/>
  <c r="G209" i="1"/>
  <c r="G206" i="1"/>
  <c r="H189" i="1"/>
  <c r="H188" i="1"/>
  <c r="G187" i="1"/>
  <c r="H187" i="1" s="1"/>
  <c r="H186" i="1"/>
  <c r="H185" i="1"/>
  <c r="F210" i="1" l="1"/>
  <c r="E233" i="1" s="1"/>
  <c r="F234" i="1"/>
  <c r="H169" i="1" l="1"/>
  <c r="H170" i="1"/>
  <c r="H171" i="1"/>
  <c r="H172" i="1"/>
  <c r="H173" i="1"/>
  <c r="H174" i="1"/>
  <c r="H175" i="1"/>
  <c r="H177" i="1"/>
  <c r="H178" i="1"/>
  <c r="H179" i="1"/>
  <c r="H168" i="1"/>
  <c r="G96" i="1" l="1"/>
  <c r="D96" i="1"/>
  <c r="F122" i="1" l="1"/>
  <c r="F121" i="1"/>
  <c r="F120" i="1"/>
  <c r="F119" i="1"/>
  <c r="F118" i="1"/>
  <c r="L108" i="1"/>
  <c r="K108" i="1"/>
  <c r="J108" i="1"/>
  <c r="I108" i="1"/>
  <c r="H108" i="1"/>
  <c r="G108" i="1"/>
  <c r="F108" i="1"/>
  <c r="E108" i="1"/>
  <c r="D108" i="1"/>
  <c r="C108" i="1"/>
  <c r="B108" i="1"/>
  <c r="L96" i="1"/>
  <c r="K96" i="1"/>
  <c r="J96" i="1"/>
  <c r="I96" i="1"/>
  <c r="H96" i="1"/>
  <c r="F96" i="1"/>
  <c r="E96" i="1"/>
  <c r="C96" i="1"/>
  <c r="B96" i="1"/>
  <c r="L80" i="1"/>
  <c r="K80" i="1"/>
  <c r="J80" i="1"/>
  <c r="I80" i="1"/>
  <c r="H80" i="1"/>
  <c r="G80" i="1"/>
  <c r="F80" i="1"/>
  <c r="E80" i="1"/>
  <c r="D80" i="1"/>
  <c r="C80" i="1"/>
  <c r="B80" i="1"/>
  <c r="G44" i="1"/>
  <c r="G45" i="1" s="1"/>
  <c r="E230" i="1" s="1"/>
  <c r="G36" i="1"/>
  <c r="G35" i="1"/>
  <c r="G34" i="1"/>
  <c r="G33" i="1"/>
  <c r="G31" i="1"/>
  <c r="G30" i="1"/>
  <c r="G28" i="1"/>
  <c r="G27" i="1"/>
  <c r="G26" i="1"/>
  <c r="G25" i="1"/>
  <c r="G24" i="1"/>
  <c r="G23" i="1"/>
  <c r="F123" i="1" l="1"/>
  <c r="E231" i="1" s="1"/>
  <c r="G37" i="1"/>
  <c r="E229" i="1" s="1"/>
  <c r="E235" i="1" s="1"/>
</calcChain>
</file>

<file path=xl/sharedStrings.xml><?xml version="1.0" encoding="utf-8"?>
<sst xmlns="http://schemas.openxmlformats.org/spreadsheetml/2006/main" count="501" uniqueCount="312">
  <si>
    <t>PROPOSAL OF LUTRON LIGHTING &amp; HVAC CONTROL SYSTEM FOR VILLA RIBA</t>
  </si>
  <si>
    <t>To,</t>
  </si>
  <si>
    <t>Mr. Saket Arya</t>
  </si>
  <si>
    <t>Part- A: LIGHTING CONTROL SYSTEM</t>
  </si>
  <si>
    <t>MAKE: LUTRON - USA</t>
  </si>
  <si>
    <t>Sr. No</t>
  </si>
  <si>
    <t>Product Description</t>
  </si>
  <si>
    <t>Model No.</t>
  </si>
  <si>
    <t>Make</t>
  </si>
  <si>
    <t>Qty</t>
  </si>
  <si>
    <t>Cost Per Unit</t>
  </si>
  <si>
    <t>Total Cost</t>
  </si>
  <si>
    <t>Image</t>
  </si>
  <si>
    <t>HQP7-2</t>
  </si>
  <si>
    <t>LUTRON-USA</t>
  </si>
  <si>
    <t>QSPS-DH-1-75</t>
  </si>
  <si>
    <t>LQSE-4A5-230D</t>
  </si>
  <si>
    <t xml:space="preserve">LQSE-4T10-D </t>
  </si>
  <si>
    <t>LQSE-4S5-230D</t>
  </si>
  <si>
    <t xml:space="preserve">LQSE-4S5-230D </t>
  </si>
  <si>
    <t>Supply of DIN Rail Motor module is an interface that provides seamless integration of HomeWorks®
QS systems with AC blinds, shades, or any compatible AC motor. It provides four (4) independently
controllable AC raise/lower outputs from one common AC input feed</t>
  </si>
  <si>
    <t>LQSE-4M-D</t>
  </si>
  <si>
    <t>R.O</t>
  </si>
  <si>
    <t>Supply of Single Column Palladiom wired keypad. (Metal/Glass Finish- Pre-engraved Button).</t>
  </si>
  <si>
    <t>HQWT-S-P4-W-CWH-E</t>
  </si>
  <si>
    <t>Supply of Dual Column Palladiom wired keypad. (Metal/Glass Finish- Pre-engraved Button).</t>
  </si>
  <si>
    <t>HQWT-S-P44-W-CWH-E</t>
  </si>
  <si>
    <t xml:space="preserve">LUTRON-USA </t>
  </si>
  <si>
    <t>Supply of Palladiom Thermostat. (Metal/Glass Finish- Pre-engraved Button).</t>
  </si>
  <si>
    <t>HQWT-T-HW-CWH-A</t>
  </si>
  <si>
    <t>Supply of Single gang 4 Button Wireless Pico keypad. (Polymer Finish)</t>
  </si>
  <si>
    <t>PN2-4B-TAW+LPFP-S1-
TAW</t>
  </si>
  <si>
    <t xml:space="preserve">LRF5 - OCR2B - P -WH </t>
  </si>
  <si>
    <t>Supply of QS Sensor Module (QSM) is a ceiling-mounted device that integrates Lutron wireless and
wired sensors and controls through the QS communication link to Energi Savr Node (ESN) units</t>
  </si>
  <si>
    <t>QSM5–XW–C</t>
  </si>
  <si>
    <t>Supply of Local Enclosure. (Big Size)</t>
  </si>
  <si>
    <t>Local/Customize</t>
  </si>
  <si>
    <t>TOTAL COST OF LIGHTING CONTROL SYSTEM (PLUS GST 18% EXTRA).</t>
  </si>
  <si>
    <t>COST OF DRAWINGS, COMMISSIONING &amp; PROGRAMMING EXTRA (PLUS GST 18% EXTRA).</t>
  </si>
  <si>
    <t>Part- B:  HVAC CONTROL SYSTEM</t>
  </si>
  <si>
    <t>MAKE: COOL AUTOMATION</t>
  </si>
  <si>
    <t>Supply of Cool master net for HVAC controlling.</t>
  </si>
  <si>
    <t>COOLNET</t>
  </si>
  <si>
    <t>COOL
AUTOMATION</t>
  </si>
  <si>
    <t>TOTAL COST OF HVAC CONTROL SYSTEM (PLUS GST 18% EXTRA).</t>
  </si>
  <si>
    <t>COST OF PROGRAMMING EXTRA (PLUS GST 18% EXTRA).</t>
  </si>
  <si>
    <t>NOTES FOR LUTRON LIGHTING CONTROL SYSTEM:</t>
  </si>
  <si>
    <t>1. Lutron Lighting Control BOM is based upon Electrical Lighting Layout's sent by you.</t>
  </si>
  <si>
    <t>2. We have considered Lighting Circuits and DB location are as per the Electrical Diagram, if any changes are made to this, the bill of quantity and hence pricing may vary.</t>
  </si>
  <si>
    <t>3. In this Proposal, we have considered one per floor dimmer DB location for all dimming areas/areas under lighting control system, for any changes are made to this, the bill of
quantity and hence pricing may vary.</t>
  </si>
  <si>
    <t>4. We have considered one Lutron processor for all dimming areas.</t>
  </si>
  <si>
    <t>5. All wired keypads considered here are assumed to have standard Polymer finish; in case any custom finish is required cost will be extra.</t>
  </si>
  <si>
    <t>6. In this proposal we have considered all toilets area's on Ocuupancy?Vacancy sensor and keypad control, for any changes are made to this, the bill of quantity and hence pricing
may vary.</t>
  </si>
  <si>
    <t>7. UPS power supply will be in client's scope, in case required then cost will be extra.</t>
  </si>
  <si>
    <t>NOTE FOR THE ELECTRICAL CONTRACTORS:</t>
  </si>
  <si>
    <t>1. Keypads to be located in each area as per consultation with designer</t>
  </si>
  <si>
    <t>2. Lighting control system communication wiring (2 cables of 2 -core wire each: Cable 1: 2 core wire of 1.5 mm² Twisted &amp; Shielded &amp; Cable 2: 2 Core wire of 1.5 mm² ) will be in
electrical contacrtor's scope.</t>
  </si>
  <si>
    <t>3. Keypad back box on wall, speaker back boxes on wall or in ceiling &amp; Panel Mounting on wall will be in electrical contacrtor's scope.</t>
  </si>
  <si>
    <t>4. All wiring should be as per wiring diagram, which is to be provided by us</t>
  </si>
  <si>
    <t>5. All the lighting circuits of all the areas should be brought to Dimming Panel.</t>
  </si>
  <si>
    <t>6. All the circuits should have 3-wires of 2.5 sqmm as phase, neutral and Earth. The circuits which have fluorescent lamps or CFL’s, requires Dimmable ballast for dimming (price not included in the quote) And they do require two-control wire (low voltage) of 1.5 sqmm per circuits other than phase, neutral and earth in separate conduit.</t>
  </si>
  <si>
    <t>7. Please note that the cost of dimmable LED drivers (1-10 volts/Dali) is not considered here and has to be provided by the third party.</t>
  </si>
  <si>
    <t>8. Termination &amp; ferruling of all circuits to the dimmer panel will be in electrical contractor's scope.</t>
  </si>
  <si>
    <t>CIRCUIT DETAIL: Lutron Lighting control BOM is based upon the below mention circuit detail:</t>
  </si>
  <si>
    <t>AREA</t>
  </si>
  <si>
    <t>220V DIRECT
DIMMABLE
CIRCUITS</t>
  </si>
  <si>
    <t>0-10V
DIMMING
CIRCUITS</t>
  </si>
  <si>
    <t>SWITCHING
CIRCUITS</t>
  </si>
  <si>
    <t>EXHAUST FAN
CIRCUITS</t>
  </si>
  <si>
    <t>FAN SPEED
CONTROL</t>
  </si>
  <si>
    <t>WIRELESS
OCCUPANCY
SENSOR</t>
  </si>
  <si>
    <t>NO. OF SINGLE
COLUMN
PALLADIUM
KEYPAD</t>
  </si>
  <si>
    <t>NO. OF DUAL
COLUMN
PALLADIUM
KEYPAD</t>
  </si>
  <si>
    <t>BUTTON
WIRELESS PICO
KEYPAD</t>
  </si>
  <si>
    <t>3RD PARTY
MOTOR
CONTROL
CIRCUITS</t>
  </si>
  <si>
    <t>PALLADIOM
THERMOSTAT</t>
  </si>
  <si>
    <t>GROUND FLOOR</t>
  </si>
  <si>
    <t>ENTRANCE FOYER</t>
  </si>
  <si>
    <t>COURTYARD STAIRCASE</t>
  </si>
  <si>
    <t>LIVING AREA</t>
  </si>
  <si>
    <t>DINING AREA</t>
  </si>
  <si>
    <t>MOTHERS BEDROOM</t>
  </si>
  <si>
    <t>MOTHERS TOILET</t>
  </si>
  <si>
    <t>MOTHERS CLOSET</t>
  </si>
  <si>
    <t>DECK TOILET</t>
  </si>
  <si>
    <t>EXTERNAL DECK</t>
  </si>
  <si>
    <t>DECK AND POOL AREA</t>
  </si>
  <si>
    <t>TOTAL</t>
  </si>
  <si>
    <t>MODUELS REQUIRED</t>
  </si>
  <si>
    <t>FIRST FLOOR</t>
  </si>
  <si>
    <t>COURTYARD PASSAGE</t>
  </si>
  <si>
    <t>LOUNGE AREA</t>
  </si>
  <si>
    <t>BALCONY</t>
  </si>
  <si>
    <t>RASHI'S BEDROOM</t>
  </si>
  <si>
    <t>RASHI'S TOILET</t>
  </si>
  <si>
    <t>RASHI'S CLOSET</t>
  </si>
  <si>
    <t>S&amp;S BEDROOM</t>
  </si>
  <si>
    <t>S&amp;S TOILET</t>
  </si>
  <si>
    <t>S&amp;S CLOSET</t>
  </si>
  <si>
    <t>IVAANA'S BEDROOM</t>
  </si>
  <si>
    <t>IVAANA'S TOILET</t>
  </si>
  <si>
    <t>Office Floor</t>
  </si>
  <si>
    <t>PROPOSAL OF LUTRON MOTORIZED SHADES SYSTEM FOR VILLA RIBA.</t>
  </si>
  <si>
    <t>Part- C:  SHADES CONTROL SYSTEM</t>
  </si>
  <si>
    <t>TOTAL COST OF SHADES CONTROL SYSTEM (PLUS GST 18% EXTRA ).</t>
  </si>
  <si>
    <t>COST OF DRAWINGS, COMMISSIONING, PROGRAMMING EXTRA (PLUS GST 18% EXTRA ).</t>
  </si>
  <si>
    <t>COURTYARD TOILET</t>
  </si>
  <si>
    <t>COURTYARD</t>
  </si>
  <si>
    <t>OFFICE / CLUB</t>
  </si>
  <si>
    <t>GUEST BEDROOM 1</t>
  </si>
  <si>
    <t>GUEST BEDROOM 1 TOILET</t>
  </si>
  <si>
    <t>GUEST BEDROOM 2</t>
  </si>
  <si>
    <t>GUEST BEDROOM 2 TOILET</t>
  </si>
  <si>
    <t>Note for Lutron Motorized Shades:</t>
  </si>
  <si>
    <t>1. Please note that for all main, we have considered only Lutron motors. Fabrics should be provided by the client, In case required from us then cost will be extra.</t>
  </si>
  <si>
    <t>2. We have considered width &amp; height for all Blinds/Curtain as per the drawing; if the Dimension will change cost will vary.
3</t>
  </si>
  <si>
    <t>3. We assume all tracks for drapery &amp; roller are straight, if there is any bent/curved cost will be varying.</t>
  </si>
  <si>
    <t>4. Please note that pelmet size for single curtain should be 6 inches and for dual curtain, it should be 12 inches.</t>
  </si>
  <si>
    <t>5. Please note that motor Lutron Sivoia QS ,D105, D145 carries maximum weight 47.5KG and 67.6KG respectively (please note width of the window also maters).</t>
  </si>
  <si>
    <t>6. Battens are recommended to avoid the sag in fabric where it will be require, and battens will be in client’s scope.</t>
  </si>
  <si>
    <t>7. Wherever two or more roller on same window there will be light gap of 1.5mm between two shades.</t>
  </si>
  <si>
    <t>8. In this proposal we have considered all curtain track are pinch pleat style, in case ripple fold required then cost will be extra.</t>
  </si>
  <si>
    <t>9. In this Proposal we have considered that cost of any fascia for rollers will be in client’s scope.</t>
  </si>
  <si>
    <t>10. Please note pinch pleat fullness ratio of 3:1 is allowable for sheer curtain &amp; 2.5:1 is allowable for other curtains.</t>
  </si>
  <si>
    <t>MOTORISED SHADES DETAIL:Motorised shades BOM is based upon the below mention detail:</t>
  </si>
  <si>
    <t>DESCRIPTION</t>
  </si>
  <si>
    <t>Fabric Style</t>
  </si>
  <si>
    <t>HEIGHT
(IN FEET) MAX</t>
  </si>
  <si>
    <t>WIDTH
(IN FEET)</t>
  </si>
  <si>
    <t>NO OF WINDOW</t>
  </si>
  <si>
    <t>NO OF LUTRON MOTORS</t>
  </si>
  <si>
    <t>TYPE OF FABRIC
(FABRIC WILL BE PROVIDED BY CLIENT)</t>
  </si>
  <si>
    <t xml:space="preserve">Sivoia QS D145 Drapery Track </t>
  </si>
  <si>
    <t>Pinch-Pleat</t>
  </si>
  <si>
    <t>Blackout</t>
  </si>
  <si>
    <t xml:space="preserve">Sivoia QS D105 Drapery Track </t>
  </si>
  <si>
    <t>Sheer</t>
  </si>
  <si>
    <t>Blackout or Sheer</t>
  </si>
  <si>
    <t>OFFICE FLOOR</t>
  </si>
  <si>
    <t>Roller Blind</t>
  </si>
  <si>
    <t>PART D: MULTI-ROOM AUDIO DISTRIBUTED SYSTEM</t>
  </si>
  <si>
    <t>MAKE: SONANCE (USA)</t>
  </si>
  <si>
    <t>SR. NO.</t>
  </si>
  <si>
    <t>PRODUCT DESCRIPTION</t>
  </si>
  <si>
    <t>MAKE</t>
  </si>
  <si>
    <t>QTY.</t>
  </si>
  <si>
    <t>UNIT</t>
  </si>
  <si>
    <t>PROJECT RATE
(IN INR)</t>
  </si>
  <si>
    <t>LINE TOTAL
(IN INR)</t>
  </si>
  <si>
    <t>IMAGE</t>
  </si>
  <si>
    <t>LIVING ROOM</t>
  </si>
  <si>
    <t>SONANCE (USA)</t>
  </si>
  <si>
    <t>Pair</t>
  </si>
  <si>
    <t>Nos.</t>
  </si>
  <si>
    <t>CENTRALIZED RACK</t>
  </si>
  <si>
    <t>RUSSOUND (USA)</t>
  </si>
  <si>
    <t>No.</t>
  </si>
  <si>
    <t>Supply of Pre-Amp Wi-Fi Streaming Audio Player.</t>
  </si>
  <si>
    <t>AV Rack</t>
  </si>
  <si>
    <t>-</t>
  </si>
  <si>
    <t>GALLARY</t>
  </si>
  <si>
    <t>SOUNDBAR FOR TV :
Dolby Atmos-Enabled - Amazon Alexa-Compatible</t>
  </si>
  <si>
    <t>B&amp;W (ENGLAND)</t>
  </si>
  <si>
    <t>Supply of In-ceiling Stereo Speakers 
Tweeter: 1" (25mm) cloth dome, Ferrofluid-cooled
Woofer: 6 1/2" (165mm) polypropylene cone with a rubber surround
Frequency Response: 48Hz - 20kHz ±3dB
Impedance: 8 ohms nominal; 6 ohms minimum
Power Handling: 5 watts minimum; 100 watts maximum
Sensitivity: 89dB SPL (2.83V/1 meter)</t>
  </si>
  <si>
    <t>(OPTION-2 FOR ALL BEDROOM) IF DOES NOT CONSIDER SOUNDBAR FOR TV</t>
  </si>
  <si>
    <t>R.O.</t>
  </si>
  <si>
    <t>The MBX-AMP Wi-Fi Streaming Zone Amplifier is designed to offer a simple-to-install and simple-to-configure streaming media solution to add high quality streaming audio anywhere in the home. Additionally, the advanced TV integration features enable the MBX-AMP to share speakers between your TV and your audio system easily without having to use any additional hardware or control system.</t>
  </si>
  <si>
    <t>FAMILY LOUNGE ( 5.1 SOUND SYSTEM )</t>
  </si>
  <si>
    <t>A.12</t>
  </si>
  <si>
    <t>Supply of In-ceiling Stereo Speakers -
Tweeter: 1" (25mm) powder-coated aluminum dome, Ferrofluid-cooled, pivoting, in acoustic back chamber
Woofer: 4 1/2" (114mm) Kevlar/Nomex laminated cone with a rubber surround
Impedance: 8 ohms nominal; 6 ohms minimum
Power Handling: 5 watts minimum; 80 watts maximum
Sensitivity: 89dB SPL (2.83V/1 meter)</t>
  </si>
  <si>
    <t>A.13</t>
  </si>
  <si>
    <t>A.14</t>
  </si>
  <si>
    <t>Supply of Cabinet Subwoofer -
8" (203mm) ultra long throw, glass fiber cone, rubber surround
30Hz - 250Hz ±3dB
200 watts RMS (400 watts peak)
Line-level, speaker-level and low latency wireless
12" x 14" x 12" (305mm x 355mm x 305mm)</t>
  </si>
  <si>
    <t>A.15</t>
  </si>
  <si>
    <t>Supply of AV Receiver
8K Reciever • 7x 90 Watts (6 ohms, 1%) • WiFi • Bluetooth • 6+1in / 1out HDMI (HLG, eARC and ALLM) • HDCP2.2 • AirPlay • Spotify Connect •HEOS • Alexa• Supports Dolby Vision</t>
  </si>
  <si>
    <t>MARANTZ (JAPAN)</t>
  </si>
  <si>
    <t>A.16</t>
  </si>
  <si>
    <t>POP-UP TV LIFT – FOR UP TO 65″ TV</t>
  </si>
  <si>
    <t>NEXUS21</t>
  </si>
  <si>
    <t>COST OF MULTI-ROOM DISTRIBUTED AUDIO SYSTEM (GST TAXES EXTRA )</t>
  </si>
  <si>
    <t>COST OF INSTALLATION, COMMISSIONING, PROGRAMMING EXTRA (GST TAXES EXTRA)</t>
  </si>
  <si>
    <t>SONANCE
(USA)</t>
  </si>
  <si>
    <t xml:space="preserve">DECK &amp; POOL AREA </t>
  </si>
  <si>
    <t>CORNERED
AUDIO</t>
  </si>
  <si>
    <t>ARCHITETTU
RA SONORA</t>
  </si>
  <si>
    <t>Supply of 8-Zone 12 Channel Controller Amplifier. The Russound MCA-88
Digital multi-zone controller amplifier provides up to eight zones of
distributed audio. A variety of input options have been engineered into the
MCA-88 to connect up to 8 individual sources.</t>
  </si>
  <si>
    <t>RUSSOUND
(USA)</t>
  </si>
  <si>
    <t>Flexible IntelliDrive permits delivering the 2 x 100 W at constant voltage 70 V
or low impedance (2, 4 and 8 Ohms) on any channel</t>
  </si>
  <si>
    <t>LAP-GRUPPEN</t>
  </si>
  <si>
    <t>NOTES FOR AUDIO SYSTEM:</t>
  </si>
  <si>
    <t>1. For audio souces we have given only speakers only, rest will be in client's scope.</t>
  </si>
  <si>
    <t>2. We have not considered the price for AV Rack; will be in Client’s Scope. In case required from us then cost will be extra.</t>
  </si>
  <si>
    <t>3. Speaker Cable – 14AWG oxygen free with twisted tinned speaker cable.</t>
  </si>
  <si>
    <t>4. Sub Woofer Cable – RG6 Co-axial Cable.</t>
  </si>
  <si>
    <t>5. Coaxial Cable in the room from main head end area - Just keep provision of this cable in one of the corner of the room also, where we can place cabinet subwoofer if required.</t>
  </si>
  <si>
    <t>6. We have not considered the price for Misc Patch Cords &amp; Connectors; will be in Client’s Scope.</t>
  </si>
  <si>
    <t>PART E: AUTOMATION INTEGRATION SYSTEM</t>
  </si>
  <si>
    <t>MAKE: CRESTRON (USA)</t>
  </si>
  <si>
    <t>CENTRALIZED AUTOMATION SYSTEM</t>
  </si>
  <si>
    <t>B.01</t>
  </si>
  <si>
    <t>CRESTRON (USA)</t>
  </si>
  <si>
    <t>B.02</t>
  </si>
  <si>
    <t>B.03</t>
  </si>
  <si>
    <t>B.06</t>
  </si>
  <si>
    <t>Supply of Crestron App for Apple iOS/Google Android Integration.</t>
  </si>
  <si>
    <t>COST OF CRESTRON AUTOMATION INTEGRATION SYSTEM (GST TAXES EXTRA)</t>
  </si>
  <si>
    <t>COST OF INSTALLATION,PROGRAMMING (GST TAXES EXTRA)</t>
  </si>
  <si>
    <t>Supply of IR Probe.
It is an IR (infrared) emitter probe designed to adhere directly over the IR sensor
window of a television, DVD player, or any other IR controllable device. It connects to
any control system with a 2-pin terminal block type IR port, providing a 1-way IR
control interface to the device.</t>
  </si>
  <si>
    <t>Supply of Handheld Touch Screen Remote
An elegant, ergonomic, and rugged handheld remote with 3 in. color touch screen,
backlit buttons, voice control capability, and enhanced Wi-Fi® wireless
communications. Movement sensing wakes the remote the instant it’s picked up so
it’s always ready to use.</t>
  </si>
  <si>
    <t>NOTES: FOR CRESTRON HOME AUTOMATION SYSTEM:</t>
  </si>
  <si>
    <t>1. Above BOQ for Crestron is based upon the area details given in the Drawings &amp; with some Assumption for the TV, Tata Sky, DVD Player and Music Player.</t>
  </si>
  <si>
    <t>2. In this proposal we have considered one no. of Crestron Processor.</t>
  </si>
  <si>
    <t>3. You can control your lights &amp; Audio Video devices using I-PAD (Provided by client) if the house is Wi-Fi enabled.</t>
  </si>
  <si>
    <t>4. All the above equipments e.g.: TV, Tata Sky, DVD Player/ Music Player/Bluray Player and AC should have IR ports/RS232/LAN compatibility for integration. And will be in clients scope.</t>
  </si>
  <si>
    <t>5. All the devices Should be IP enable</t>
  </si>
  <si>
    <t>5. The devices controlled through IR should have learnable IR remote.</t>
  </si>
  <si>
    <t>6. All the IR devices in a room that are on control through Crestron system should be of different make.</t>
  </si>
  <si>
    <t>7. All devices that need to be on the control system have to be connected to the control processr via low voltage cable. For details please consults our detailed wiring drawing</t>
  </si>
  <si>
    <t>8. Please note that the provision of Set top box (tata sky, airtel etc.) and its required wiring/working is not in our scope of work.</t>
  </si>
  <si>
    <t>9. UPS power supply will be in client's scope, in case required then cost will be extra.</t>
  </si>
  <si>
    <t>10. DTH location right now we have considered localized under TV rack for all bedrooms.</t>
  </si>
  <si>
    <t>SUMMARY DETAIL</t>
  </si>
  <si>
    <t>Si. No.</t>
  </si>
  <si>
    <t>PART</t>
  </si>
  <si>
    <t>MATERIAL VALUE
 (PLUS GST EXTRA)</t>
  </si>
  <si>
    <t>INSTALLATION PROGRAMMING COMMISSIONING 
(PLUS GST EXTRA)</t>
  </si>
  <si>
    <t>A</t>
  </si>
  <si>
    <t>LIGHTING CONTROL SYSTEM</t>
  </si>
  <si>
    <t>B</t>
  </si>
  <si>
    <t>HVAC CONTROL SYSTEM</t>
  </si>
  <si>
    <t>C</t>
  </si>
  <si>
    <t>LUTRON MOTORIZED SHADES SYSTEM</t>
  </si>
  <si>
    <t>D</t>
  </si>
  <si>
    <t>AV SYSTEM</t>
  </si>
  <si>
    <t>E</t>
  </si>
  <si>
    <t>AUTOMATION INTEGRATION SYSTEM</t>
  </si>
  <si>
    <t>TOTAL  (PLUS GST 18% EXTRA)</t>
  </si>
  <si>
    <t>TOTAL PROJECT COST (MATERIAL + COMMISSIONING)
(PLUS GST 18% EXTRA)</t>
  </si>
  <si>
    <t>PAYMENT TERMS AND CONDITIONS:</t>
  </si>
  <si>
    <t>1. Warranty will be standard one year. Warranty period would begin 3 months after delivery of material, or after system start up (defined as in, Control system Processor being functional) - Which EVER is EARLIER.</t>
  </si>
  <si>
    <t>2. Payment for material will be 50% advance and balance before delivery against Performa Invoice before dispatch of material through Cheque/RTGS.</t>
  </si>
  <si>
    <t>3. For Local Commissioning and Programming charges (in INR) to be paid in 3 stages.</t>
  </si>
  <si>
    <t xml:space="preserve">           (a) First 25% on receipt of Material.</t>
  </si>
  <si>
    <t xml:space="preserve">           (b) Second 50% after System start up.</t>
  </si>
  <si>
    <t xml:space="preserve">           (c)Third 25% after the first scene setting</t>
  </si>
  <si>
    <t>4.GST extra as applicable on the commissioning and Programming amount.</t>
  </si>
  <si>
    <t xml:space="preserve">5. Validity of Quotation is 1 month. </t>
  </si>
  <si>
    <t>6. Delivery will be 20 - 24 weeks after receipt of confirmed order and advance.</t>
  </si>
  <si>
    <t>7. Your electrical contractor using the wiring diagram provided by us will do installation wiring, Conducting, Panel Mounting on wall etc. After that we will do the programming and commissioning.</t>
  </si>
  <si>
    <t xml:space="preserve">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t>
  </si>
  <si>
    <t>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t>
  </si>
  <si>
    <t>10. Orders finalized at a value must have material delivered/invoiced with in a period of six months from order finalization. Rate finalized would be valid only for material delivered within the period of six months from order.</t>
  </si>
  <si>
    <t>Scope of Work:</t>
  </si>
  <si>
    <t>• System Integrator Role and scope of work</t>
  </si>
  <si>
    <t>Pre Execution:</t>
  </si>
  <si>
    <t>• Designing the Automation BOQ, based upon customer requirement</t>
  </si>
  <si>
    <t>• Issuing Wiring Drawings to electrical contractor</t>
  </si>
  <si>
    <t>During execution (Post Supply of Material)</t>
  </si>
  <si>
    <t>• Terminate the electrical contractor wiring to the automation system (Lighting, Control Processor, Amplifier etc.)</t>
  </si>
  <si>
    <t>During execution…..</t>
  </si>
  <si>
    <t>• Power up and start the systems</t>
  </si>
  <si>
    <t>• Program Lighting Scenes</t>
  </si>
  <si>
    <t>• Program User Interface</t>
  </si>
  <si>
    <t>• Calliberate the AV equipment</t>
  </si>
  <si>
    <t>• Get customer sign offs</t>
  </si>
  <si>
    <t>Post execution</t>
  </si>
  <si>
    <t>• Issue User Manuals and Dos and Donts</t>
  </si>
  <si>
    <t>• Reprogram lighting Scenes –depending upon customer needs</t>
  </si>
  <si>
    <t>What is not included in scope of work…..</t>
  </si>
  <si>
    <t>• Installation of Back Boxes/Any civil work</t>
  </si>
  <si>
    <t>• Laying Out wiring/conduiting</t>
  </si>
  <si>
    <t>• Supervising electrical contractor</t>
  </si>
  <si>
    <t>• Installation of Lighting Fixtures</t>
  </si>
  <si>
    <t>• Weekly Meeting/Project Management</t>
  </si>
  <si>
    <t>What is not expected from client</t>
  </si>
  <si>
    <t>• Delayed Payments</t>
  </si>
  <si>
    <t>Supply of 2 Link HomeWorks® QSX processor has built-in astronomical clock. Processor Link- 2 RJ-45 ports with built in switch for daisy chaining processors (max 16 processors). It has 2 links that can be individually configured as one of three types: QS Wired Link, QS Wireless Link or Panel Link.</t>
  </si>
  <si>
    <t>Supply of QS Link Power Supply, The QS link power supply provides up to 75 Power Draw Units (PDUs) on a QS link. Input Power: • Nominal input voltage: 100–277 V~, • Frequency: 50/60 Hz, • Current consumption, fully loaded (typical):0.7 A (230 V~). Power Supply Output: • Nominal output voltage and tolerance:24 V- / ±1%, 75 Power Draw Units (PDUs), • 2.5 A SELV / PELV / NEC® Class 2, • Power Draw Units (PDUs): Supplies 75 PDUs maximum.</t>
  </si>
  <si>
    <t>Supply of DIN Rail Adaptive Power Modules has 4 Phase Adaptive outputs, 1200 W (Zone 1), 800 W (Zones 2, 3 and 4) that Automatically selects leading edge or trailing edge dimming for incandescent/halogen, electronic /magnetic low voltage and neon/cold cathode light sources. It can
also control direct dimmable CFL/LED loads. RTISSR technology ensures that each output dims
smoothly and is flicker-free.</t>
  </si>
  <si>
    <t>Supply of DIN Rail analogue Modules has 4 Zone 0-10 volt dimming outputs can dim T5, FL or LEDs,
with 4 corresponding feed through 10 ampere switched outputs. Each 0-10-volt output can source or sink 50ma per output.</t>
  </si>
  <si>
    <t>Supply of Radio power saving occupancy / vacancy high performance programmable sensor with 5.5x5.5M of coverage area for lighting control with time delay. Considering 2.4m is the maximum
mounting height.</t>
  </si>
  <si>
    <t>Supply of central processor featuring the all new Core control engine, the four-series
control system forms the core of the modern networked home, unleashing more
power than ever for integrating home entertainment, AV distribution, security and
environmental systems. SDRAM-2GB RAM &amp; 8GB Flash memory, Onboard RS‑232,
IR/serial, relay, and Versiport I/O control ports enable direct integration with all types
of third‑party equipment.</t>
  </si>
  <si>
    <t>L.1</t>
  </si>
  <si>
    <t>L.2</t>
  </si>
  <si>
    <t>L.3</t>
  </si>
  <si>
    <t>L.4</t>
  </si>
  <si>
    <t>L.5</t>
  </si>
  <si>
    <t>L.6</t>
  </si>
  <si>
    <t>L.7</t>
  </si>
  <si>
    <t>L.8</t>
  </si>
  <si>
    <t>L.9</t>
  </si>
  <si>
    <t>L.10</t>
  </si>
  <si>
    <t>L.11</t>
  </si>
  <si>
    <t>L.12</t>
  </si>
  <si>
    <t>L.13</t>
  </si>
  <si>
    <t>L.14</t>
  </si>
  <si>
    <r>
      <t>Supply of DIN Rail mounted 4-zone Switching module, with Single input feed. Each zone is rated at 5A
for switching of inductive, capacitive, or resistive loads. Includes QS communication link to any QS
device (max 100) and one contact closure input /output link</t>
    </r>
    <r>
      <rPr>
        <b/>
        <sz val="10"/>
        <color rgb="FF000000"/>
        <rFont val="Calibri  "/>
      </rPr>
      <t>.</t>
    </r>
  </si>
  <si>
    <r>
      <t>Supply of DIN Rail mounted 4-zone Switching module, with Single input feed. Each zone is rated at 5A
for switching of inductive, capacitive, or resistive loads. Includes QS communication link to any QS
device (max 100) and one contact closure input /output link</t>
    </r>
    <r>
      <rPr>
        <b/>
        <sz val="10"/>
        <color rgb="FF000000"/>
        <rFont val="Calibri  "/>
      </rPr>
      <t>. (FOR FAN SPEED CONTROL)</t>
    </r>
  </si>
  <si>
    <r>
      <t xml:space="preserve">Sivoia QS D105 Motorized Drapery Shade -10 Feet Width Max. </t>
    </r>
    <r>
      <rPr>
        <b/>
        <sz val="10"/>
        <color rgb="FF000000"/>
        <rFont val="Calibri  "/>
      </rPr>
      <t>(Weight upto 48 KG)</t>
    </r>
  </si>
  <si>
    <r>
      <t xml:space="preserve">Sivoia QS D105 Motorized Drapery Shade -15 Feet Width Max. </t>
    </r>
    <r>
      <rPr>
        <b/>
        <sz val="10"/>
        <color rgb="FF000000"/>
        <rFont val="Calibri  "/>
      </rPr>
      <t>(Weight upto 37 KG)</t>
    </r>
  </si>
  <si>
    <r>
      <t xml:space="preserve">Sivoia QS D105 Motorized Drapery Shade -20 Feet Width Max. </t>
    </r>
    <r>
      <rPr>
        <b/>
        <sz val="10"/>
        <color rgb="FF000000"/>
        <rFont val="Calibri  "/>
      </rPr>
      <t>(Weight upto 32 KG)</t>
    </r>
  </si>
  <si>
    <r>
      <t xml:space="preserve">Sivoia QS D145 Motorized Drapery Shade -15 Feet Width Max. </t>
    </r>
    <r>
      <rPr>
        <b/>
        <sz val="10"/>
        <color rgb="FF000000"/>
        <rFont val="Calibri  "/>
      </rPr>
      <t>(Weight upto 66 KG)</t>
    </r>
  </si>
  <si>
    <r>
      <t xml:space="preserve">Sivoia QS D145 Motorized Drapery Shade -20 Feet Width Max. </t>
    </r>
    <r>
      <rPr>
        <b/>
        <sz val="10"/>
        <color rgb="FF000000"/>
        <rFont val="Calibri  "/>
      </rPr>
      <t>(Weight upto 55 KG)</t>
    </r>
  </si>
  <si>
    <r>
      <t xml:space="preserve">Supply of In-ceiling Stereo Speakers - </t>
    </r>
    <r>
      <rPr>
        <b/>
        <sz val="10"/>
        <color rgb="FF000000"/>
        <rFont val="Calibri  "/>
      </rPr>
      <t xml:space="preserve">(ZONE 1 - LIVING ROOM) </t>
    </r>
    <r>
      <rPr>
        <sz val="10"/>
        <color rgb="FF000000"/>
        <rFont val="Calibri  "/>
      </rPr>
      <t>Tweeter: 1" (25mm) cloth dome, Ferrofluid-cooled, pivoting, in acoustic back chamber. Woofer: 6 1/2" (165mm) textured polypropylene cone with a rubber surround, pivoting. Frequency Response: 45Hz - 20kHz ±3dB Impedance: 8 ohms nominal; 6 ohms minimum Power Handling: 5 watts minimum; 125 watts maximum Sensitivity: 89dB SPL (2.83V/1 meter)</t>
    </r>
  </si>
  <si>
    <r>
      <t xml:space="preserve">Supply of In-ceiling Stereo Speakers - </t>
    </r>
    <r>
      <rPr>
        <b/>
        <sz val="10"/>
        <color rgb="FF000000"/>
        <rFont val="Calibri  "/>
      </rPr>
      <t xml:space="preserve">(ZONE 2 - DINING AREA) </t>
    </r>
    <r>
      <rPr>
        <sz val="10"/>
        <color rgb="FF000000"/>
        <rFont val="Calibri  "/>
      </rPr>
      <t>Tweeter: 1" (25mm) cloth dome, Ferrofluid-cooled, pivoting, in acoustic back
chamber. Woofer: 6 1/2" (165mm) textured polypropylene cone with a rubber
surround, pivoting. Frequency Response: 45Hz - 20kHz ±3dB Impedance: 8 ohms nominal; 6 ohms minimum
Power Handling: 5 watts minimum; 125 watts maximum
Sensitivity: 89dB SPL (2.83V/1 meter)</t>
    </r>
  </si>
  <si>
    <r>
      <t xml:space="preserve">Supply of Outdoor on wall Speakers - (ZONE 3 - DECK &amp; POOL AREA)
</t>
    </r>
    <r>
      <rPr>
        <sz val="10"/>
        <color rgb="FF000000"/>
        <rFont val="Calibri  "/>
      </rPr>
      <t>~ 5 1⁄2” Woofer + 5 1⁄2” Slave Woofer
~ 1" Tweeter
~ 100 watt @ 8 Ohms
~ 400 watt Peak
~ 108dB SPL, Peak 114dB</t>
    </r>
  </si>
  <si>
    <r>
      <t xml:space="preserve">Spherina Air_Concrete - </t>
    </r>
    <r>
      <rPr>
        <b/>
        <sz val="10"/>
        <color rgb="FF000000"/>
        <rFont val="Calibri  "/>
      </rPr>
      <t xml:space="preserve">(ZONE 4 - ENTRANCE FOYER)
</t>
    </r>
    <r>
      <rPr>
        <sz val="10"/>
        <color rgb="FF000000"/>
        <rFont val="Calibri  "/>
      </rPr>
      <t>Stainless Steel bars
SUB VERSION WITH CROSSOVER for Spherina air
LIGHTING MOOD : Led Strip in a notch around the loudspeaker area.
Supplied with (external) multivoltage power supply</t>
    </r>
  </si>
  <si>
    <r>
      <t xml:space="preserve">Cylinder Table_Concrete </t>
    </r>
    <r>
      <rPr>
        <b/>
        <sz val="10"/>
        <color rgb="FF000000"/>
        <rFont val="Calibri  "/>
      </rPr>
      <t xml:space="preserve">(ZONE 5 - GALLARY)
</t>
    </r>
    <r>
      <rPr>
        <sz val="10"/>
        <color rgb="FF000000"/>
        <rFont val="Calibri  "/>
      </rPr>
      <t>(Grey, Black, White, Red &amp; Ocean Blue Options)
Aluminium black painted base
Clear or smoked glass table
Lighting LED strip included (3000 K - NO RGB)</t>
    </r>
  </si>
  <si>
    <t>Quotation</t>
  </si>
  <si>
    <t>Date : 09-11-2022</t>
  </si>
  <si>
    <t>Dear Sir,</t>
  </si>
  <si>
    <t>Kindly check the quotation as per your 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</si>
</sst>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
    <numFmt numFmtId="165" formatCode="&quot;₹&quot;\ #,##0.00"/>
    <numFmt numFmtId="166" formatCode="&quot;₹&quot;\ #,##0"/>
  </numFmts>
  <fonts count="9">
    <font>
      <sz val="11"/>
      <color theme="1"/>
      <name val="Calibri"/>
      <family val="2"/>
      <scheme val="minor"/>
    </font>
    <font>
      <b/>
      <sz val="10"/>
      <color rgb="FF000000"/>
      <name val="Calibri  "/>
    </font>
    <font>
      <sz val="10"/>
      <color theme="1"/>
      <name val="Calibri  "/>
    </font>
    <font>
      <b/>
      <sz val="10"/>
      <color theme="1"/>
      <name val="Calibri  "/>
    </font>
    <font>
      <sz val="10"/>
      <color rgb="FF000000"/>
      <name val="Calibri  "/>
    </font>
    <font>
      <b/>
      <u/>
      <sz val="10"/>
      <color rgb="FF000000"/>
      <name val="Calibri  "/>
    </font>
    <font>
      <u/>
      <sz val="10"/>
      <color theme="1"/>
      <name val="Calibri  "/>
    </font>
    <font>
      <b/>
      <sz val="10"/>
      <color theme="0"/>
      <name val="Calibri  "/>
    </font>
    <font>
      <b/>
      <sz val="13"/>
      <color theme="1"/>
      <name val="Calibri  "/>
    </font>
  </fonts>
  <fills count="20">
    <fill>
      <patternFill patternType="none"/>
    </fill>
    <fill>
      <patternFill patternType="gray125"/>
    </fill>
    <fill>
      <patternFill patternType="solid">
        <fgColor theme="8" tint="0.39997558519241921"/>
        <bgColor indexed="64"/>
      </patternFill>
    </fill>
    <fill>
      <patternFill patternType="solid">
        <fgColor theme="6" tint="0.59999389629810485"/>
        <bgColor indexed="64"/>
      </patternFill>
    </fill>
    <fill>
      <patternFill patternType="solid">
        <fgColor rgb="FF00B0F0"/>
        <bgColor indexed="64"/>
      </patternFill>
    </fill>
    <fill>
      <patternFill patternType="solid">
        <fgColor theme="0"/>
        <bgColor indexed="64"/>
      </patternFill>
    </fill>
    <fill>
      <patternFill patternType="solid">
        <fgColor rgb="FFC00000"/>
        <bgColor indexed="64"/>
      </patternFill>
    </fill>
    <fill>
      <patternFill patternType="solid">
        <fgColor rgb="FFFFC9C9"/>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0.14999847407452621"/>
        <bgColor indexed="64"/>
      </patternFill>
    </fill>
    <fill>
      <patternFill patternType="solid">
        <fgColor rgb="FFDE8EDE"/>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thin">
        <color indexed="64"/>
      </bottom>
      <diagonal/>
    </border>
  </borders>
  <cellStyleXfs count="1">
    <xf numFmtId="0" fontId="0" fillId="0" borderId="0"/>
  </cellStyleXfs>
  <cellXfs count="118">
    <xf numFmtId="0" fontId="0" fillId="0" borderId="0" xfId="0"/>
    <xf numFmtId="0" fontId="1" fillId="0" borderId="0" xfId="0" applyFont="1" applyBorder="1" applyAlignment="1">
      <alignment horizontal="left" vertical="center"/>
    </xf>
    <xf numFmtId="0" fontId="2" fillId="0" borderId="0" xfId="0" applyFont="1" applyAlignment="1">
      <alignment horizontal="left" vertical="center"/>
    </xf>
    <xf numFmtId="0" fontId="2" fillId="0" borderId="0" xfId="0" applyFont="1" applyBorder="1" applyAlignment="1">
      <alignment horizontal="left"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2" fillId="0" borderId="1" xfId="0" applyFont="1" applyBorder="1" applyAlignment="1">
      <alignment horizontal="left" vertical="center"/>
    </xf>
    <xf numFmtId="0" fontId="3" fillId="16" borderId="1" xfId="0" applyFont="1" applyFill="1" applyBorder="1" applyAlignment="1">
      <alignment horizontal="left" vertical="center" wrapText="1"/>
    </xf>
    <xf numFmtId="0" fontId="2" fillId="0" borderId="1" xfId="0" applyFont="1" applyBorder="1" applyAlignment="1">
      <alignment horizontal="left" vertical="center" wrapText="1"/>
    </xf>
    <xf numFmtId="0" fontId="4" fillId="0" borderId="1" xfId="0" applyFont="1" applyBorder="1" applyAlignment="1">
      <alignment horizontal="left" vertical="center" wrapText="1"/>
    </xf>
    <xf numFmtId="0" fontId="1" fillId="9" borderId="1" xfId="0" applyFont="1" applyFill="1" applyBorder="1" applyAlignment="1">
      <alignment horizontal="left" vertical="center"/>
    </xf>
    <xf numFmtId="0" fontId="3" fillId="9" borderId="1" xfId="0" applyFont="1" applyFill="1" applyBorder="1" applyAlignment="1">
      <alignment horizontal="left" vertical="center"/>
    </xf>
    <xf numFmtId="0" fontId="2" fillId="9" borderId="1" xfId="0" applyFont="1" applyFill="1" applyBorder="1" applyAlignment="1">
      <alignment horizontal="left" vertical="center"/>
    </xf>
    <xf numFmtId="0" fontId="3" fillId="0" borderId="1" xfId="0" applyFont="1" applyBorder="1" applyAlignment="1">
      <alignment horizontal="left" vertical="center" wrapText="1"/>
    </xf>
    <xf numFmtId="0" fontId="1" fillId="9" borderId="1" xfId="0" applyFont="1" applyFill="1" applyBorder="1" applyAlignment="1">
      <alignment horizontal="right" vertical="center" wrapText="1"/>
    </xf>
    <xf numFmtId="0" fontId="3" fillId="9" borderId="1" xfId="0" applyFont="1" applyFill="1" applyBorder="1" applyAlignment="1">
      <alignment horizontal="right" vertical="center" wrapText="1"/>
    </xf>
    <xf numFmtId="0" fontId="2" fillId="9" borderId="1" xfId="0" applyFont="1" applyFill="1" applyBorder="1" applyAlignment="1">
      <alignment horizontal="right" vertical="center" wrapText="1"/>
    </xf>
    <xf numFmtId="0" fontId="5" fillId="0" borderId="13" xfId="0" applyFont="1" applyBorder="1" applyAlignment="1">
      <alignment horizontal="left" vertical="center"/>
    </xf>
    <xf numFmtId="0" fontId="6" fillId="0" borderId="6" xfId="0" applyFont="1" applyBorder="1" applyAlignment="1">
      <alignment horizontal="left" vertical="center"/>
    </xf>
    <xf numFmtId="0" fontId="2" fillId="0" borderId="6" xfId="0" applyFont="1" applyBorder="1" applyAlignment="1">
      <alignment horizontal="left" vertical="center"/>
    </xf>
    <xf numFmtId="0" fontId="2" fillId="0" borderId="14" xfId="0" applyFont="1" applyBorder="1" applyAlignment="1">
      <alignment horizontal="left" vertical="center"/>
    </xf>
    <xf numFmtId="0" fontId="4" fillId="0" borderId="15" xfId="0" applyFont="1" applyBorder="1" applyAlignment="1">
      <alignment horizontal="left" vertical="center"/>
    </xf>
    <xf numFmtId="0" fontId="2" fillId="0" borderId="2" xfId="0" applyFont="1" applyBorder="1" applyAlignment="1">
      <alignment horizontal="left" vertical="center"/>
    </xf>
    <xf numFmtId="0" fontId="4" fillId="0" borderId="15" xfId="0" applyFont="1" applyBorder="1" applyAlignment="1">
      <alignment horizontal="left" vertical="top" wrapText="1"/>
    </xf>
    <xf numFmtId="0" fontId="4" fillId="0" borderId="0" xfId="0" applyFont="1" applyBorder="1" applyAlignment="1">
      <alignment horizontal="left" vertical="top" wrapText="1"/>
    </xf>
    <xf numFmtId="0" fontId="4" fillId="0" borderId="2" xfId="0" applyFont="1" applyBorder="1" applyAlignment="1">
      <alignment horizontal="left" vertical="top" wrapText="1"/>
    </xf>
    <xf numFmtId="0" fontId="4" fillId="0" borderId="10" xfId="0" applyFont="1" applyBorder="1" applyAlignment="1">
      <alignment horizontal="left" vertical="center"/>
    </xf>
    <xf numFmtId="0" fontId="2" fillId="0" borderId="11" xfId="0" applyFont="1" applyBorder="1" applyAlignment="1">
      <alignment horizontal="left" vertical="center"/>
    </xf>
    <xf numFmtId="0" fontId="2" fillId="0" borderId="12" xfId="0" applyFont="1" applyBorder="1" applyAlignment="1">
      <alignment horizontal="left" vertical="center"/>
    </xf>
    <xf numFmtId="0" fontId="5" fillId="0" borderId="13" xfId="0" applyFont="1" applyBorder="1" applyAlignment="1">
      <alignment horizontal="left" vertical="center" wrapText="1"/>
    </xf>
    <xf numFmtId="0" fontId="5" fillId="0" borderId="6" xfId="0" applyFont="1" applyBorder="1" applyAlignment="1">
      <alignment horizontal="left" vertical="center" wrapText="1"/>
    </xf>
    <xf numFmtId="0" fontId="4" fillId="0" borderId="15" xfId="0" applyFont="1" applyBorder="1" applyAlignment="1">
      <alignment horizontal="left" vertical="center" wrapText="1"/>
    </xf>
    <xf numFmtId="0" fontId="4" fillId="0" borderId="0" xfId="0" applyFont="1" applyBorder="1" applyAlignment="1">
      <alignment horizontal="left" vertical="center" wrapText="1"/>
    </xf>
    <xf numFmtId="0" fontId="1" fillId="18" borderId="1" xfId="0" applyFont="1" applyFill="1" applyBorder="1" applyAlignment="1">
      <alignment horizontal="left" vertical="center" wrapText="1"/>
    </xf>
    <xf numFmtId="0" fontId="3" fillId="16" borderId="1" xfId="0" applyFont="1" applyFill="1" applyBorder="1" applyAlignment="1">
      <alignment horizontal="left" vertical="center" wrapText="1"/>
    </xf>
    <xf numFmtId="0" fontId="1" fillId="19" borderId="1" xfId="0" applyFont="1" applyFill="1" applyBorder="1" applyAlignment="1">
      <alignment horizontal="left" vertical="center" wrapText="1"/>
    </xf>
    <xf numFmtId="0" fontId="3" fillId="19" borderId="1" xfId="0" applyFont="1" applyFill="1" applyBorder="1" applyAlignment="1">
      <alignment horizontal="left" vertical="center" wrapText="1"/>
    </xf>
    <xf numFmtId="0" fontId="1" fillId="13" borderId="1" xfId="0" applyFont="1" applyFill="1" applyBorder="1" applyAlignment="1">
      <alignment horizontal="left" vertical="center" wrapText="1"/>
    </xf>
    <xf numFmtId="0" fontId="3" fillId="16" borderId="1" xfId="0" applyFont="1" applyFill="1" applyBorder="1" applyAlignment="1">
      <alignment horizontal="center" vertical="center" wrapText="1"/>
    </xf>
    <xf numFmtId="0" fontId="3" fillId="13" borderId="1" xfId="0" applyFont="1" applyFill="1" applyBorder="1" applyAlignment="1">
      <alignment horizontal="left" vertical="center" wrapText="1"/>
    </xf>
    <xf numFmtId="0" fontId="1" fillId="0" borderId="1" xfId="0" applyFont="1" applyBorder="1" applyAlignment="1">
      <alignment horizontal="left" vertical="center"/>
    </xf>
    <xf numFmtId="0" fontId="1" fillId="9" borderId="1" xfId="0" applyFont="1" applyFill="1" applyBorder="1" applyAlignment="1">
      <alignment horizontal="center" vertical="center" wrapText="1"/>
    </xf>
    <xf numFmtId="0" fontId="3" fillId="9" borderId="1" xfId="0" applyFont="1" applyFill="1" applyBorder="1" applyAlignment="1">
      <alignment horizontal="left" vertical="center" wrapText="1"/>
    </xf>
    <xf numFmtId="0" fontId="5" fillId="0" borderId="13" xfId="0" applyFont="1" applyBorder="1" applyAlignment="1">
      <alignment horizontal="left" vertical="top"/>
    </xf>
    <xf numFmtId="0" fontId="5" fillId="0" borderId="6" xfId="0" applyFont="1" applyBorder="1" applyAlignment="1">
      <alignment horizontal="left" vertical="top"/>
    </xf>
    <xf numFmtId="0" fontId="3"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164" fontId="4"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12"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1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 fillId="8" borderId="1" xfId="0" applyFont="1" applyFill="1" applyBorder="1" applyAlignment="1">
      <alignment horizontal="left" vertical="center" wrapText="1"/>
    </xf>
    <xf numFmtId="0" fontId="3" fillId="8" borderId="1" xfId="0" applyFont="1" applyFill="1" applyBorder="1" applyAlignment="1">
      <alignment horizontal="left" vertical="center" wrapText="1"/>
    </xf>
    <xf numFmtId="3" fontId="2" fillId="8" borderId="1" xfId="0" applyNumberFormat="1" applyFont="1" applyFill="1" applyBorder="1" applyAlignment="1">
      <alignment horizontal="left" vertical="center" wrapText="1"/>
    </xf>
    <xf numFmtId="166" fontId="2" fillId="8" borderId="1" xfId="0" applyNumberFormat="1" applyFont="1" applyFill="1" applyBorder="1" applyAlignment="1">
      <alignment horizontal="left" vertical="center" wrapText="1"/>
    </xf>
    <xf numFmtId="0" fontId="3" fillId="9" borderId="1" xfId="0" applyFont="1" applyFill="1" applyBorder="1" applyAlignment="1">
      <alignment horizontal="left" vertical="center" wrapText="1"/>
    </xf>
    <xf numFmtId="0" fontId="2" fillId="0" borderId="1" xfId="0" applyFont="1" applyBorder="1" applyAlignment="1">
      <alignment horizontal="left" vertical="center" wrapText="1"/>
    </xf>
    <xf numFmtId="3" fontId="2" fillId="0" borderId="1" xfId="0" applyNumberFormat="1" applyFont="1" applyBorder="1" applyAlignment="1">
      <alignment horizontal="left" vertical="center" wrapText="1"/>
    </xf>
    <xf numFmtId="3" fontId="3" fillId="8" borderId="1" xfId="0" applyNumberFormat="1" applyFont="1" applyFill="1" applyBorder="1" applyAlignment="1">
      <alignment horizontal="left" vertical="center" wrapText="1"/>
    </xf>
    <xf numFmtId="0" fontId="2" fillId="0" borderId="6" xfId="0" applyFont="1" applyBorder="1" applyAlignment="1">
      <alignment horizontal="left" vertical="center" wrapText="1"/>
    </xf>
    <xf numFmtId="0" fontId="1" fillId="0" borderId="0" xfId="0" applyFont="1" applyAlignment="1">
      <alignment horizontal="left" vertical="center"/>
    </xf>
    <xf numFmtId="0" fontId="4" fillId="0" borderId="0" xfId="0" applyFont="1" applyAlignment="1">
      <alignment horizontal="left" vertical="center"/>
    </xf>
    <xf numFmtId="0" fontId="4" fillId="0" borderId="0" xfId="0" applyFont="1" applyAlignment="1">
      <alignment horizontal="left" vertical="center"/>
    </xf>
    <xf numFmtId="0" fontId="7" fillId="6"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center" wrapText="1"/>
    </xf>
    <xf numFmtId="165" fontId="3" fillId="7" borderId="1" xfId="0" applyNumberFormat="1" applyFont="1" applyFill="1" applyBorder="1" applyAlignment="1">
      <alignment horizontal="left" vertical="center" wrapText="1"/>
    </xf>
    <xf numFmtId="0" fontId="3" fillId="14" borderId="1" xfId="0" applyFont="1" applyFill="1" applyBorder="1" applyAlignment="1">
      <alignment horizontal="left" vertical="center" wrapText="1"/>
    </xf>
    <xf numFmtId="1" fontId="2" fillId="0" borderId="1" xfId="0" applyNumberFormat="1"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1" fillId="0" borderId="13" xfId="0" applyFont="1" applyBorder="1" applyAlignment="1">
      <alignment horizontal="left" vertical="center"/>
    </xf>
    <xf numFmtId="0" fontId="4" fillId="0" borderId="15" xfId="0" applyFont="1" applyBorder="1" applyAlignment="1">
      <alignment horizontal="left" vertical="center"/>
    </xf>
    <xf numFmtId="0" fontId="4" fillId="0" borderId="0" xfId="0" applyFont="1" applyBorder="1" applyAlignment="1">
      <alignment horizontal="left" vertical="center"/>
    </xf>
    <xf numFmtId="0" fontId="4" fillId="0" borderId="2" xfId="0" applyFont="1" applyBorder="1" applyAlignment="1">
      <alignment horizontal="left" vertical="center"/>
    </xf>
    <xf numFmtId="0" fontId="1" fillId="0" borderId="10" xfId="0" applyFont="1" applyBorder="1" applyAlignment="1">
      <alignment horizontal="left" vertical="center"/>
    </xf>
    <xf numFmtId="0" fontId="1" fillId="17" borderId="3" xfId="0" applyFont="1" applyFill="1" applyBorder="1" applyAlignment="1">
      <alignment horizontal="left" vertical="center" wrapText="1"/>
    </xf>
    <xf numFmtId="0" fontId="1" fillId="17" borderId="4"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8" xfId="0" applyFont="1" applyFill="1" applyBorder="1" applyAlignment="1">
      <alignment horizontal="left" vertical="center" wrapText="1"/>
    </xf>
    <xf numFmtId="0" fontId="2" fillId="0" borderId="5" xfId="0" applyFont="1" applyBorder="1" applyAlignment="1">
      <alignment horizontal="left" vertical="center" wrapText="1"/>
    </xf>
    <xf numFmtId="0" fontId="3" fillId="15" borderId="16" xfId="0" applyFont="1" applyFill="1" applyBorder="1" applyAlignment="1">
      <alignment horizontal="left" vertical="center" wrapText="1"/>
    </xf>
    <xf numFmtId="0" fontId="3" fillId="15" borderId="8" xfId="0" applyFont="1" applyFill="1" applyBorder="1" applyAlignment="1">
      <alignment horizontal="left" vertical="center" wrapText="1"/>
    </xf>
    <xf numFmtId="3" fontId="3" fillId="11" borderId="1" xfId="0" applyNumberFormat="1" applyFont="1" applyFill="1" applyBorder="1" applyAlignment="1">
      <alignment horizontal="left" vertical="center" wrapText="1"/>
    </xf>
    <xf numFmtId="0" fontId="3" fillId="2" borderId="17" xfId="0" applyFont="1" applyFill="1" applyBorder="1" applyAlignment="1">
      <alignment horizontal="left" vertical="center" wrapText="1"/>
    </xf>
    <xf numFmtId="0" fontId="3" fillId="2" borderId="18" xfId="0" applyFont="1" applyFill="1" applyBorder="1" applyAlignment="1">
      <alignment horizontal="left" vertical="center" wrapText="1"/>
    </xf>
    <xf numFmtId="0" fontId="3" fillId="11" borderId="7" xfId="0" applyNumberFormat="1" applyFont="1" applyFill="1" applyBorder="1" applyAlignment="1">
      <alignment horizontal="left" vertical="center" wrapText="1"/>
    </xf>
    <xf numFmtId="0" fontId="3" fillId="11" borderId="9" xfId="0" applyNumberFormat="1" applyFont="1" applyFill="1" applyBorder="1" applyAlignment="1">
      <alignment horizontal="left" vertical="center" wrapText="1"/>
    </xf>
    <xf numFmtId="3" fontId="2" fillId="0" borderId="19" xfId="0" applyNumberFormat="1" applyFont="1" applyBorder="1" applyAlignment="1">
      <alignment horizontal="left" vertical="center" wrapText="1"/>
    </xf>
    <xf numFmtId="0" fontId="2" fillId="0" borderId="11" xfId="0" applyFont="1" applyBorder="1" applyAlignment="1">
      <alignment horizontal="left" vertical="center" wrapText="1"/>
    </xf>
    <xf numFmtId="0" fontId="2" fillId="0" borderId="13" xfId="0" applyFont="1" applyBorder="1" applyAlignment="1">
      <alignment horizontal="left" vertical="top"/>
    </xf>
    <xf numFmtId="0" fontId="2" fillId="0" borderId="6" xfId="0" applyFont="1" applyBorder="1" applyAlignment="1">
      <alignment horizontal="left" vertical="top"/>
    </xf>
    <xf numFmtId="0" fontId="2" fillId="0" borderId="14" xfId="0" applyFont="1" applyBorder="1" applyAlignment="1">
      <alignment horizontal="left" vertical="top"/>
    </xf>
    <xf numFmtId="0" fontId="2" fillId="0" borderId="0" xfId="0" applyFont="1" applyAlignment="1">
      <alignment horizontal="left" vertical="top"/>
    </xf>
    <xf numFmtId="0" fontId="2" fillId="0" borderId="15" xfId="0" applyFont="1" applyBorder="1" applyAlignment="1">
      <alignment horizontal="left" vertical="top"/>
    </xf>
    <xf numFmtId="0" fontId="2" fillId="0" borderId="0" xfId="0" applyFont="1" applyBorder="1" applyAlignment="1">
      <alignment horizontal="left" vertical="top"/>
    </xf>
    <xf numFmtId="0" fontId="2" fillId="0" borderId="2" xfId="0" applyFont="1" applyBorder="1" applyAlignment="1">
      <alignment horizontal="left" vertical="top"/>
    </xf>
    <xf numFmtId="0" fontId="2" fillId="0" borderId="15" xfId="0" applyFont="1" applyBorder="1" applyAlignment="1">
      <alignment horizontal="left" vertical="top" wrapText="1"/>
    </xf>
    <xf numFmtId="0" fontId="2" fillId="0" borderId="0" xfId="0" applyFont="1" applyBorder="1" applyAlignment="1">
      <alignment horizontal="left" vertical="top" wrapText="1"/>
    </xf>
    <xf numFmtId="0" fontId="2" fillId="0" borderId="2" xfId="0" applyFont="1" applyBorder="1" applyAlignment="1">
      <alignment horizontal="left" vertical="top" wrapText="1"/>
    </xf>
    <xf numFmtId="0" fontId="2" fillId="0" borderId="10" xfId="0" applyFont="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0" fontId="2"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center"/>
    </xf>
  </cellXfs>
  <cellStyles count="1">
    <cellStyle name="Normal" xfId="0" builtinId="0"/>
  </cellStyles>
  <dxfs count="0"/>
  <tableStyles count="0" defaultTableStyle="TableStyleMedium2" defaultPivotStyle="PivotStyleLight16"/>
  <colors>
    <mruColors>
      <color rgb="FFDE8EDE"/>
      <color rgb="FFBF23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emf"/><Relationship Id="rId21" Type="http://schemas.openxmlformats.org/officeDocument/2006/relationships/image" Target="../media/image21.png"/><Relationship Id="rId34" Type="http://schemas.openxmlformats.org/officeDocument/2006/relationships/image" Target="../media/image34.jpe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jpe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jpe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jpe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jpe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editAs="oneCell">
    <xdr:from>
      <xdr:col>7</xdr:col>
      <xdr:colOff>99060</xdr:colOff>
      <xdr:row>22</xdr:row>
      <xdr:rowOff>137160</xdr:rowOff>
    </xdr:from>
    <xdr:to>
      <xdr:col>7</xdr:col>
      <xdr:colOff>1203822</xdr:colOff>
      <xdr:row>22</xdr:row>
      <xdr:rowOff>889541</xdr:rowOff>
    </xdr:to>
    <xdr:pic>
      <xdr:nvPicPr>
        <xdr:cNvPr id="2" name="Picture 1"/>
        <xdr:cNvPicPr>
          <a:picLocks noChangeAspect="1"/>
        </xdr:cNvPicPr>
      </xdr:nvPicPr>
      <xdr:blipFill>
        <a:blip xmlns:r="http://schemas.openxmlformats.org/officeDocument/2006/relationships" r:embed="rId1"/>
        <a:stretch>
          <a:fillRect/>
        </a:stretch>
      </xdr:blipFill>
      <xdr:spPr>
        <a:xfrm>
          <a:off x="8648700" y="1546860"/>
          <a:ext cx="1104762" cy="752381"/>
        </a:xfrm>
        <a:prstGeom prst="rect">
          <a:avLst/>
        </a:prstGeom>
      </xdr:spPr>
    </xdr:pic>
    <xdr:clientData/>
  </xdr:twoCellAnchor>
  <xdr:twoCellAnchor editAs="oneCell">
    <xdr:from>
      <xdr:col>7</xdr:col>
      <xdr:colOff>83820</xdr:colOff>
      <xdr:row>23</xdr:row>
      <xdr:rowOff>190500</xdr:rowOff>
    </xdr:from>
    <xdr:to>
      <xdr:col>7</xdr:col>
      <xdr:colOff>1198106</xdr:colOff>
      <xdr:row>23</xdr:row>
      <xdr:rowOff>1057167</xdr:rowOff>
    </xdr:to>
    <xdr:pic>
      <xdr:nvPicPr>
        <xdr:cNvPr id="3" name="Picture 2"/>
        <xdr:cNvPicPr>
          <a:picLocks noChangeAspect="1"/>
        </xdr:cNvPicPr>
      </xdr:nvPicPr>
      <xdr:blipFill>
        <a:blip xmlns:r="http://schemas.openxmlformats.org/officeDocument/2006/relationships" r:embed="rId2"/>
        <a:stretch>
          <a:fillRect/>
        </a:stretch>
      </xdr:blipFill>
      <xdr:spPr>
        <a:xfrm>
          <a:off x="8633460" y="2590800"/>
          <a:ext cx="1114286" cy="866667"/>
        </a:xfrm>
        <a:prstGeom prst="rect">
          <a:avLst/>
        </a:prstGeom>
      </xdr:spPr>
    </xdr:pic>
    <xdr:clientData/>
  </xdr:twoCellAnchor>
  <xdr:twoCellAnchor editAs="oneCell">
    <xdr:from>
      <xdr:col>7</xdr:col>
      <xdr:colOff>83820</xdr:colOff>
      <xdr:row>24</xdr:row>
      <xdr:rowOff>213360</xdr:rowOff>
    </xdr:from>
    <xdr:to>
      <xdr:col>7</xdr:col>
      <xdr:colOff>1331439</xdr:colOff>
      <xdr:row>24</xdr:row>
      <xdr:rowOff>946693</xdr:rowOff>
    </xdr:to>
    <xdr:pic>
      <xdr:nvPicPr>
        <xdr:cNvPr id="4" name="Picture 3"/>
        <xdr:cNvPicPr>
          <a:picLocks noChangeAspect="1"/>
        </xdr:cNvPicPr>
      </xdr:nvPicPr>
      <xdr:blipFill>
        <a:blip xmlns:r="http://schemas.openxmlformats.org/officeDocument/2006/relationships" r:embed="rId3"/>
        <a:stretch>
          <a:fillRect/>
        </a:stretch>
      </xdr:blipFill>
      <xdr:spPr>
        <a:xfrm>
          <a:off x="8633460" y="4198620"/>
          <a:ext cx="1247619" cy="733333"/>
        </a:xfrm>
        <a:prstGeom prst="rect">
          <a:avLst/>
        </a:prstGeom>
      </xdr:spPr>
    </xdr:pic>
    <xdr:clientData/>
  </xdr:twoCellAnchor>
  <xdr:twoCellAnchor editAs="oneCell">
    <xdr:from>
      <xdr:col>7</xdr:col>
      <xdr:colOff>76200</xdr:colOff>
      <xdr:row>25</xdr:row>
      <xdr:rowOff>243840</xdr:rowOff>
    </xdr:from>
    <xdr:to>
      <xdr:col>7</xdr:col>
      <xdr:colOff>1380962</xdr:colOff>
      <xdr:row>25</xdr:row>
      <xdr:rowOff>853364</xdr:rowOff>
    </xdr:to>
    <xdr:pic>
      <xdr:nvPicPr>
        <xdr:cNvPr id="5" name="Picture 4"/>
        <xdr:cNvPicPr>
          <a:picLocks noChangeAspect="1"/>
        </xdr:cNvPicPr>
      </xdr:nvPicPr>
      <xdr:blipFill>
        <a:blip xmlns:r="http://schemas.openxmlformats.org/officeDocument/2006/relationships" r:embed="rId4"/>
        <a:stretch>
          <a:fillRect/>
        </a:stretch>
      </xdr:blipFill>
      <xdr:spPr>
        <a:xfrm>
          <a:off x="8450580" y="5204460"/>
          <a:ext cx="1304762" cy="609524"/>
        </a:xfrm>
        <a:prstGeom prst="rect">
          <a:avLst/>
        </a:prstGeom>
      </xdr:spPr>
    </xdr:pic>
    <xdr:clientData/>
  </xdr:twoCellAnchor>
  <xdr:twoCellAnchor editAs="oneCell">
    <xdr:from>
      <xdr:col>7</xdr:col>
      <xdr:colOff>106680</xdr:colOff>
      <xdr:row>26</xdr:row>
      <xdr:rowOff>167640</xdr:rowOff>
    </xdr:from>
    <xdr:to>
      <xdr:col>7</xdr:col>
      <xdr:colOff>1373347</xdr:colOff>
      <xdr:row>26</xdr:row>
      <xdr:rowOff>720021</xdr:rowOff>
    </xdr:to>
    <xdr:pic>
      <xdr:nvPicPr>
        <xdr:cNvPr id="6" name="Picture 5"/>
        <xdr:cNvPicPr>
          <a:picLocks noChangeAspect="1"/>
        </xdr:cNvPicPr>
      </xdr:nvPicPr>
      <xdr:blipFill>
        <a:blip xmlns:r="http://schemas.openxmlformats.org/officeDocument/2006/relationships" r:embed="rId5"/>
        <a:stretch>
          <a:fillRect/>
        </a:stretch>
      </xdr:blipFill>
      <xdr:spPr>
        <a:xfrm>
          <a:off x="7612380" y="7025640"/>
          <a:ext cx="1266667" cy="552381"/>
        </a:xfrm>
        <a:prstGeom prst="rect">
          <a:avLst/>
        </a:prstGeom>
      </xdr:spPr>
    </xdr:pic>
    <xdr:clientData/>
  </xdr:twoCellAnchor>
  <xdr:twoCellAnchor editAs="oneCell">
    <xdr:from>
      <xdr:col>7</xdr:col>
      <xdr:colOff>76200</xdr:colOff>
      <xdr:row>27</xdr:row>
      <xdr:rowOff>137160</xdr:rowOff>
    </xdr:from>
    <xdr:to>
      <xdr:col>7</xdr:col>
      <xdr:colOff>1361914</xdr:colOff>
      <xdr:row>27</xdr:row>
      <xdr:rowOff>784779</xdr:rowOff>
    </xdr:to>
    <xdr:pic>
      <xdr:nvPicPr>
        <xdr:cNvPr id="7" name="Picture 6"/>
        <xdr:cNvPicPr>
          <a:picLocks noChangeAspect="1"/>
        </xdr:cNvPicPr>
      </xdr:nvPicPr>
      <xdr:blipFill>
        <a:blip xmlns:r="http://schemas.openxmlformats.org/officeDocument/2006/relationships" r:embed="rId6"/>
        <a:stretch>
          <a:fillRect/>
        </a:stretch>
      </xdr:blipFill>
      <xdr:spPr>
        <a:xfrm>
          <a:off x="7581900" y="8168640"/>
          <a:ext cx="1285714" cy="647619"/>
        </a:xfrm>
        <a:prstGeom prst="rect">
          <a:avLst/>
        </a:prstGeom>
      </xdr:spPr>
    </xdr:pic>
    <xdr:clientData/>
  </xdr:twoCellAnchor>
  <xdr:twoCellAnchor editAs="oneCell">
    <xdr:from>
      <xdr:col>7</xdr:col>
      <xdr:colOff>175260</xdr:colOff>
      <xdr:row>28</xdr:row>
      <xdr:rowOff>99060</xdr:rowOff>
    </xdr:from>
    <xdr:to>
      <xdr:col>7</xdr:col>
      <xdr:colOff>1403831</xdr:colOff>
      <xdr:row>28</xdr:row>
      <xdr:rowOff>727631</xdr:rowOff>
    </xdr:to>
    <xdr:pic>
      <xdr:nvPicPr>
        <xdr:cNvPr id="8" name="Picture 7"/>
        <xdr:cNvPicPr>
          <a:picLocks noChangeAspect="1"/>
        </xdr:cNvPicPr>
      </xdr:nvPicPr>
      <xdr:blipFill>
        <a:blip xmlns:r="http://schemas.openxmlformats.org/officeDocument/2006/relationships" r:embed="rId7"/>
        <a:stretch>
          <a:fillRect/>
        </a:stretch>
      </xdr:blipFill>
      <xdr:spPr>
        <a:xfrm>
          <a:off x="7680960" y="9304020"/>
          <a:ext cx="1228571" cy="628571"/>
        </a:xfrm>
        <a:prstGeom prst="rect">
          <a:avLst/>
        </a:prstGeom>
      </xdr:spPr>
    </xdr:pic>
    <xdr:clientData/>
  </xdr:twoCellAnchor>
  <xdr:twoCellAnchor editAs="oneCell">
    <xdr:from>
      <xdr:col>7</xdr:col>
      <xdr:colOff>293464</xdr:colOff>
      <xdr:row>29</xdr:row>
      <xdr:rowOff>22860</xdr:rowOff>
    </xdr:from>
    <xdr:to>
      <xdr:col>7</xdr:col>
      <xdr:colOff>1247614</xdr:colOff>
      <xdr:row>29</xdr:row>
      <xdr:rowOff>878061</xdr:rowOff>
    </xdr:to>
    <xdr:pic>
      <xdr:nvPicPr>
        <xdr:cNvPr id="9" name="Picture 8"/>
        <xdr:cNvPicPr>
          <a:picLocks noChangeAspect="1"/>
        </xdr:cNvPicPr>
      </xdr:nvPicPr>
      <xdr:blipFill>
        <a:blip xmlns:r="http://schemas.openxmlformats.org/officeDocument/2006/relationships" r:embed="rId8"/>
        <a:stretch>
          <a:fillRect/>
        </a:stretch>
      </xdr:blipFill>
      <xdr:spPr>
        <a:xfrm>
          <a:off x="8142064" y="8671560"/>
          <a:ext cx="954150" cy="855201"/>
        </a:xfrm>
        <a:prstGeom prst="rect">
          <a:avLst/>
        </a:prstGeom>
      </xdr:spPr>
    </xdr:pic>
    <xdr:clientData/>
  </xdr:twoCellAnchor>
  <xdr:twoCellAnchor editAs="oneCell">
    <xdr:from>
      <xdr:col>7</xdr:col>
      <xdr:colOff>333375</xdr:colOff>
      <xdr:row>30</xdr:row>
      <xdr:rowOff>38100</xdr:rowOff>
    </xdr:from>
    <xdr:to>
      <xdr:col>7</xdr:col>
      <xdr:colOff>1318261</xdr:colOff>
      <xdr:row>30</xdr:row>
      <xdr:rowOff>826009</xdr:rowOff>
    </xdr:to>
    <xdr:pic>
      <xdr:nvPicPr>
        <xdr:cNvPr id="10" name="Picture 9"/>
        <xdr:cNvPicPr>
          <a:picLocks noChangeAspect="1"/>
        </xdr:cNvPicPr>
      </xdr:nvPicPr>
      <xdr:blipFill>
        <a:blip xmlns:r="http://schemas.openxmlformats.org/officeDocument/2006/relationships" r:embed="rId9"/>
        <a:stretch>
          <a:fillRect/>
        </a:stretch>
      </xdr:blipFill>
      <xdr:spPr>
        <a:xfrm>
          <a:off x="9995535" y="12352020"/>
          <a:ext cx="984886" cy="787909"/>
        </a:xfrm>
        <a:prstGeom prst="rect">
          <a:avLst/>
        </a:prstGeom>
      </xdr:spPr>
    </xdr:pic>
    <xdr:clientData/>
  </xdr:twoCellAnchor>
  <xdr:twoCellAnchor editAs="oneCell">
    <xdr:from>
      <xdr:col>7</xdr:col>
      <xdr:colOff>277127</xdr:colOff>
      <xdr:row>31</xdr:row>
      <xdr:rowOff>129540</xdr:rowOff>
    </xdr:from>
    <xdr:to>
      <xdr:col>7</xdr:col>
      <xdr:colOff>1198027</xdr:colOff>
      <xdr:row>31</xdr:row>
      <xdr:rowOff>956174</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8125727" y="10652760"/>
          <a:ext cx="920900" cy="826634"/>
        </a:xfrm>
        <a:prstGeom prst="rect">
          <a:avLst/>
        </a:prstGeom>
      </xdr:spPr>
    </xdr:pic>
    <xdr:clientData/>
  </xdr:twoCellAnchor>
  <xdr:twoCellAnchor editAs="oneCell">
    <xdr:from>
      <xdr:col>7</xdr:col>
      <xdr:colOff>457201</xdr:colOff>
      <xdr:row>32</xdr:row>
      <xdr:rowOff>87482</xdr:rowOff>
    </xdr:from>
    <xdr:to>
      <xdr:col>7</xdr:col>
      <xdr:colOff>1242061</xdr:colOff>
      <xdr:row>32</xdr:row>
      <xdr:rowOff>754266</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10614661" y="14458802"/>
          <a:ext cx="784860" cy="666784"/>
        </a:xfrm>
        <a:prstGeom prst="rect">
          <a:avLst/>
        </a:prstGeom>
      </xdr:spPr>
    </xdr:pic>
    <xdr:clientData/>
  </xdr:twoCellAnchor>
  <xdr:twoCellAnchor editAs="oneCell">
    <xdr:from>
      <xdr:col>7</xdr:col>
      <xdr:colOff>205740</xdr:colOff>
      <xdr:row>33</xdr:row>
      <xdr:rowOff>182880</xdr:rowOff>
    </xdr:from>
    <xdr:to>
      <xdr:col>7</xdr:col>
      <xdr:colOff>1386692</xdr:colOff>
      <xdr:row>33</xdr:row>
      <xdr:rowOff>849547</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10363200" y="15331440"/>
          <a:ext cx="1180952" cy="666667"/>
        </a:xfrm>
        <a:prstGeom prst="rect">
          <a:avLst/>
        </a:prstGeom>
      </xdr:spPr>
    </xdr:pic>
    <xdr:clientData/>
  </xdr:twoCellAnchor>
  <xdr:twoCellAnchor editAs="oneCell">
    <xdr:from>
      <xdr:col>7</xdr:col>
      <xdr:colOff>289560</xdr:colOff>
      <xdr:row>34</xdr:row>
      <xdr:rowOff>38100</xdr:rowOff>
    </xdr:from>
    <xdr:to>
      <xdr:col>7</xdr:col>
      <xdr:colOff>1299084</xdr:colOff>
      <xdr:row>34</xdr:row>
      <xdr:rowOff>733338</xdr:rowOff>
    </xdr:to>
    <xdr:pic>
      <xdr:nvPicPr>
        <xdr:cNvPr id="14" name="Picture 13"/>
        <xdr:cNvPicPr>
          <a:picLocks noChangeAspect="1"/>
        </xdr:cNvPicPr>
      </xdr:nvPicPr>
      <xdr:blipFill>
        <a:blip xmlns:r="http://schemas.openxmlformats.org/officeDocument/2006/relationships" r:embed="rId13"/>
        <a:stretch>
          <a:fillRect/>
        </a:stretch>
      </xdr:blipFill>
      <xdr:spPr>
        <a:xfrm>
          <a:off x="10447020" y="16177260"/>
          <a:ext cx="1009524" cy="695238"/>
        </a:xfrm>
        <a:prstGeom prst="rect">
          <a:avLst/>
        </a:prstGeom>
      </xdr:spPr>
    </xdr:pic>
    <xdr:clientData/>
  </xdr:twoCellAnchor>
  <xdr:twoCellAnchor editAs="oneCell">
    <xdr:from>
      <xdr:col>7</xdr:col>
      <xdr:colOff>304800</xdr:colOff>
      <xdr:row>43</xdr:row>
      <xdr:rowOff>68581</xdr:rowOff>
    </xdr:from>
    <xdr:to>
      <xdr:col>7</xdr:col>
      <xdr:colOff>1344114</xdr:colOff>
      <xdr:row>43</xdr:row>
      <xdr:rowOff>579121</xdr:rowOff>
    </xdr:to>
    <xdr:pic>
      <xdr:nvPicPr>
        <xdr:cNvPr id="15" name="Picture 14"/>
        <xdr:cNvPicPr>
          <a:picLocks noChangeAspect="1"/>
        </xdr:cNvPicPr>
      </xdr:nvPicPr>
      <xdr:blipFill>
        <a:blip xmlns:r="http://schemas.openxmlformats.org/officeDocument/2006/relationships" r:embed="rId14"/>
        <a:stretch>
          <a:fillRect/>
        </a:stretch>
      </xdr:blipFill>
      <xdr:spPr>
        <a:xfrm>
          <a:off x="8679180" y="15689581"/>
          <a:ext cx="1039314" cy="510540"/>
        </a:xfrm>
        <a:prstGeom prst="rect">
          <a:avLst/>
        </a:prstGeom>
      </xdr:spPr>
    </xdr:pic>
    <xdr:clientData/>
  </xdr:twoCellAnchor>
  <xdr:twoCellAnchor editAs="oneCell">
    <xdr:from>
      <xdr:col>6</xdr:col>
      <xdr:colOff>236220</xdr:colOff>
      <xdr:row>117</xdr:row>
      <xdr:rowOff>68580</xdr:rowOff>
    </xdr:from>
    <xdr:to>
      <xdr:col>6</xdr:col>
      <xdr:colOff>988601</xdr:colOff>
      <xdr:row>117</xdr:row>
      <xdr:rowOff>792390</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6720840" y="42641520"/>
          <a:ext cx="752381" cy="723810"/>
        </a:xfrm>
        <a:prstGeom prst="rect">
          <a:avLst/>
        </a:prstGeom>
      </xdr:spPr>
    </xdr:pic>
    <xdr:clientData/>
  </xdr:twoCellAnchor>
  <xdr:twoCellAnchor editAs="oneCell">
    <xdr:from>
      <xdr:col>6</xdr:col>
      <xdr:colOff>236220</xdr:colOff>
      <xdr:row>118</xdr:row>
      <xdr:rowOff>30480</xdr:rowOff>
    </xdr:from>
    <xdr:to>
      <xdr:col>6</xdr:col>
      <xdr:colOff>1074315</xdr:colOff>
      <xdr:row>118</xdr:row>
      <xdr:rowOff>792385</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7414260" y="43456860"/>
          <a:ext cx="838095" cy="761905"/>
        </a:xfrm>
        <a:prstGeom prst="rect">
          <a:avLst/>
        </a:prstGeom>
      </xdr:spPr>
    </xdr:pic>
    <xdr:clientData/>
  </xdr:twoCellAnchor>
  <xdr:twoCellAnchor editAs="oneCell">
    <xdr:from>
      <xdr:col>6</xdr:col>
      <xdr:colOff>243840</xdr:colOff>
      <xdr:row>119</xdr:row>
      <xdr:rowOff>91440</xdr:rowOff>
    </xdr:from>
    <xdr:to>
      <xdr:col>6</xdr:col>
      <xdr:colOff>1072411</xdr:colOff>
      <xdr:row>119</xdr:row>
      <xdr:rowOff>824773</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6629400" y="36804600"/>
          <a:ext cx="828571" cy="733333"/>
        </a:xfrm>
        <a:prstGeom prst="rect">
          <a:avLst/>
        </a:prstGeom>
      </xdr:spPr>
    </xdr:pic>
    <xdr:clientData/>
  </xdr:twoCellAnchor>
  <xdr:twoCellAnchor editAs="oneCell">
    <xdr:from>
      <xdr:col>6</xdr:col>
      <xdr:colOff>213360</xdr:colOff>
      <xdr:row>120</xdr:row>
      <xdr:rowOff>198120</xdr:rowOff>
    </xdr:from>
    <xdr:to>
      <xdr:col>6</xdr:col>
      <xdr:colOff>1118122</xdr:colOff>
      <xdr:row>120</xdr:row>
      <xdr:rowOff>921930</xdr:rowOff>
    </xdr:to>
    <xdr:pic>
      <xdr:nvPicPr>
        <xdr:cNvPr id="19" name="Picture 18"/>
        <xdr:cNvPicPr>
          <a:picLocks noChangeAspect="1"/>
        </xdr:cNvPicPr>
      </xdr:nvPicPr>
      <xdr:blipFill>
        <a:blip xmlns:r="http://schemas.openxmlformats.org/officeDocument/2006/relationships" r:embed="rId18"/>
        <a:stretch>
          <a:fillRect/>
        </a:stretch>
      </xdr:blipFill>
      <xdr:spPr>
        <a:xfrm>
          <a:off x="7391400" y="45552360"/>
          <a:ext cx="904762" cy="723810"/>
        </a:xfrm>
        <a:prstGeom prst="rect">
          <a:avLst/>
        </a:prstGeom>
      </xdr:spPr>
    </xdr:pic>
    <xdr:clientData/>
  </xdr:twoCellAnchor>
  <xdr:twoCellAnchor editAs="oneCell">
    <xdr:from>
      <xdr:col>6</xdr:col>
      <xdr:colOff>266700</xdr:colOff>
      <xdr:row>121</xdr:row>
      <xdr:rowOff>106680</xdr:rowOff>
    </xdr:from>
    <xdr:to>
      <xdr:col>6</xdr:col>
      <xdr:colOff>1076224</xdr:colOff>
      <xdr:row>121</xdr:row>
      <xdr:rowOff>830490</xdr:rowOff>
    </xdr:to>
    <xdr:pic>
      <xdr:nvPicPr>
        <xdr:cNvPr id="20" name="Picture 19"/>
        <xdr:cNvPicPr>
          <a:picLocks noChangeAspect="1"/>
        </xdr:cNvPicPr>
      </xdr:nvPicPr>
      <xdr:blipFill>
        <a:blip xmlns:r="http://schemas.openxmlformats.org/officeDocument/2006/relationships" r:embed="rId19"/>
        <a:stretch>
          <a:fillRect/>
        </a:stretch>
      </xdr:blipFill>
      <xdr:spPr>
        <a:xfrm>
          <a:off x="7444740" y="46542960"/>
          <a:ext cx="809524" cy="723810"/>
        </a:xfrm>
        <a:prstGeom prst="rect">
          <a:avLst/>
        </a:prstGeom>
      </xdr:spPr>
    </xdr:pic>
    <xdr:clientData/>
  </xdr:twoCellAnchor>
  <xdr:twoCellAnchor editAs="oneCell">
    <xdr:from>
      <xdr:col>8</xdr:col>
      <xdr:colOff>45720</xdr:colOff>
      <xdr:row>167</xdr:row>
      <xdr:rowOff>236220</xdr:rowOff>
    </xdr:from>
    <xdr:to>
      <xdr:col>9</xdr:col>
      <xdr:colOff>43597</xdr:colOff>
      <xdr:row>167</xdr:row>
      <xdr:rowOff>1093363</xdr:rowOff>
    </xdr:to>
    <xdr:pic>
      <xdr:nvPicPr>
        <xdr:cNvPr id="56" name="Picture 55"/>
        <xdr:cNvPicPr>
          <a:picLocks noChangeAspect="1"/>
        </xdr:cNvPicPr>
      </xdr:nvPicPr>
      <xdr:blipFill>
        <a:blip xmlns:r="http://schemas.openxmlformats.org/officeDocument/2006/relationships" r:embed="rId20"/>
        <a:stretch>
          <a:fillRect/>
        </a:stretch>
      </xdr:blipFill>
      <xdr:spPr>
        <a:xfrm>
          <a:off x="10043160" y="49453800"/>
          <a:ext cx="1742857" cy="857143"/>
        </a:xfrm>
        <a:prstGeom prst="rect">
          <a:avLst/>
        </a:prstGeom>
      </xdr:spPr>
    </xdr:pic>
    <xdr:clientData/>
  </xdr:twoCellAnchor>
  <xdr:twoCellAnchor editAs="oneCell">
    <xdr:from>
      <xdr:col>8</xdr:col>
      <xdr:colOff>38100</xdr:colOff>
      <xdr:row>168</xdr:row>
      <xdr:rowOff>327660</xdr:rowOff>
    </xdr:from>
    <xdr:to>
      <xdr:col>8</xdr:col>
      <xdr:colOff>1666671</xdr:colOff>
      <xdr:row>168</xdr:row>
      <xdr:rowOff>1299089</xdr:rowOff>
    </xdr:to>
    <xdr:pic>
      <xdr:nvPicPr>
        <xdr:cNvPr id="57" name="Picture 56"/>
        <xdr:cNvPicPr>
          <a:picLocks noChangeAspect="1"/>
        </xdr:cNvPicPr>
      </xdr:nvPicPr>
      <xdr:blipFill>
        <a:blip xmlns:r="http://schemas.openxmlformats.org/officeDocument/2006/relationships" r:embed="rId21"/>
        <a:stretch>
          <a:fillRect/>
        </a:stretch>
      </xdr:blipFill>
      <xdr:spPr>
        <a:xfrm>
          <a:off x="10035540" y="51114960"/>
          <a:ext cx="1628571" cy="971429"/>
        </a:xfrm>
        <a:prstGeom prst="rect">
          <a:avLst/>
        </a:prstGeom>
      </xdr:spPr>
    </xdr:pic>
    <xdr:clientData/>
  </xdr:twoCellAnchor>
  <xdr:twoCellAnchor editAs="oneCell">
    <xdr:from>
      <xdr:col>8</xdr:col>
      <xdr:colOff>426720</xdr:colOff>
      <xdr:row>169</xdr:row>
      <xdr:rowOff>266700</xdr:rowOff>
    </xdr:from>
    <xdr:to>
      <xdr:col>8</xdr:col>
      <xdr:colOff>1483863</xdr:colOff>
      <xdr:row>169</xdr:row>
      <xdr:rowOff>1304795</xdr:rowOff>
    </xdr:to>
    <xdr:pic>
      <xdr:nvPicPr>
        <xdr:cNvPr id="58" name="Picture 57"/>
        <xdr:cNvPicPr>
          <a:picLocks noChangeAspect="1"/>
        </xdr:cNvPicPr>
      </xdr:nvPicPr>
      <xdr:blipFill>
        <a:blip xmlns:r="http://schemas.openxmlformats.org/officeDocument/2006/relationships" r:embed="rId22"/>
        <a:stretch>
          <a:fillRect/>
        </a:stretch>
      </xdr:blipFill>
      <xdr:spPr>
        <a:xfrm>
          <a:off x="10424160" y="52844700"/>
          <a:ext cx="1057143" cy="1038095"/>
        </a:xfrm>
        <a:prstGeom prst="rect">
          <a:avLst/>
        </a:prstGeom>
      </xdr:spPr>
    </xdr:pic>
    <xdr:clientData/>
  </xdr:twoCellAnchor>
  <xdr:twoCellAnchor editAs="oneCell">
    <xdr:from>
      <xdr:col>8</xdr:col>
      <xdr:colOff>365760</xdr:colOff>
      <xdr:row>170</xdr:row>
      <xdr:rowOff>38100</xdr:rowOff>
    </xdr:from>
    <xdr:to>
      <xdr:col>8</xdr:col>
      <xdr:colOff>1403855</xdr:colOff>
      <xdr:row>170</xdr:row>
      <xdr:rowOff>1123814</xdr:rowOff>
    </xdr:to>
    <xdr:pic>
      <xdr:nvPicPr>
        <xdr:cNvPr id="59" name="Picture 58"/>
        <xdr:cNvPicPr>
          <a:picLocks noChangeAspect="1"/>
        </xdr:cNvPicPr>
      </xdr:nvPicPr>
      <xdr:blipFill>
        <a:blip xmlns:r="http://schemas.openxmlformats.org/officeDocument/2006/relationships" r:embed="rId23"/>
        <a:stretch>
          <a:fillRect/>
        </a:stretch>
      </xdr:blipFill>
      <xdr:spPr>
        <a:xfrm>
          <a:off x="10515600" y="62788800"/>
          <a:ext cx="1038095" cy="1085714"/>
        </a:xfrm>
        <a:prstGeom prst="rect">
          <a:avLst/>
        </a:prstGeom>
      </xdr:spPr>
    </xdr:pic>
    <xdr:clientData/>
  </xdr:twoCellAnchor>
  <xdr:twoCellAnchor editAs="oneCell">
    <xdr:from>
      <xdr:col>8</xdr:col>
      <xdr:colOff>175260</xdr:colOff>
      <xdr:row>171</xdr:row>
      <xdr:rowOff>121920</xdr:rowOff>
    </xdr:from>
    <xdr:to>
      <xdr:col>9</xdr:col>
      <xdr:colOff>115994</xdr:colOff>
      <xdr:row>171</xdr:row>
      <xdr:rowOff>874301</xdr:rowOff>
    </xdr:to>
    <xdr:pic>
      <xdr:nvPicPr>
        <xdr:cNvPr id="60" name="Picture 59"/>
        <xdr:cNvPicPr>
          <a:picLocks noChangeAspect="1"/>
        </xdr:cNvPicPr>
      </xdr:nvPicPr>
      <xdr:blipFill>
        <a:blip xmlns:r="http://schemas.openxmlformats.org/officeDocument/2006/relationships" r:embed="rId24"/>
        <a:stretch>
          <a:fillRect/>
        </a:stretch>
      </xdr:blipFill>
      <xdr:spPr>
        <a:xfrm>
          <a:off x="10614660" y="64084200"/>
          <a:ext cx="1685714" cy="752381"/>
        </a:xfrm>
        <a:prstGeom prst="rect">
          <a:avLst/>
        </a:prstGeom>
      </xdr:spPr>
    </xdr:pic>
    <xdr:clientData/>
  </xdr:twoCellAnchor>
  <xdr:twoCellAnchor editAs="oneCell">
    <xdr:from>
      <xdr:col>8</xdr:col>
      <xdr:colOff>68580</xdr:colOff>
      <xdr:row>172</xdr:row>
      <xdr:rowOff>175260</xdr:rowOff>
    </xdr:from>
    <xdr:to>
      <xdr:col>8</xdr:col>
      <xdr:colOff>1420961</xdr:colOff>
      <xdr:row>172</xdr:row>
      <xdr:rowOff>813355</xdr:rowOff>
    </xdr:to>
    <xdr:pic>
      <xdr:nvPicPr>
        <xdr:cNvPr id="61" name="Picture 60"/>
        <xdr:cNvPicPr>
          <a:picLocks noChangeAspect="1"/>
        </xdr:cNvPicPr>
      </xdr:nvPicPr>
      <xdr:blipFill>
        <a:blip xmlns:r="http://schemas.openxmlformats.org/officeDocument/2006/relationships" r:embed="rId25"/>
        <a:stretch>
          <a:fillRect/>
        </a:stretch>
      </xdr:blipFill>
      <xdr:spPr>
        <a:xfrm>
          <a:off x="10507980" y="65318640"/>
          <a:ext cx="1352381" cy="638095"/>
        </a:xfrm>
        <a:prstGeom prst="rect">
          <a:avLst/>
        </a:prstGeom>
      </xdr:spPr>
    </xdr:pic>
    <xdr:clientData/>
  </xdr:twoCellAnchor>
  <xdr:twoCellAnchor editAs="oneCell">
    <xdr:from>
      <xdr:col>8</xdr:col>
      <xdr:colOff>220980</xdr:colOff>
      <xdr:row>173</xdr:row>
      <xdr:rowOff>129540</xdr:rowOff>
    </xdr:from>
    <xdr:to>
      <xdr:col>9</xdr:col>
      <xdr:colOff>56952</xdr:colOff>
      <xdr:row>173</xdr:row>
      <xdr:rowOff>472397</xdr:rowOff>
    </xdr:to>
    <xdr:pic>
      <xdr:nvPicPr>
        <xdr:cNvPr id="62" name="Picture 61"/>
        <xdr:cNvPicPr>
          <a:picLocks noChangeAspect="1"/>
        </xdr:cNvPicPr>
      </xdr:nvPicPr>
      <xdr:blipFill>
        <a:blip xmlns:r="http://schemas.openxmlformats.org/officeDocument/2006/relationships" r:embed="rId26"/>
        <a:stretch>
          <a:fillRect/>
        </a:stretch>
      </xdr:blipFill>
      <xdr:spPr>
        <a:xfrm>
          <a:off x="10660380" y="66210180"/>
          <a:ext cx="1580952" cy="342857"/>
        </a:xfrm>
        <a:prstGeom prst="rect">
          <a:avLst/>
        </a:prstGeom>
      </xdr:spPr>
    </xdr:pic>
    <xdr:clientData/>
  </xdr:twoCellAnchor>
  <xdr:twoCellAnchor editAs="oneCell">
    <xdr:from>
      <xdr:col>8</xdr:col>
      <xdr:colOff>228600</xdr:colOff>
      <xdr:row>176</xdr:row>
      <xdr:rowOff>160020</xdr:rowOff>
    </xdr:from>
    <xdr:to>
      <xdr:col>8</xdr:col>
      <xdr:colOff>1714314</xdr:colOff>
      <xdr:row>176</xdr:row>
      <xdr:rowOff>1198115</xdr:rowOff>
    </xdr:to>
    <xdr:pic>
      <xdr:nvPicPr>
        <xdr:cNvPr id="63" name="Picture 62"/>
        <xdr:cNvPicPr>
          <a:picLocks noChangeAspect="1"/>
        </xdr:cNvPicPr>
      </xdr:nvPicPr>
      <xdr:blipFill>
        <a:blip xmlns:r="http://schemas.openxmlformats.org/officeDocument/2006/relationships" r:embed="rId27"/>
        <a:stretch>
          <a:fillRect/>
        </a:stretch>
      </xdr:blipFill>
      <xdr:spPr>
        <a:xfrm>
          <a:off x="10668000" y="66995040"/>
          <a:ext cx="1485714" cy="1038095"/>
        </a:xfrm>
        <a:prstGeom prst="rect">
          <a:avLst/>
        </a:prstGeom>
      </xdr:spPr>
    </xdr:pic>
    <xdr:clientData/>
  </xdr:twoCellAnchor>
  <xdr:twoCellAnchor editAs="oneCell">
    <xdr:from>
      <xdr:col>8</xdr:col>
      <xdr:colOff>213360</xdr:colOff>
      <xdr:row>177</xdr:row>
      <xdr:rowOff>121920</xdr:rowOff>
    </xdr:from>
    <xdr:to>
      <xdr:col>8</xdr:col>
      <xdr:colOff>1708598</xdr:colOff>
      <xdr:row>177</xdr:row>
      <xdr:rowOff>1207634</xdr:rowOff>
    </xdr:to>
    <xdr:pic>
      <xdr:nvPicPr>
        <xdr:cNvPr id="64" name="Picture 63"/>
        <xdr:cNvPicPr>
          <a:picLocks noChangeAspect="1"/>
        </xdr:cNvPicPr>
      </xdr:nvPicPr>
      <xdr:blipFill>
        <a:blip xmlns:r="http://schemas.openxmlformats.org/officeDocument/2006/relationships" r:embed="rId28"/>
        <a:stretch>
          <a:fillRect/>
        </a:stretch>
      </xdr:blipFill>
      <xdr:spPr>
        <a:xfrm>
          <a:off x="10652760" y="68282820"/>
          <a:ext cx="1495238" cy="1085714"/>
        </a:xfrm>
        <a:prstGeom prst="rect">
          <a:avLst/>
        </a:prstGeom>
      </xdr:spPr>
    </xdr:pic>
    <xdr:clientData/>
  </xdr:twoCellAnchor>
  <xdr:twoCellAnchor editAs="oneCell">
    <xdr:from>
      <xdr:col>8</xdr:col>
      <xdr:colOff>281940</xdr:colOff>
      <xdr:row>178</xdr:row>
      <xdr:rowOff>45720</xdr:rowOff>
    </xdr:from>
    <xdr:to>
      <xdr:col>8</xdr:col>
      <xdr:colOff>1643845</xdr:colOff>
      <xdr:row>178</xdr:row>
      <xdr:rowOff>1188577</xdr:rowOff>
    </xdr:to>
    <xdr:pic>
      <xdr:nvPicPr>
        <xdr:cNvPr id="65" name="Picture 64"/>
        <xdr:cNvPicPr>
          <a:picLocks noChangeAspect="1"/>
        </xdr:cNvPicPr>
      </xdr:nvPicPr>
      <xdr:blipFill>
        <a:blip xmlns:r="http://schemas.openxmlformats.org/officeDocument/2006/relationships" r:embed="rId29"/>
        <a:stretch>
          <a:fillRect/>
        </a:stretch>
      </xdr:blipFill>
      <xdr:spPr>
        <a:xfrm>
          <a:off x="10721340" y="69578220"/>
          <a:ext cx="1361905" cy="1142857"/>
        </a:xfrm>
        <a:prstGeom prst="rect">
          <a:avLst/>
        </a:prstGeom>
      </xdr:spPr>
    </xdr:pic>
    <xdr:clientData/>
  </xdr:twoCellAnchor>
  <xdr:oneCellAnchor>
    <xdr:from>
      <xdr:col>8</xdr:col>
      <xdr:colOff>89818</xdr:colOff>
      <xdr:row>182</xdr:row>
      <xdr:rowOff>238125</xdr:rowOff>
    </xdr:from>
    <xdr:ext cx="609601" cy="699247"/>
    <xdr:pic>
      <xdr:nvPicPr>
        <xdr:cNvPr id="67" name="Picture 66">
          <a:extLst>
            <a:ext uri="{FF2B5EF4-FFF2-40B4-BE49-F238E27FC236}">
              <a16:creationId xmlns:a16="http://schemas.microsoft.com/office/drawing/2014/main" id="{690763FB-8103-4692-A338-8A3E64DFD5DB}"/>
            </a:ext>
          </a:extLst>
        </xdr:cNvPr>
        <xdr:cNvPicPr>
          <a:picLocks noChangeAspect="1"/>
        </xdr:cNvPicPr>
      </xdr:nvPicPr>
      <xdr:blipFill rotWithShape="1">
        <a:blip xmlns:r="http://schemas.openxmlformats.org/officeDocument/2006/relationships" r:embed="rId30"/>
        <a:srcRect r="53522"/>
        <a:stretch/>
      </xdr:blipFill>
      <xdr:spPr>
        <a:xfrm>
          <a:off x="12304678" y="17718405"/>
          <a:ext cx="609601" cy="699247"/>
        </a:xfrm>
        <a:prstGeom prst="rect">
          <a:avLst/>
        </a:prstGeom>
      </xdr:spPr>
    </xdr:pic>
    <xdr:clientData/>
  </xdr:oneCellAnchor>
  <xdr:oneCellAnchor>
    <xdr:from>
      <xdr:col>8</xdr:col>
      <xdr:colOff>717350</xdr:colOff>
      <xdr:row>182</xdr:row>
      <xdr:rowOff>238125</xdr:rowOff>
    </xdr:from>
    <xdr:ext cx="671956" cy="672352"/>
    <xdr:pic>
      <xdr:nvPicPr>
        <xdr:cNvPr id="68" name="Picture 67" descr="VP62R">
          <a:extLst>
            <a:ext uri="{FF2B5EF4-FFF2-40B4-BE49-F238E27FC236}">
              <a16:creationId xmlns:a16="http://schemas.microsoft.com/office/drawing/2014/main" id="{24B982BD-8484-4A82-9027-E6F288BE6475}"/>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12932210" y="17718405"/>
          <a:ext cx="671956" cy="67235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201490</xdr:colOff>
      <xdr:row>181</xdr:row>
      <xdr:rowOff>581025</xdr:rowOff>
    </xdr:from>
    <xdr:ext cx="1121228" cy="562060"/>
    <xdr:pic>
      <xdr:nvPicPr>
        <xdr:cNvPr id="69" name="Picture 68" descr="Russound - MBX Streaming Systems">
          <a:extLst>
            <a:ext uri="{FF2B5EF4-FFF2-40B4-BE49-F238E27FC236}">
              <a16:creationId xmlns:a16="http://schemas.microsoft.com/office/drawing/2014/main" id="{4BE9C985-9F28-43D5-937A-DEF8339B109D}"/>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12416350" y="16339185"/>
          <a:ext cx="1121228" cy="562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80294</xdr:colOff>
      <xdr:row>185</xdr:row>
      <xdr:rowOff>367966</xdr:rowOff>
    </xdr:from>
    <xdr:ext cx="609601" cy="699247"/>
    <xdr:pic>
      <xdr:nvPicPr>
        <xdr:cNvPr id="70" name="Picture 69">
          <a:extLst>
            <a:ext uri="{FF2B5EF4-FFF2-40B4-BE49-F238E27FC236}">
              <a16:creationId xmlns:a16="http://schemas.microsoft.com/office/drawing/2014/main" id="{E6506545-6478-4EF2-94B6-6ED41543F463}"/>
            </a:ext>
          </a:extLst>
        </xdr:cNvPr>
        <xdr:cNvPicPr>
          <a:picLocks noChangeAspect="1"/>
        </xdr:cNvPicPr>
      </xdr:nvPicPr>
      <xdr:blipFill rotWithShape="1">
        <a:blip xmlns:r="http://schemas.openxmlformats.org/officeDocument/2006/relationships" r:embed="rId30"/>
        <a:srcRect r="53522"/>
        <a:stretch/>
      </xdr:blipFill>
      <xdr:spPr>
        <a:xfrm>
          <a:off x="12295154" y="21582046"/>
          <a:ext cx="609601" cy="699247"/>
        </a:xfrm>
        <a:prstGeom prst="rect">
          <a:avLst/>
        </a:prstGeom>
      </xdr:spPr>
    </xdr:pic>
    <xdr:clientData/>
  </xdr:oneCellAnchor>
  <xdr:oneCellAnchor>
    <xdr:from>
      <xdr:col>8</xdr:col>
      <xdr:colOff>707826</xdr:colOff>
      <xdr:row>185</xdr:row>
      <xdr:rowOff>385891</xdr:rowOff>
    </xdr:from>
    <xdr:ext cx="671956" cy="672352"/>
    <xdr:pic>
      <xdr:nvPicPr>
        <xdr:cNvPr id="71" name="Picture 70" descr="VP62R">
          <a:extLst>
            <a:ext uri="{FF2B5EF4-FFF2-40B4-BE49-F238E27FC236}">
              <a16:creationId xmlns:a16="http://schemas.microsoft.com/office/drawing/2014/main" id="{B3232869-855C-4325-BD8D-F78738E91665}"/>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12922686" y="21599971"/>
          <a:ext cx="671956" cy="67235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334727</xdr:colOff>
      <xdr:row>186</xdr:row>
      <xdr:rowOff>132251</xdr:rowOff>
    </xdr:from>
    <xdr:ext cx="733584" cy="820249"/>
    <xdr:pic>
      <xdr:nvPicPr>
        <xdr:cNvPr id="72" name="Picture 71" descr="i8">
          <a:extLst>
            <a:ext uri="{FF2B5EF4-FFF2-40B4-BE49-F238E27FC236}">
              <a16:creationId xmlns:a16="http://schemas.microsoft.com/office/drawing/2014/main" id="{8A6F5A83-DA4F-45B3-8D5F-DB90D57D9998}"/>
            </a:ext>
          </a:extLst>
        </xdr:cNvPr>
        <xdr:cNvPicPr>
          <a:picLocks noChangeAspect="1" noChangeArrowheads="1"/>
        </xdr:cNvPicPr>
      </xdr:nvPicPr>
      <xdr:blipFill rotWithShape="1">
        <a:blip xmlns:r="http://schemas.openxmlformats.org/officeDocument/2006/relationships" r:embed="rId33" cstate="print">
          <a:extLst>
            <a:ext uri="{28A0092B-C50C-407E-A947-70E740481C1C}">
              <a14:useLocalDpi xmlns:a14="http://schemas.microsoft.com/office/drawing/2010/main" val="0"/>
            </a:ext>
          </a:extLst>
        </a:blip>
        <a:srcRect l="32333" t="10765" r="26249"/>
        <a:stretch/>
      </xdr:blipFill>
      <xdr:spPr bwMode="auto">
        <a:xfrm>
          <a:off x="12549587" y="23457071"/>
          <a:ext cx="733584" cy="82024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93419</xdr:colOff>
      <xdr:row>187</xdr:row>
      <xdr:rowOff>204849</xdr:rowOff>
    </xdr:from>
    <xdr:ext cx="1337164" cy="634450"/>
    <xdr:pic>
      <xdr:nvPicPr>
        <xdr:cNvPr id="73" name="Picture 72">
          <a:extLst>
            <a:ext uri="{FF2B5EF4-FFF2-40B4-BE49-F238E27FC236}">
              <a16:creationId xmlns:a16="http://schemas.microsoft.com/office/drawing/2014/main" id="{6FEDEC1F-71E1-464B-A938-22348CB33906}"/>
            </a:ext>
          </a:extLst>
        </xdr:cNvPr>
        <xdr:cNvPicPr>
          <a:picLocks noChangeAspect="1" noChangeArrowheads="1"/>
        </xdr:cNvPicPr>
      </xdr:nvPicPr>
      <xdr:blipFill rotWithShape="1">
        <a:blip xmlns:r="http://schemas.openxmlformats.org/officeDocument/2006/relationships" r:embed="rId34" cstate="print">
          <a:extLst>
            <a:ext uri="{28A0092B-C50C-407E-A947-70E740481C1C}">
              <a14:useLocalDpi xmlns:a14="http://schemas.microsoft.com/office/drawing/2010/main" val="0"/>
            </a:ext>
          </a:extLst>
        </a:blip>
        <a:srcRect l="7675" t="13864" r="6765" b="25574"/>
        <a:stretch/>
      </xdr:blipFill>
      <xdr:spPr bwMode="auto">
        <a:xfrm>
          <a:off x="12308279" y="24985089"/>
          <a:ext cx="1337164" cy="634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76997</xdr:colOff>
      <xdr:row>184</xdr:row>
      <xdr:rowOff>437938</xdr:rowOff>
    </xdr:from>
    <xdr:ext cx="609601" cy="699247"/>
    <xdr:pic>
      <xdr:nvPicPr>
        <xdr:cNvPr id="74" name="Picture 73">
          <a:extLst>
            <a:ext uri="{FF2B5EF4-FFF2-40B4-BE49-F238E27FC236}">
              <a16:creationId xmlns:a16="http://schemas.microsoft.com/office/drawing/2014/main" id="{2B075776-9F9F-43E1-ACFE-9B1D45151957}"/>
            </a:ext>
          </a:extLst>
        </xdr:cNvPr>
        <xdr:cNvPicPr>
          <a:picLocks noChangeAspect="1"/>
        </xdr:cNvPicPr>
      </xdr:nvPicPr>
      <xdr:blipFill rotWithShape="1">
        <a:blip xmlns:r="http://schemas.openxmlformats.org/officeDocument/2006/relationships" r:embed="rId30"/>
        <a:srcRect r="53522"/>
        <a:stretch/>
      </xdr:blipFill>
      <xdr:spPr>
        <a:xfrm>
          <a:off x="12291857" y="19693678"/>
          <a:ext cx="609601" cy="699247"/>
        </a:xfrm>
        <a:prstGeom prst="rect">
          <a:avLst/>
        </a:prstGeom>
      </xdr:spPr>
    </xdr:pic>
    <xdr:clientData/>
  </xdr:oneCellAnchor>
  <xdr:oneCellAnchor>
    <xdr:from>
      <xdr:col>8</xdr:col>
      <xdr:colOff>704529</xdr:colOff>
      <xdr:row>184</xdr:row>
      <xdr:rowOff>455863</xdr:rowOff>
    </xdr:from>
    <xdr:ext cx="671956" cy="672352"/>
    <xdr:pic>
      <xdr:nvPicPr>
        <xdr:cNvPr id="75" name="Picture 74" descr="VP62R">
          <a:extLst>
            <a:ext uri="{FF2B5EF4-FFF2-40B4-BE49-F238E27FC236}">
              <a16:creationId xmlns:a16="http://schemas.microsoft.com/office/drawing/2014/main" id="{C17368EF-4FFA-4FA9-A24A-B6518CD8F58E}"/>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12919389" y="19711603"/>
          <a:ext cx="671956" cy="67235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453391</xdr:colOff>
      <xdr:row>188</xdr:row>
      <xdr:rowOff>24766</xdr:rowOff>
    </xdr:from>
    <xdr:ext cx="781050" cy="807982"/>
    <xdr:pic>
      <xdr:nvPicPr>
        <xdr:cNvPr id="76" name="Picture 1" descr="https://www.tvlift.com/wp-content/uploads/2019/05/L-50-Product-Shot-1.jpg">
          <a:extLst>
            <a:ext uri="{FF2B5EF4-FFF2-40B4-BE49-F238E27FC236}">
              <a16:creationId xmlns:a16="http://schemas.microsoft.com/office/drawing/2014/main" id="{977CE3C2-5808-4AAB-8DA9-08BD0A273ACD}"/>
            </a:ext>
          </a:extLst>
        </xdr:cNvPr>
        <xdr:cNvPicPr>
          <a:picLocks noChangeAspect="1" noChangeArrowheads="1"/>
        </xdr:cNvPicPr>
      </xdr:nvPicPr>
      <xdr:blipFill rotWithShape="1">
        <a:blip xmlns:r="http://schemas.openxmlformats.org/officeDocument/2006/relationships" r:embed="rId35" cstate="print"/>
        <a:srcRect l="16922" r="15389"/>
        <a:stretch/>
      </xdr:blipFill>
      <xdr:spPr bwMode="auto">
        <a:xfrm>
          <a:off x="12089131" y="70174486"/>
          <a:ext cx="781050" cy="807982"/>
        </a:xfrm>
        <a:prstGeom prst="rect">
          <a:avLst/>
        </a:prstGeom>
        <a:noFill/>
      </xdr:spPr>
    </xdr:pic>
    <xdr:clientData/>
  </xdr:oneCellAnchor>
  <xdr:twoCellAnchor editAs="oneCell">
    <xdr:from>
      <xdr:col>7</xdr:col>
      <xdr:colOff>33738</xdr:colOff>
      <xdr:row>205</xdr:row>
      <xdr:rowOff>252503</xdr:rowOff>
    </xdr:from>
    <xdr:to>
      <xdr:col>7</xdr:col>
      <xdr:colOff>1798319</xdr:colOff>
      <xdr:row>205</xdr:row>
      <xdr:rowOff>1051560</xdr:rowOff>
    </xdr:to>
    <xdr:pic>
      <xdr:nvPicPr>
        <xdr:cNvPr id="77" name="Picture 76">
          <a:extLst>
            <a:ext uri="{FF2B5EF4-FFF2-40B4-BE49-F238E27FC236}">
              <a16:creationId xmlns:a16="http://schemas.microsoft.com/office/drawing/2014/main" id="{80FB75D8-86C4-4C4C-8BAD-05604C4B87DF}"/>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9848298" y="74631323"/>
          <a:ext cx="1764581" cy="7990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878541</xdr:colOff>
      <xdr:row>207</xdr:row>
      <xdr:rowOff>53340</xdr:rowOff>
    </xdr:from>
    <xdr:to>
      <xdr:col>7</xdr:col>
      <xdr:colOff>1251920</xdr:colOff>
      <xdr:row>207</xdr:row>
      <xdr:rowOff>1089660</xdr:rowOff>
    </xdr:to>
    <xdr:pic>
      <xdr:nvPicPr>
        <xdr:cNvPr id="78" name="Picture 77">
          <a:extLst>
            <a:ext uri="{FF2B5EF4-FFF2-40B4-BE49-F238E27FC236}">
              <a16:creationId xmlns:a16="http://schemas.microsoft.com/office/drawing/2014/main" id="{B2F3A206-3750-4D31-8F73-8A6549EA7811}"/>
            </a:ext>
          </a:extLst>
        </xdr:cNvPr>
        <xdr:cNvPicPr>
          <a:picLocks noChangeAspect="1" noChangeArrowheads="1"/>
        </xdr:cNvPicPr>
      </xdr:nvPicPr>
      <xdr:blipFill rotWithShape="1">
        <a:blip xmlns:r="http://schemas.openxmlformats.org/officeDocument/2006/relationships" r:embed="rId37" cstate="print">
          <a:extLst>
            <a:ext uri="{28A0092B-C50C-407E-A947-70E740481C1C}">
              <a14:useLocalDpi xmlns:a14="http://schemas.microsoft.com/office/drawing/2010/main" val="0"/>
            </a:ext>
          </a:extLst>
        </a:blip>
        <a:srcRect l="40328" r="40329"/>
        <a:stretch/>
      </xdr:blipFill>
      <xdr:spPr bwMode="auto">
        <a:xfrm>
          <a:off x="9047181" y="86822280"/>
          <a:ext cx="373379" cy="1036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846388</xdr:colOff>
      <xdr:row>208</xdr:row>
      <xdr:rowOff>266701</xdr:rowOff>
    </xdr:from>
    <xdr:to>
      <xdr:col>7</xdr:col>
      <xdr:colOff>1470659</xdr:colOff>
      <xdr:row>208</xdr:row>
      <xdr:rowOff>1120141</xdr:rowOff>
    </xdr:to>
    <xdr:pic>
      <xdr:nvPicPr>
        <xdr:cNvPr id="79" name="Picture 78" descr="Crestron Go on the App Store">
          <a:extLst>
            <a:ext uri="{FF2B5EF4-FFF2-40B4-BE49-F238E27FC236}">
              <a16:creationId xmlns:a16="http://schemas.microsoft.com/office/drawing/2014/main" id="{C710CAFD-39FD-4F0D-9FE9-0F4D0A593767}"/>
            </a:ext>
          </a:extLst>
        </xdr:cNvPr>
        <xdr:cNvPicPr>
          <a:picLocks noChangeAspect="1" noChangeArrowheads="1"/>
        </xdr:cNvPicPr>
      </xdr:nvPicPr>
      <xdr:blipFill rotWithShape="1">
        <a:blip xmlns:r="http://schemas.openxmlformats.org/officeDocument/2006/relationships" r:embed="rId38" cstate="print">
          <a:extLst>
            <a:ext uri="{28A0092B-C50C-407E-A947-70E740481C1C}">
              <a14:useLocalDpi xmlns:a14="http://schemas.microsoft.com/office/drawing/2010/main" val="0"/>
            </a:ext>
          </a:extLst>
        </a:blip>
        <a:srcRect l="31757" t="14211" r="31781" b="15034"/>
        <a:stretch/>
      </xdr:blipFill>
      <xdr:spPr bwMode="auto">
        <a:xfrm flipH="1">
          <a:off x="9015028" y="88148161"/>
          <a:ext cx="624271" cy="853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713862</xdr:colOff>
      <xdr:row>206</xdr:row>
      <xdr:rowOff>111808</xdr:rowOff>
    </xdr:from>
    <xdr:ext cx="784860" cy="595363"/>
    <xdr:pic>
      <xdr:nvPicPr>
        <xdr:cNvPr id="80" name="Picture 79">
          <a:extLst>
            <a:ext uri="{FF2B5EF4-FFF2-40B4-BE49-F238E27FC236}">
              <a16:creationId xmlns:a16="http://schemas.microsoft.com/office/drawing/2014/main" id="{059E8CDC-2CB2-496A-9858-2E714041DD8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8882502" y="86073028"/>
          <a:ext cx="784860" cy="59536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236</xdr:row>
      <xdr:rowOff>0</xdr:rowOff>
    </xdr:from>
    <xdr:ext cx="1687830" cy="0"/>
    <xdr:pic>
      <xdr:nvPicPr>
        <xdr:cNvPr id="81" name="Picture 1">
          <a:extLst>
            <a:ext uri="{FF2B5EF4-FFF2-40B4-BE49-F238E27FC236}">
              <a16:creationId xmlns:a16="http://schemas.microsoft.com/office/drawing/2014/main" id="{450EBE60-55FF-41BC-AB4F-5DF3B7DC484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9669780" y="6515100"/>
          <a:ext cx="168783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0</xdr:colOff>
      <xdr:row>236</xdr:row>
      <xdr:rowOff>0</xdr:rowOff>
    </xdr:from>
    <xdr:ext cx="1687830" cy="0"/>
    <xdr:pic>
      <xdr:nvPicPr>
        <xdr:cNvPr id="82" name="Picture 1">
          <a:extLst>
            <a:ext uri="{FF2B5EF4-FFF2-40B4-BE49-F238E27FC236}">
              <a16:creationId xmlns:a16="http://schemas.microsoft.com/office/drawing/2014/main" id="{333573C9-A878-40FE-9E59-B0CB227EBAC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9669780" y="6515100"/>
          <a:ext cx="168783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0</xdr:colOff>
      <xdr:row>236</xdr:row>
      <xdr:rowOff>0</xdr:rowOff>
    </xdr:from>
    <xdr:ext cx="1687830" cy="0"/>
    <xdr:pic>
      <xdr:nvPicPr>
        <xdr:cNvPr id="83" name="Picture 1">
          <a:extLst>
            <a:ext uri="{FF2B5EF4-FFF2-40B4-BE49-F238E27FC236}">
              <a16:creationId xmlns:a16="http://schemas.microsoft.com/office/drawing/2014/main" id="{FD6D2617-693E-4EA7-BBC1-5BF9B945119D}"/>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9669780" y="6515100"/>
          <a:ext cx="168783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0</xdr:colOff>
      <xdr:row>236</xdr:row>
      <xdr:rowOff>0</xdr:rowOff>
    </xdr:from>
    <xdr:ext cx="1687830" cy="0"/>
    <xdr:pic>
      <xdr:nvPicPr>
        <xdr:cNvPr id="84" name="Picture 1">
          <a:extLst>
            <a:ext uri="{FF2B5EF4-FFF2-40B4-BE49-F238E27FC236}">
              <a16:creationId xmlns:a16="http://schemas.microsoft.com/office/drawing/2014/main" id="{3C6038D2-8651-4BF5-ABCC-B75DB7CCFD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9669780" y="6515100"/>
          <a:ext cx="168783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53340</xdr:colOff>
      <xdr:row>0</xdr:row>
      <xdr:rowOff>30480</xdr:rowOff>
    </xdr:from>
    <xdr:to>
      <xdr:col>1</xdr:col>
      <xdr:colOff>1038225</xdr:colOff>
      <xdr:row>6</xdr:row>
      <xdr:rowOff>72390</xdr:rowOff>
    </xdr:to>
    <xdr:pic>
      <xdr:nvPicPr>
        <xdr:cNvPr id="49" name="Picture 48"/>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53340" y="30480"/>
          <a:ext cx="1571625" cy="104775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M276"/>
  <sheetViews>
    <sheetView tabSelected="1" topLeftCell="A226" workbookViewId="0">
      <selection activeCell="G232" sqref="G232"/>
    </sheetView>
  </sheetViews>
  <sheetFormatPr defaultRowHeight="13.2"/>
  <cols>
    <col min="1" max="1" width="8.5546875" style="2" customWidth="1"/>
    <col min="2" max="2" width="48.21875" style="2" customWidth="1"/>
    <col min="3" max="3" width="18.77734375" style="2" customWidth="1"/>
    <col min="4" max="4" width="14.88671875" style="2" customWidth="1"/>
    <col min="5" max="5" width="14.33203125" style="2" customWidth="1"/>
    <col min="6" max="6" width="15.6640625" style="2" customWidth="1"/>
    <col min="7" max="7" width="27.44140625" style="2" customWidth="1"/>
    <col min="8" max="8" width="29.77734375" style="2" customWidth="1"/>
    <col min="9" max="9" width="25.44140625" style="2" customWidth="1"/>
    <col min="10" max="10" width="5.77734375" style="2" customWidth="1"/>
    <col min="11" max="11" width="6.5546875" style="2" customWidth="1"/>
    <col min="12" max="12" width="6.88671875" style="2" customWidth="1"/>
    <col min="13" max="16384" width="8.88671875" style="2"/>
  </cols>
  <sheetData>
    <row r="8" spans="1:8" ht="16.8">
      <c r="A8" s="116" t="s">
        <v>308</v>
      </c>
      <c r="B8" s="116"/>
      <c r="C8" s="116"/>
      <c r="D8" s="116"/>
      <c r="E8" s="116"/>
      <c r="F8" s="116"/>
      <c r="G8" s="116"/>
    </row>
    <row r="9" spans="1:8" ht="16.8">
      <c r="A9" s="115"/>
      <c r="B9" s="115"/>
      <c r="C9" s="115"/>
      <c r="D9" s="115"/>
      <c r="E9" s="115"/>
      <c r="H9" s="117" t="s">
        <v>309</v>
      </c>
    </row>
    <row r="10" spans="1:8">
      <c r="A10" s="115"/>
      <c r="B10" s="115"/>
      <c r="C10" s="115"/>
      <c r="D10" s="115"/>
      <c r="E10" s="115"/>
    </row>
    <row r="12" spans="1:8">
      <c r="A12" s="1" t="s">
        <v>0</v>
      </c>
    </row>
    <row r="13" spans="1:8">
      <c r="A13" s="3"/>
    </row>
    <row r="14" spans="1:8">
      <c r="A14" s="4" t="s">
        <v>1</v>
      </c>
    </row>
    <row r="15" spans="1:8">
      <c r="A15" s="4" t="s">
        <v>2</v>
      </c>
    </row>
    <row r="16" spans="1:8">
      <c r="A16" s="4"/>
    </row>
    <row r="17" spans="1:8">
      <c r="A17" s="4" t="s">
        <v>310</v>
      </c>
    </row>
    <row r="18" spans="1:8">
      <c r="A18" s="4" t="s">
        <v>311</v>
      </c>
    </row>
    <row r="20" spans="1:8">
      <c r="A20" s="5" t="s">
        <v>3</v>
      </c>
      <c r="B20" s="6"/>
      <c r="C20" s="6"/>
      <c r="D20" s="6"/>
      <c r="E20" s="6"/>
      <c r="F20" s="6"/>
      <c r="G20" s="6"/>
      <c r="H20" s="6"/>
    </row>
    <row r="21" spans="1:8">
      <c r="A21" s="5" t="s">
        <v>4</v>
      </c>
      <c r="B21" s="6"/>
      <c r="C21" s="6"/>
      <c r="D21" s="6"/>
      <c r="E21" s="6"/>
      <c r="F21" s="6"/>
      <c r="G21" s="6"/>
      <c r="H21" s="6"/>
    </row>
    <row r="22" spans="1:8" ht="18.600000000000001" customHeight="1">
      <c r="A22" s="7" t="s">
        <v>5</v>
      </c>
      <c r="B22" s="7" t="s">
        <v>6</v>
      </c>
      <c r="C22" s="7" t="s">
        <v>7</v>
      </c>
      <c r="D22" s="7" t="s">
        <v>8</v>
      </c>
      <c r="E22" s="7" t="s">
        <v>9</v>
      </c>
      <c r="F22" s="7" t="s">
        <v>10</v>
      </c>
      <c r="G22" s="7" t="s">
        <v>11</v>
      </c>
      <c r="H22" s="7" t="s">
        <v>12</v>
      </c>
    </row>
    <row r="23" spans="1:8" ht="78" customHeight="1">
      <c r="A23" s="8" t="s">
        <v>282</v>
      </c>
      <c r="B23" s="9" t="s">
        <v>276</v>
      </c>
      <c r="C23" s="9" t="s">
        <v>13</v>
      </c>
      <c r="D23" s="9" t="s">
        <v>14</v>
      </c>
      <c r="E23" s="8">
        <v>1</v>
      </c>
      <c r="F23" s="8">
        <v>222880</v>
      </c>
      <c r="G23" s="8">
        <f>E23*F23</f>
        <v>222880</v>
      </c>
      <c r="H23" s="8"/>
    </row>
    <row r="24" spans="1:8" ht="124.8" customHeight="1">
      <c r="A24" s="8" t="s">
        <v>283</v>
      </c>
      <c r="B24" s="9" t="s">
        <v>277</v>
      </c>
      <c r="C24" s="9" t="s">
        <v>15</v>
      </c>
      <c r="D24" s="9" t="s">
        <v>14</v>
      </c>
      <c r="E24" s="8">
        <v>1</v>
      </c>
      <c r="F24" s="8">
        <v>46720</v>
      </c>
      <c r="G24" s="8">
        <f t="shared" ref="G24:G36" si="0">E24*F24</f>
        <v>46720</v>
      </c>
      <c r="H24" s="8"/>
    </row>
    <row r="25" spans="1:8" ht="103.2" customHeight="1">
      <c r="A25" s="8" t="s">
        <v>284</v>
      </c>
      <c r="B25" s="9" t="s">
        <v>278</v>
      </c>
      <c r="C25" s="9" t="s">
        <v>16</v>
      </c>
      <c r="D25" s="9" t="s">
        <v>14</v>
      </c>
      <c r="E25" s="8">
        <v>2</v>
      </c>
      <c r="F25" s="8">
        <v>120800</v>
      </c>
      <c r="G25" s="8">
        <f t="shared" si="0"/>
        <v>241600</v>
      </c>
      <c r="H25" s="8"/>
    </row>
    <row r="26" spans="1:8" ht="88.2" customHeight="1">
      <c r="A26" s="8" t="s">
        <v>285</v>
      </c>
      <c r="B26" s="9" t="s">
        <v>279</v>
      </c>
      <c r="C26" s="9" t="s">
        <v>17</v>
      </c>
      <c r="D26" s="9" t="s">
        <v>14</v>
      </c>
      <c r="E26" s="8">
        <v>10</v>
      </c>
      <c r="F26" s="8">
        <v>90400</v>
      </c>
      <c r="G26" s="8">
        <f t="shared" si="0"/>
        <v>904000</v>
      </c>
      <c r="H26" s="8"/>
    </row>
    <row r="27" spans="1:8" ht="81" customHeight="1">
      <c r="A27" s="8" t="s">
        <v>286</v>
      </c>
      <c r="B27" s="9" t="s">
        <v>296</v>
      </c>
      <c r="C27" s="9" t="s">
        <v>18</v>
      </c>
      <c r="D27" s="9" t="s">
        <v>14</v>
      </c>
      <c r="E27" s="8">
        <v>8</v>
      </c>
      <c r="F27" s="8">
        <v>49600</v>
      </c>
      <c r="G27" s="8">
        <f t="shared" si="0"/>
        <v>396800</v>
      </c>
      <c r="H27" s="8"/>
    </row>
    <row r="28" spans="1:8" ht="98.4" customHeight="1">
      <c r="A28" s="8" t="s">
        <v>287</v>
      </c>
      <c r="B28" s="9" t="s">
        <v>297</v>
      </c>
      <c r="C28" s="9" t="s">
        <v>19</v>
      </c>
      <c r="D28" s="9" t="s">
        <v>14</v>
      </c>
      <c r="E28" s="8">
        <v>7</v>
      </c>
      <c r="F28" s="8">
        <v>53600</v>
      </c>
      <c r="G28" s="8">
        <f t="shared" si="0"/>
        <v>375200</v>
      </c>
      <c r="H28" s="8"/>
    </row>
    <row r="29" spans="1:8" ht="94.8" customHeight="1">
      <c r="A29" s="8" t="s">
        <v>288</v>
      </c>
      <c r="B29" s="9" t="s">
        <v>20</v>
      </c>
      <c r="C29" s="9" t="s">
        <v>21</v>
      </c>
      <c r="D29" s="9" t="s">
        <v>14</v>
      </c>
      <c r="E29" s="8" t="s">
        <v>22</v>
      </c>
      <c r="F29" s="8">
        <v>94720</v>
      </c>
      <c r="G29" s="8"/>
      <c r="H29" s="8"/>
    </row>
    <row r="30" spans="1:8" ht="81" customHeight="1">
      <c r="A30" s="8" t="s">
        <v>289</v>
      </c>
      <c r="B30" s="9" t="s">
        <v>23</v>
      </c>
      <c r="C30" s="9" t="s">
        <v>24</v>
      </c>
      <c r="D30" s="9" t="s">
        <v>14</v>
      </c>
      <c r="E30" s="8">
        <v>10</v>
      </c>
      <c r="F30" s="8">
        <v>66000</v>
      </c>
      <c r="G30" s="8">
        <f t="shared" si="0"/>
        <v>660000</v>
      </c>
      <c r="H30" s="8"/>
    </row>
    <row r="31" spans="1:8" ht="66.599999999999994" customHeight="1">
      <c r="A31" s="8" t="s">
        <v>290</v>
      </c>
      <c r="B31" s="9" t="s">
        <v>25</v>
      </c>
      <c r="C31" s="9" t="s">
        <v>26</v>
      </c>
      <c r="D31" s="9" t="s">
        <v>27</v>
      </c>
      <c r="E31" s="8">
        <v>9</v>
      </c>
      <c r="F31" s="8">
        <v>106400</v>
      </c>
      <c r="G31" s="8">
        <f t="shared" si="0"/>
        <v>957600</v>
      </c>
      <c r="H31" s="8"/>
    </row>
    <row r="32" spans="1:8" ht="79.8" customHeight="1">
      <c r="A32" s="8" t="s">
        <v>291</v>
      </c>
      <c r="B32" s="9" t="s">
        <v>28</v>
      </c>
      <c r="C32" s="9" t="s">
        <v>29</v>
      </c>
      <c r="D32" s="9" t="s">
        <v>14</v>
      </c>
      <c r="E32" s="8" t="s">
        <v>22</v>
      </c>
      <c r="F32" s="8">
        <v>123840</v>
      </c>
      <c r="G32" s="8"/>
      <c r="H32" s="8"/>
    </row>
    <row r="33" spans="1:8" ht="61.2" customHeight="1">
      <c r="A33" s="8" t="s">
        <v>292</v>
      </c>
      <c r="B33" s="9" t="s">
        <v>30</v>
      </c>
      <c r="C33" s="9" t="s">
        <v>31</v>
      </c>
      <c r="D33" s="9" t="s">
        <v>14</v>
      </c>
      <c r="E33" s="8">
        <v>4</v>
      </c>
      <c r="F33" s="8">
        <v>25920</v>
      </c>
      <c r="G33" s="8">
        <f t="shared" si="0"/>
        <v>103680</v>
      </c>
      <c r="H33" s="8"/>
    </row>
    <row r="34" spans="1:8" ht="78" customHeight="1">
      <c r="A34" s="8" t="s">
        <v>293</v>
      </c>
      <c r="B34" s="9" t="s">
        <v>280</v>
      </c>
      <c r="C34" s="9" t="s">
        <v>32</v>
      </c>
      <c r="D34" s="9" t="s">
        <v>14</v>
      </c>
      <c r="E34" s="8">
        <v>15</v>
      </c>
      <c r="F34" s="8">
        <v>14080</v>
      </c>
      <c r="G34" s="8">
        <f t="shared" si="0"/>
        <v>211200</v>
      </c>
      <c r="H34" s="8"/>
    </row>
    <row r="35" spans="1:8" ht="71.400000000000006" customHeight="1">
      <c r="A35" s="8" t="s">
        <v>294</v>
      </c>
      <c r="B35" s="9" t="s">
        <v>33</v>
      </c>
      <c r="C35" s="9" t="s">
        <v>34</v>
      </c>
      <c r="D35" s="9" t="s">
        <v>14</v>
      </c>
      <c r="E35" s="8">
        <v>6</v>
      </c>
      <c r="F35" s="8">
        <v>24960</v>
      </c>
      <c r="G35" s="8">
        <f t="shared" si="0"/>
        <v>149760</v>
      </c>
      <c r="H35" s="8"/>
    </row>
    <row r="36" spans="1:8" ht="24" customHeight="1">
      <c r="A36" s="8" t="s">
        <v>295</v>
      </c>
      <c r="B36" s="9" t="s">
        <v>35</v>
      </c>
      <c r="C36" s="9" t="s">
        <v>36</v>
      </c>
      <c r="D36" s="9" t="s">
        <v>36</v>
      </c>
      <c r="E36" s="8">
        <v>5</v>
      </c>
      <c r="F36" s="8">
        <v>52000</v>
      </c>
      <c r="G36" s="8">
        <f t="shared" si="0"/>
        <v>260000</v>
      </c>
      <c r="H36" s="9" t="s">
        <v>36</v>
      </c>
    </row>
    <row r="37" spans="1:8">
      <c r="A37" s="10" t="s">
        <v>37</v>
      </c>
      <c r="B37" s="10"/>
      <c r="C37" s="10"/>
      <c r="D37" s="10"/>
      <c r="E37" s="10"/>
      <c r="F37" s="10"/>
      <c r="G37" s="11">
        <f>SUM(G23:G36)</f>
        <v>4529440</v>
      </c>
      <c r="H37" s="12"/>
    </row>
    <row r="38" spans="1:8">
      <c r="A38" s="10" t="s">
        <v>38</v>
      </c>
      <c r="B38" s="10"/>
      <c r="C38" s="10"/>
      <c r="D38" s="10"/>
      <c r="E38" s="10"/>
      <c r="F38" s="10"/>
      <c r="G38" s="11">
        <v>634122</v>
      </c>
      <c r="H38" s="12"/>
    </row>
    <row r="41" spans="1:8">
      <c r="A41" s="5" t="s">
        <v>39</v>
      </c>
      <c r="B41" s="6"/>
      <c r="C41" s="6"/>
      <c r="D41" s="6"/>
      <c r="E41" s="6"/>
      <c r="F41" s="6"/>
      <c r="G41" s="6"/>
      <c r="H41" s="6"/>
    </row>
    <row r="42" spans="1:8">
      <c r="A42" s="5" t="s">
        <v>40</v>
      </c>
      <c r="B42" s="6"/>
      <c r="C42" s="6"/>
      <c r="D42" s="6"/>
      <c r="E42" s="6"/>
      <c r="F42" s="6"/>
      <c r="G42" s="6"/>
      <c r="H42" s="6"/>
    </row>
    <row r="43" spans="1:8">
      <c r="A43" s="13" t="s">
        <v>5</v>
      </c>
      <c r="B43" s="13" t="s">
        <v>6</v>
      </c>
      <c r="C43" s="13" t="s">
        <v>7</v>
      </c>
      <c r="D43" s="13" t="s">
        <v>8</v>
      </c>
      <c r="E43" s="13" t="s">
        <v>9</v>
      </c>
      <c r="F43" s="13" t="s">
        <v>10</v>
      </c>
      <c r="G43" s="13" t="s">
        <v>11</v>
      </c>
      <c r="H43" s="13" t="s">
        <v>12</v>
      </c>
    </row>
    <row r="44" spans="1:8" ht="48" customHeight="1">
      <c r="A44" s="8" t="s">
        <v>282</v>
      </c>
      <c r="B44" s="9" t="s">
        <v>41</v>
      </c>
      <c r="C44" s="9" t="s">
        <v>42</v>
      </c>
      <c r="D44" s="9" t="s">
        <v>43</v>
      </c>
      <c r="E44" s="8">
        <v>1</v>
      </c>
      <c r="F44" s="8">
        <v>290000</v>
      </c>
      <c r="G44" s="8">
        <f>E44*F44</f>
        <v>290000</v>
      </c>
      <c r="H44" s="8"/>
    </row>
    <row r="45" spans="1:8">
      <c r="A45" s="14" t="s">
        <v>44</v>
      </c>
      <c r="B45" s="14"/>
      <c r="C45" s="14"/>
      <c r="D45" s="14"/>
      <c r="E45" s="14"/>
      <c r="F45" s="14"/>
      <c r="G45" s="15">
        <f>SUM(G44)</f>
        <v>290000</v>
      </c>
      <c r="H45" s="16"/>
    </row>
    <row r="46" spans="1:8">
      <c r="A46" s="14" t="s">
        <v>45</v>
      </c>
      <c r="B46" s="14"/>
      <c r="C46" s="14"/>
      <c r="D46" s="14"/>
      <c r="E46" s="14"/>
      <c r="F46" s="14"/>
      <c r="G46" s="15">
        <v>58000</v>
      </c>
      <c r="H46" s="16"/>
    </row>
    <row r="48" spans="1:8">
      <c r="A48" s="17" t="s">
        <v>46</v>
      </c>
      <c r="B48" s="18"/>
      <c r="C48" s="19"/>
      <c r="D48" s="19"/>
      <c r="E48" s="19"/>
      <c r="F48" s="19"/>
      <c r="G48" s="19"/>
      <c r="H48" s="20"/>
    </row>
    <row r="49" spans="1:8">
      <c r="A49" s="21" t="s">
        <v>47</v>
      </c>
      <c r="B49" s="3"/>
      <c r="C49" s="3"/>
      <c r="D49" s="3"/>
      <c r="E49" s="3"/>
      <c r="F49" s="3"/>
      <c r="G49" s="3"/>
      <c r="H49" s="22"/>
    </row>
    <row r="50" spans="1:8">
      <c r="A50" s="21" t="s">
        <v>48</v>
      </c>
      <c r="B50" s="3"/>
      <c r="C50" s="3"/>
      <c r="D50" s="3"/>
      <c r="E50" s="3"/>
      <c r="F50" s="3"/>
      <c r="G50" s="3"/>
      <c r="H50" s="22"/>
    </row>
    <row r="51" spans="1:8" ht="25.2" customHeight="1">
      <c r="A51" s="23" t="s">
        <v>49</v>
      </c>
      <c r="B51" s="24"/>
      <c r="C51" s="24"/>
      <c r="D51" s="24"/>
      <c r="E51" s="24"/>
      <c r="F51" s="24"/>
      <c r="G51" s="24"/>
      <c r="H51" s="25"/>
    </row>
    <row r="52" spans="1:8">
      <c r="A52" s="21" t="s">
        <v>50</v>
      </c>
      <c r="B52" s="3"/>
      <c r="C52" s="3"/>
      <c r="D52" s="3"/>
      <c r="E52" s="3"/>
      <c r="F52" s="3"/>
      <c r="G52" s="3"/>
      <c r="H52" s="22"/>
    </row>
    <row r="53" spans="1:8">
      <c r="A53" s="21" t="s">
        <v>51</v>
      </c>
      <c r="B53" s="3"/>
      <c r="C53" s="3"/>
      <c r="D53" s="3"/>
      <c r="E53" s="3"/>
      <c r="F53" s="3"/>
      <c r="G53" s="3"/>
      <c r="H53" s="22"/>
    </row>
    <row r="54" spans="1:8">
      <c r="A54" s="21" t="s">
        <v>52</v>
      </c>
      <c r="B54" s="3"/>
      <c r="C54" s="3"/>
      <c r="D54" s="3"/>
      <c r="E54" s="3"/>
      <c r="F54" s="3"/>
      <c r="G54" s="3"/>
      <c r="H54" s="22"/>
    </row>
    <row r="55" spans="1:8">
      <c r="A55" s="26" t="s">
        <v>53</v>
      </c>
      <c r="B55" s="27"/>
      <c r="C55" s="27"/>
      <c r="D55" s="27"/>
      <c r="E55" s="27"/>
      <c r="F55" s="27"/>
      <c r="G55" s="27"/>
      <c r="H55" s="28"/>
    </row>
    <row r="57" spans="1:8">
      <c r="A57" s="29" t="s">
        <v>54</v>
      </c>
      <c r="B57" s="30"/>
      <c r="C57" s="19"/>
      <c r="D57" s="19"/>
      <c r="E57" s="19"/>
      <c r="F57" s="19"/>
      <c r="G57" s="19"/>
      <c r="H57" s="20"/>
    </row>
    <row r="58" spans="1:8">
      <c r="A58" s="21" t="s">
        <v>55</v>
      </c>
      <c r="B58" s="3"/>
      <c r="C58" s="3"/>
      <c r="D58" s="3"/>
      <c r="E58" s="3"/>
      <c r="F58" s="3"/>
      <c r="G58" s="3"/>
      <c r="H58" s="22"/>
    </row>
    <row r="59" spans="1:8" ht="23.4" customHeight="1">
      <c r="A59" s="23" t="s">
        <v>56</v>
      </c>
      <c r="B59" s="24"/>
      <c r="C59" s="24"/>
      <c r="D59" s="24"/>
      <c r="E59" s="24"/>
      <c r="F59" s="24"/>
      <c r="G59" s="24"/>
      <c r="H59" s="25"/>
    </row>
    <row r="60" spans="1:8">
      <c r="A60" s="21" t="s">
        <v>57</v>
      </c>
      <c r="B60" s="3"/>
      <c r="C60" s="3"/>
      <c r="D60" s="3"/>
      <c r="E60" s="3"/>
      <c r="F60" s="3"/>
      <c r="G60" s="3"/>
      <c r="H60" s="22"/>
    </row>
    <row r="61" spans="1:8">
      <c r="A61" s="21" t="s">
        <v>58</v>
      </c>
      <c r="B61" s="3"/>
      <c r="C61" s="3"/>
      <c r="D61" s="3"/>
      <c r="E61" s="3"/>
      <c r="F61" s="3"/>
      <c r="G61" s="3"/>
      <c r="H61" s="22"/>
    </row>
    <row r="62" spans="1:8">
      <c r="A62" s="21" t="s">
        <v>59</v>
      </c>
      <c r="B62" s="3"/>
      <c r="C62" s="3"/>
      <c r="D62" s="3"/>
      <c r="E62" s="3"/>
      <c r="F62" s="3"/>
      <c r="G62" s="3"/>
      <c r="H62" s="22"/>
    </row>
    <row r="63" spans="1:8" ht="34.799999999999997" customHeight="1">
      <c r="A63" s="31" t="s">
        <v>60</v>
      </c>
      <c r="B63" s="32"/>
      <c r="C63" s="32"/>
      <c r="D63" s="32"/>
      <c r="E63" s="32"/>
      <c r="F63" s="32"/>
      <c r="G63" s="32"/>
      <c r="H63" s="22"/>
    </row>
    <row r="64" spans="1:8">
      <c r="A64" s="21" t="s">
        <v>61</v>
      </c>
      <c r="B64" s="3"/>
      <c r="C64" s="3"/>
      <c r="D64" s="3"/>
      <c r="E64" s="3"/>
      <c r="F64" s="3"/>
      <c r="G64" s="3"/>
      <c r="H64" s="22"/>
    </row>
    <row r="65" spans="1:12">
      <c r="A65" s="26" t="s">
        <v>62</v>
      </c>
      <c r="B65" s="27"/>
      <c r="C65" s="27"/>
      <c r="D65" s="27"/>
      <c r="E65" s="27"/>
      <c r="F65" s="27"/>
      <c r="G65" s="27"/>
      <c r="H65" s="28"/>
    </row>
    <row r="67" spans="1:12">
      <c r="A67" s="1" t="s">
        <v>63</v>
      </c>
    </row>
    <row r="68" spans="1:12" ht="67.8" customHeight="1">
      <c r="A68" s="33" t="s">
        <v>64</v>
      </c>
      <c r="B68" s="33" t="s">
        <v>65</v>
      </c>
      <c r="C68" s="33" t="s">
        <v>66</v>
      </c>
      <c r="D68" s="33" t="s">
        <v>67</v>
      </c>
      <c r="E68" s="33" t="s">
        <v>68</v>
      </c>
      <c r="F68" s="33" t="s">
        <v>69</v>
      </c>
      <c r="G68" s="33" t="s">
        <v>70</v>
      </c>
      <c r="H68" s="33" t="s">
        <v>71</v>
      </c>
      <c r="I68" s="33" t="s">
        <v>72</v>
      </c>
      <c r="J68" s="33" t="s">
        <v>73</v>
      </c>
      <c r="K68" s="33" t="s">
        <v>74</v>
      </c>
      <c r="L68" s="33" t="s">
        <v>75</v>
      </c>
    </row>
    <row r="69" spans="1:12">
      <c r="A69" s="34" t="s">
        <v>76</v>
      </c>
      <c r="B69" s="34"/>
      <c r="C69" s="34"/>
      <c r="D69" s="34"/>
      <c r="E69" s="34"/>
      <c r="F69" s="34"/>
      <c r="G69" s="34"/>
      <c r="H69" s="34"/>
      <c r="I69" s="34"/>
      <c r="J69" s="34"/>
      <c r="K69" s="34"/>
      <c r="L69" s="34"/>
    </row>
    <row r="70" spans="1:12" ht="30" customHeight="1">
      <c r="A70" s="9" t="s">
        <v>77</v>
      </c>
      <c r="B70" s="8">
        <v>2</v>
      </c>
      <c r="C70" s="8">
        <v>2</v>
      </c>
      <c r="D70" s="8"/>
      <c r="E70" s="8"/>
      <c r="F70" s="8"/>
      <c r="G70" s="8"/>
      <c r="H70" s="8">
        <v>1</v>
      </c>
      <c r="I70" s="8"/>
      <c r="J70" s="8"/>
      <c r="K70" s="8"/>
      <c r="L70" s="8"/>
    </row>
    <row r="71" spans="1:12" ht="27.6" customHeight="1">
      <c r="A71" s="9" t="s">
        <v>78</v>
      </c>
      <c r="B71" s="8"/>
      <c r="C71" s="8">
        <v>1</v>
      </c>
      <c r="D71" s="8">
        <v>1</v>
      </c>
      <c r="E71" s="8"/>
      <c r="F71" s="8"/>
      <c r="G71" s="8">
        <v>2</v>
      </c>
      <c r="H71" s="8">
        <v>2</v>
      </c>
      <c r="I71" s="8"/>
      <c r="J71" s="8"/>
      <c r="K71" s="8"/>
      <c r="L71" s="8"/>
    </row>
    <row r="72" spans="1:12" ht="26.4">
      <c r="A72" s="9" t="s">
        <v>79</v>
      </c>
      <c r="B72" s="8">
        <v>1</v>
      </c>
      <c r="C72" s="8">
        <v>3</v>
      </c>
      <c r="D72" s="8">
        <v>1</v>
      </c>
      <c r="E72" s="8"/>
      <c r="F72" s="8">
        <v>2</v>
      </c>
      <c r="G72" s="8"/>
      <c r="H72" s="8"/>
      <c r="I72" s="8">
        <v>1</v>
      </c>
      <c r="J72" s="8"/>
      <c r="K72" s="8"/>
      <c r="L72" s="8"/>
    </row>
    <row r="73" spans="1:12" ht="26.4">
      <c r="A73" s="9" t="s">
        <v>80</v>
      </c>
      <c r="B73" s="8">
        <v>1</v>
      </c>
      <c r="C73" s="8">
        <v>3</v>
      </c>
      <c r="D73" s="8"/>
      <c r="E73" s="8"/>
      <c r="F73" s="8">
        <v>1</v>
      </c>
      <c r="G73" s="8"/>
      <c r="H73" s="8"/>
      <c r="I73" s="8">
        <v>1</v>
      </c>
      <c r="J73" s="8"/>
      <c r="K73" s="8"/>
      <c r="L73" s="8"/>
    </row>
    <row r="74" spans="1:12" ht="52.8">
      <c r="A74" s="9" t="s">
        <v>81</v>
      </c>
      <c r="B74" s="8"/>
      <c r="C74" s="8">
        <v>3</v>
      </c>
      <c r="D74" s="8">
        <v>2</v>
      </c>
      <c r="E74" s="8"/>
      <c r="F74" s="8">
        <v>1</v>
      </c>
      <c r="G74" s="8"/>
      <c r="H74" s="8">
        <v>1</v>
      </c>
      <c r="I74" s="8">
        <v>1</v>
      </c>
      <c r="J74" s="8"/>
      <c r="K74" s="8"/>
      <c r="L74" s="8"/>
    </row>
    <row r="75" spans="1:12" ht="22.8" customHeight="1">
      <c r="A75" s="9" t="s">
        <v>82</v>
      </c>
      <c r="B75" s="8"/>
      <c r="C75" s="8"/>
      <c r="D75" s="8">
        <v>1</v>
      </c>
      <c r="E75" s="8"/>
      <c r="F75" s="8"/>
      <c r="G75" s="8">
        <v>1</v>
      </c>
      <c r="H75" s="8"/>
      <c r="I75" s="8"/>
      <c r="J75" s="8"/>
      <c r="K75" s="8"/>
      <c r="L75" s="8"/>
    </row>
    <row r="76" spans="1:12" ht="32.4" customHeight="1">
      <c r="A76" s="9" t="s">
        <v>83</v>
      </c>
      <c r="B76" s="8"/>
      <c r="C76" s="8"/>
      <c r="D76" s="8">
        <v>1</v>
      </c>
      <c r="E76" s="8"/>
      <c r="F76" s="8"/>
      <c r="G76" s="8">
        <v>1</v>
      </c>
      <c r="H76" s="8"/>
      <c r="I76" s="8"/>
      <c r="J76" s="8"/>
      <c r="K76" s="8"/>
      <c r="L76" s="8"/>
    </row>
    <row r="77" spans="1:12" ht="26.4">
      <c r="A77" s="9" t="s">
        <v>84</v>
      </c>
      <c r="B77" s="8"/>
      <c r="C77" s="8"/>
      <c r="D77" s="8">
        <v>1</v>
      </c>
      <c r="E77" s="8"/>
      <c r="F77" s="8"/>
      <c r="G77" s="8">
        <v>1</v>
      </c>
      <c r="H77" s="8"/>
      <c r="I77" s="8"/>
      <c r="J77" s="8"/>
      <c r="K77" s="8"/>
      <c r="L77" s="8"/>
    </row>
    <row r="78" spans="1:12" ht="39.6">
      <c r="A78" s="9" t="s">
        <v>85</v>
      </c>
      <c r="B78" s="8"/>
      <c r="C78" s="8"/>
      <c r="D78" s="8">
        <v>2</v>
      </c>
      <c r="E78" s="8"/>
      <c r="F78" s="8">
        <v>1</v>
      </c>
      <c r="G78" s="8"/>
      <c r="H78" s="8"/>
      <c r="I78" s="8"/>
      <c r="J78" s="8"/>
      <c r="K78" s="8"/>
      <c r="L78" s="8"/>
    </row>
    <row r="79" spans="1:12" ht="52.8">
      <c r="A79" s="9" t="s">
        <v>86</v>
      </c>
      <c r="B79" s="8"/>
      <c r="C79" s="8"/>
      <c r="D79" s="8">
        <v>4</v>
      </c>
      <c r="E79" s="8"/>
      <c r="F79" s="8"/>
      <c r="G79" s="8"/>
      <c r="H79" s="8"/>
      <c r="I79" s="8"/>
      <c r="J79" s="8"/>
      <c r="K79" s="8"/>
      <c r="L79" s="8"/>
    </row>
    <row r="80" spans="1:12">
      <c r="A80" s="35" t="s">
        <v>87</v>
      </c>
      <c r="B80" s="36">
        <f t="shared" ref="B80:L80" si="1">SUM(B70:B79)</f>
        <v>4</v>
      </c>
      <c r="C80" s="36">
        <f t="shared" si="1"/>
        <v>12</v>
      </c>
      <c r="D80" s="36">
        <f t="shared" si="1"/>
        <v>13</v>
      </c>
      <c r="E80" s="36">
        <f t="shared" si="1"/>
        <v>0</v>
      </c>
      <c r="F80" s="36">
        <f t="shared" si="1"/>
        <v>5</v>
      </c>
      <c r="G80" s="36">
        <f t="shared" si="1"/>
        <v>5</v>
      </c>
      <c r="H80" s="36">
        <f t="shared" si="1"/>
        <v>4</v>
      </c>
      <c r="I80" s="36">
        <f t="shared" si="1"/>
        <v>3</v>
      </c>
      <c r="J80" s="36">
        <f t="shared" si="1"/>
        <v>0</v>
      </c>
      <c r="K80" s="36">
        <f t="shared" si="1"/>
        <v>0</v>
      </c>
      <c r="L80" s="36">
        <f t="shared" si="1"/>
        <v>0</v>
      </c>
    </row>
    <row r="81" spans="1:12" ht="52.8">
      <c r="A81" s="35" t="s">
        <v>88</v>
      </c>
      <c r="B81" s="36">
        <v>1</v>
      </c>
      <c r="C81" s="36">
        <v>3</v>
      </c>
      <c r="D81" s="36">
        <v>4</v>
      </c>
      <c r="E81" s="36">
        <v>0</v>
      </c>
      <c r="F81" s="36">
        <v>3</v>
      </c>
      <c r="G81" s="36"/>
      <c r="H81" s="36"/>
      <c r="I81" s="36"/>
      <c r="J81" s="36"/>
      <c r="K81" s="36">
        <v>0</v>
      </c>
      <c r="L81" s="36"/>
    </row>
    <row r="83" spans="1:12" ht="118.8">
      <c r="A83" s="37" t="s">
        <v>64</v>
      </c>
      <c r="B83" s="37" t="s">
        <v>65</v>
      </c>
      <c r="C83" s="37" t="s">
        <v>66</v>
      </c>
      <c r="D83" s="37" t="s">
        <v>67</v>
      </c>
      <c r="E83" s="37" t="s">
        <v>68</v>
      </c>
      <c r="F83" s="37" t="s">
        <v>69</v>
      </c>
      <c r="G83" s="37" t="s">
        <v>70</v>
      </c>
      <c r="H83" s="37" t="s">
        <v>71</v>
      </c>
      <c r="I83" s="37" t="s">
        <v>72</v>
      </c>
      <c r="J83" s="37" t="s">
        <v>73</v>
      </c>
      <c r="K83" s="37" t="s">
        <v>74</v>
      </c>
      <c r="L83" s="37" t="s">
        <v>75</v>
      </c>
    </row>
    <row r="84" spans="1:12">
      <c r="A84" s="38" t="s">
        <v>89</v>
      </c>
      <c r="B84" s="38"/>
      <c r="C84" s="38"/>
      <c r="D84" s="38"/>
      <c r="E84" s="38"/>
      <c r="F84" s="38"/>
      <c r="G84" s="38"/>
      <c r="H84" s="38"/>
      <c r="I84" s="38"/>
      <c r="J84" s="38"/>
      <c r="K84" s="38"/>
      <c r="L84" s="38"/>
    </row>
    <row r="85" spans="1:12" ht="28.8" customHeight="1">
      <c r="A85" s="9" t="s">
        <v>90</v>
      </c>
      <c r="B85" s="8"/>
      <c r="C85" s="8">
        <v>3</v>
      </c>
      <c r="D85" s="8">
        <v>1</v>
      </c>
      <c r="E85" s="8"/>
      <c r="F85" s="8"/>
      <c r="G85" s="8">
        <v>2</v>
      </c>
      <c r="H85" s="8">
        <v>1</v>
      </c>
      <c r="I85" s="8"/>
      <c r="J85" s="8"/>
      <c r="K85" s="8"/>
      <c r="L85" s="8"/>
    </row>
    <row r="86" spans="1:12" ht="26.4">
      <c r="A86" s="9" t="s">
        <v>91</v>
      </c>
      <c r="B86" s="8"/>
      <c r="C86" s="8">
        <v>3</v>
      </c>
      <c r="D86" s="8"/>
      <c r="E86" s="8"/>
      <c r="F86" s="8">
        <v>1</v>
      </c>
      <c r="G86" s="8"/>
      <c r="H86" s="8"/>
      <c r="I86" s="8">
        <v>1</v>
      </c>
      <c r="J86" s="8"/>
      <c r="K86" s="8"/>
      <c r="L86" s="8"/>
    </row>
    <row r="87" spans="1:12" ht="22.2" customHeight="1">
      <c r="A87" s="9" t="s">
        <v>92</v>
      </c>
      <c r="B87" s="8"/>
      <c r="C87" s="8"/>
      <c r="D87" s="8">
        <v>2</v>
      </c>
      <c r="E87" s="8"/>
      <c r="F87" s="8"/>
      <c r="G87" s="8"/>
      <c r="H87" s="8"/>
      <c r="I87" s="8"/>
      <c r="J87" s="8"/>
      <c r="K87" s="8"/>
      <c r="L87" s="8"/>
    </row>
    <row r="88" spans="1:12" ht="30" customHeight="1">
      <c r="A88" s="9" t="s">
        <v>93</v>
      </c>
      <c r="B88" s="8"/>
      <c r="C88" s="8">
        <v>3</v>
      </c>
      <c r="D88" s="8">
        <v>2</v>
      </c>
      <c r="E88" s="8"/>
      <c r="F88" s="8">
        <v>1</v>
      </c>
      <c r="G88" s="8"/>
      <c r="H88" s="8">
        <v>1</v>
      </c>
      <c r="I88" s="8">
        <v>2</v>
      </c>
      <c r="J88" s="8"/>
      <c r="K88" s="8"/>
      <c r="L88" s="8"/>
    </row>
    <row r="89" spans="1:12" ht="25.2" customHeight="1">
      <c r="A89" s="9" t="s">
        <v>94</v>
      </c>
      <c r="B89" s="8"/>
      <c r="C89" s="8"/>
      <c r="D89" s="8">
        <v>1</v>
      </c>
      <c r="E89" s="8"/>
      <c r="F89" s="8"/>
      <c r="G89" s="8">
        <v>1</v>
      </c>
      <c r="H89" s="8"/>
      <c r="I89" s="8"/>
      <c r="J89" s="8"/>
      <c r="K89" s="8"/>
      <c r="L89" s="8"/>
    </row>
    <row r="90" spans="1:12" ht="26.4">
      <c r="A90" s="9" t="s">
        <v>95</v>
      </c>
      <c r="B90" s="8"/>
      <c r="C90" s="8"/>
      <c r="D90" s="8">
        <v>1</v>
      </c>
      <c r="E90" s="8"/>
      <c r="F90" s="8"/>
      <c r="G90" s="8">
        <v>1</v>
      </c>
      <c r="H90" s="8"/>
      <c r="I90" s="8"/>
      <c r="J90" s="8"/>
      <c r="K90" s="8"/>
      <c r="L90" s="8"/>
    </row>
    <row r="91" spans="1:12" ht="39.6">
      <c r="A91" s="9" t="s">
        <v>96</v>
      </c>
      <c r="B91" s="8"/>
      <c r="C91" s="8">
        <v>3</v>
      </c>
      <c r="D91" s="8">
        <v>2</v>
      </c>
      <c r="E91" s="8"/>
      <c r="F91" s="8">
        <v>1</v>
      </c>
      <c r="G91" s="8"/>
      <c r="H91" s="8">
        <v>1</v>
      </c>
      <c r="I91" s="8">
        <v>2</v>
      </c>
      <c r="J91" s="8"/>
      <c r="K91" s="8"/>
      <c r="L91" s="8"/>
    </row>
    <row r="92" spans="1:12" ht="26.4">
      <c r="A92" s="9" t="s">
        <v>97</v>
      </c>
      <c r="B92" s="8"/>
      <c r="C92" s="8"/>
      <c r="D92" s="8">
        <v>1</v>
      </c>
      <c r="E92" s="8"/>
      <c r="F92" s="8"/>
      <c r="G92" s="8">
        <v>1</v>
      </c>
      <c r="H92" s="8"/>
      <c r="I92" s="8"/>
      <c r="J92" s="8"/>
      <c r="K92" s="8"/>
      <c r="L92" s="8"/>
    </row>
    <row r="93" spans="1:12" ht="26.4">
      <c r="A93" s="9" t="s">
        <v>98</v>
      </c>
      <c r="B93" s="8"/>
      <c r="C93" s="8"/>
      <c r="D93" s="8">
        <v>1</v>
      </c>
      <c r="E93" s="8"/>
      <c r="F93" s="8"/>
      <c r="G93" s="8">
        <v>1</v>
      </c>
      <c r="H93" s="8"/>
      <c r="I93" s="8"/>
      <c r="J93" s="8"/>
      <c r="K93" s="8"/>
      <c r="L93" s="8"/>
    </row>
    <row r="94" spans="1:12" ht="28.8" customHeight="1">
      <c r="A94" s="9" t="s">
        <v>99</v>
      </c>
      <c r="B94" s="8">
        <v>1</v>
      </c>
      <c r="C94" s="8">
        <v>3</v>
      </c>
      <c r="D94" s="8"/>
      <c r="E94" s="8"/>
      <c r="F94" s="8">
        <v>1</v>
      </c>
      <c r="G94" s="8"/>
      <c r="H94" s="8">
        <v>1</v>
      </c>
      <c r="I94" s="8">
        <v>1</v>
      </c>
      <c r="J94" s="8"/>
      <c r="K94" s="8"/>
      <c r="L94" s="8"/>
    </row>
    <row r="95" spans="1:12" ht="13.2" customHeight="1">
      <c r="A95" s="9" t="s">
        <v>100</v>
      </c>
      <c r="B95" s="8"/>
      <c r="C95" s="8"/>
      <c r="D95" s="8">
        <v>1</v>
      </c>
      <c r="E95" s="8"/>
      <c r="F95" s="8"/>
      <c r="G95" s="8">
        <v>1</v>
      </c>
      <c r="H95" s="8"/>
      <c r="I95" s="8"/>
      <c r="J95" s="8"/>
      <c r="K95" s="8"/>
      <c r="L95" s="8"/>
    </row>
    <row r="96" spans="1:12" ht="13.2" customHeight="1">
      <c r="A96" s="35" t="s">
        <v>87</v>
      </c>
      <c r="B96" s="36">
        <f t="shared" ref="B96:L96" si="2">SUM(B85:B94)</f>
        <v>1</v>
      </c>
      <c r="C96" s="36">
        <f t="shared" si="2"/>
        <v>15</v>
      </c>
      <c r="D96" s="36">
        <f>SUM(D85:D95)</f>
        <v>12</v>
      </c>
      <c r="E96" s="36">
        <f t="shared" si="2"/>
        <v>0</v>
      </c>
      <c r="F96" s="36">
        <f t="shared" si="2"/>
        <v>4</v>
      </c>
      <c r="G96" s="36">
        <f>SUM(G85:G95)</f>
        <v>7</v>
      </c>
      <c r="H96" s="36">
        <f t="shared" si="2"/>
        <v>4</v>
      </c>
      <c r="I96" s="36">
        <f t="shared" si="2"/>
        <v>6</v>
      </c>
      <c r="J96" s="36">
        <f t="shared" si="2"/>
        <v>0</v>
      </c>
      <c r="K96" s="36">
        <f t="shared" si="2"/>
        <v>0</v>
      </c>
      <c r="L96" s="36">
        <f t="shared" si="2"/>
        <v>0</v>
      </c>
    </row>
    <row r="97" spans="1:12" ht="52.8">
      <c r="A97" s="35" t="s">
        <v>88</v>
      </c>
      <c r="B97" s="36">
        <v>1</v>
      </c>
      <c r="C97" s="36">
        <v>4</v>
      </c>
      <c r="D97" s="36">
        <v>3</v>
      </c>
      <c r="E97" s="36">
        <v>0</v>
      </c>
      <c r="F97" s="36">
        <v>2</v>
      </c>
      <c r="G97" s="36"/>
      <c r="H97" s="36"/>
      <c r="I97" s="36"/>
      <c r="J97" s="36"/>
      <c r="K97" s="36">
        <v>0</v>
      </c>
      <c r="L97" s="36"/>
    </row>
    <row r="98" spans="1:12">
      <c r="H98" s="3"/>
    </row>
    <row r="99" spans="1:12" ht="118.8">
      <c r="A99" s="39" t="s">
        <v>64</v>
      </c>
      <c r="B99" s="39" t="s">
        <v>65</v>
      </c>
      <c r="C99" s="39" t="s">
        <v>66</v>
      </c>
      <c r="D99" s="39" t="s">
        <v>67</v>
      </c>
      <c r="E99" s="39" t="s">
        <v>68</v>
      </c>
      <c r="F99" s="39" t="s">
        <v>69</v>
      </c>
      <c r="G99" s="39" t="s">
        <v>70</v>
      </c>
      <c r="H99" s="39" t="s">
        <v>71</v>
      </c>
      <c r="I99" s="39" t="s">
        <v>72</v>
      </c>
      <c r="J99" s="39" t="s">
        <v>73</v>
      </c>
      <c r="K99" s="39" t="s">
        <v>74</v>
      </c>
      <c r="L99" s="39" t="s">
        <v>75</v>
      </c>
    </row>
    <row r="100" spans="1:12">
      <c r="A100" s="38" t="s">
        <v>101</v>
      </c>
      <c r="B100" s="38"/>
      <c r="C100" s="38"/>
      <c r="D100" s="38"/>
      <c r="E100" s="38"/>
      <c r="F100" s="38"/>
      <c r="G100" s="38"/>
      <c r="H100" s="38"/>
      <c r="I100" s="38"/>
      <c r="J100" s="38"/>
      <c r="K100" s="38"/>
      <c r="L100" s="38"/>
    </row>
    <row r="101" spans="1:12" ht="26.4">
      <c r="A101" s="9" t="s">
        <v>107</v>
      </c>
      <c r="B101" s="8">
        <v>1</v>
      </c>
      <c r="C101" s="8">
        <v>2</v>
      </c>
      <c r="D101" s="8"/>
      <c r="E101" s="8"/>
      <c r="F101" s="8"/>
      <c r="G101" s="8"/>
      <c r="H101" s="8"/>
      <c r="I101" s="8"/>
      <c r="J101" s="8"/>
      <c r="K101" s="8"/>
      <c r="L101" s="8"/>
    </row>
    <row r="102" spans="1:12" ht="22.2" customHeight="1">
      <c r="A102" s="9" t="s">
        <v>106</v>
      </c>
      <c r="B102" s="8"/>
      <c r="C102" s="8"/>
      <c r="D102" s="8">
        <v>1</v>
      </c>
      <c r="E102" s="8"/>
      <c r="F102" s="8"/>
      <c r="G102" s="8">
        <v>1</v>
      </c>
      <c r="H102" s="8"/>
      <c r="I102" s="8"/>
      <c r="J102" s="8"/>
      <c r="K102" s="8"/>
      <c r="L102" s="8"/>
    </row>
    <row r="103" spans="1:12" ht="26.4">
      <c r="A103" s="9" t="s">
        <v>108</v>
      </c>
      <c r="B103" s="8"/>
      <c r="C103" s="8">
        <v>5</v>
      </c>
      <c r="D103" s="8"/>
      <c r="E103" s="8"/>
      <c r="F103" s="8">
        <v>2</v>
      </c>
      <c r="G103" s="8"/>
      <c r="H103" s="8"/>
      <c r="I103" s="8"/>
      <c r="J103" s="8"/>
      <c r="K103" s="8"/>
      <c r="L103" s="8"/>
    </row>
    <row r="104" spans="1:12" ht="39.6">
      <c r="A104" s="9" t="s">
        <v>109</v>
      </c>
      <c r="B104" s="8"/>
      <c r="C104" s="8">
        <v>3</v>
      </c>
      <c r="D104" s="8">
        <v>1</v>
      </c>
      <c r="E104" s="8"/>
      <c r="F104" s="8">
        <v>1</v>
      </c>
      <c r="G104" s="8"/>
      <c r="H104" s="8">
        <v>1</v>
      </c>
      <c r="I104" s="8"/>
      <c r="J104" s="8">
        <v>2</v>
      </c>
      <c r="K104" s="8"/>
      <c r="L104" s="8"/>
    </row>
    <row r="105" spans="1:12" ht="52.8">
      <c r="A105" s="9" t="s">
        <v>110</v>
      </c>
      <c r="B105" s="8"/>
      <c r="C105" s="8"/>
      <c r="D105" s="8">
        <v>1</v>
      </c>
      <c r="E105" s="8"/>
      <c r="F105" s="8"/>
      <c r="G105" s="8">
        <v>1</v>
      </c>
      <c r="H105" s="8"/>
      <c r="I105" s="8"/>
      <c r="J105" s="8"/>
      <c r="K105" s="8"/>
      <c r="L105" s="8"/>
    </row>
    <row r="106" spans="1:12" ht="27" customHeight="1">
      <c r="A106" s="9" t="s">
        <v>111</v>
      </c>
      <c r="B106" s="8"/>
      <c r="C106" s="8"/>
      <c r="D106" s="8"/>
      <c r="E106" s="8"/>
      <c r="F106" s="8">
        <v>1</v>
      </c>
      <c r="G106" s="8"/>
      <c r="H106" s="8">
        <v>1</v>
      </c>
      <c r="I106" s="8"/>
      <c r="J106" s="8">
        <v>2</v>
      </c>
      <c r="K106" s="8"/>
      <c r="L106" s="8"/>
    </row>
    <row r="107" spans="1:12" ht="52.8">
      <c r="A107" s="9" t="s">
        <v>112</v>
      </c>
      <c r="B107" s="8"/>
      <c r="C107" s="8"/>
      <c r="D107" s="8">
        <v>1</v>
      </c>
      <c r="E107" s="8"/>
      <c r="F107" s="8"/>
      <c r="G107" s="8">
        <v>1</v>
      </c>
      <c r="H107" s="8"/>
      <c r="I107" s="8"/>
      <c r="J107" s="8"/>
      <c r="K107" s="8"/>
      <c r="L107" s="8"/>
    </row>
    <row r="108" spans="1:12">
      <c r="A108" s="35" t="s">
        <v>87</v>
      </c>
      <c r="B108" s="36">
        <f t="shared" ref="B108:L108" si="3">SUM(B101:B107)</f>
        <v>1</v>
      </c>
      <c r="C108" s="36">
        <f t="shared" si="3"/>
        <v>10</v>
      </c>
      <c r="D108" s="36">
        <f t="shared" si="3"/>
        <v>4</v>
      </c>
      <c r="E108" s="36">
        <f t="shared" si="3"/>
        <v>0</v>
      </c>
      <c r="F108" s="36">
        <f t="shared" si="3"/>
        <v>4</v>
      </c>
      <c r="G108" s="36">
        <f t="shared" si="3"/>
        <v>3</v>
      </c>
      <c r="H108" s="36">
        <f t="shared" si="3"/>
        <v>2</v>
      </c>
      <c r="I108" s="36">
        <f t="shared" si="3"/>
        <v>0</v>
      </c>
      <c r="J108" s="36">
        <f t="shared" si="3"/>
        <v>4</v>
      </c>
      <c r="K108" s="36">
        <f t="shared" si="3"/>
        <v>0</v>
      </c>
      <c r="L108" s="36">
        <f t="shared" si="3"/>
        <v>0</v>
      </c>
    </row>
    <row r="109" spans="1:12" ht="52.8">
      <c r="A109" s="35" t="s">
        <v>88</v>
      </c>
      <c r="B109" s="36"/>
      <c r="C109" s="36">
        <v>3</v>
      </c>
      <c r="D109" s="36">
        <v>1</v>
      </c>
      <c r="E109" s="36">
        <v>0</v>
      </c>
      <c r="F109" s="36">
        <v>2</v>
      </c>
      <c r="G109" s="36"/>
      <c r="H109" s="36"/>
      <c r="I109" s="36"/>
      <c r="J109" s="36"/>
      <c r="K109" s="36">
        <v>0</v>
      </c>
      <c r="L109" s="36"/>
    </row>
    <row r="111" spans="1:12">
      <c r="A111" s="36" t="s">
        <v>87</v>
      </c>
      <c r="B111" s="36">
        <v>2</v>
      </c>
      <c r="C111" s="36">
        <v>10</v>
      </c>
      <c r="D111" s="36">
        <v>8</v>
      </c>
      <c r="E111" s="36">
        <v>0</v>
      </c>
      <c r="F111" s="36">
        <v>7</v>
      </c>
      <c r="G111" s="36">
        <v>15</v>
      </c>
      <c r="H111" s="36">
        <v>10</v>
      </c>
      <c r="I111" s="36">
        <v>9</v>
      </c>
      <c r="J111" s="36">
        <v>4</v>
      </c>
      <c r="K111" s="36">
        <v>0</v>
      </c>
      <c r="L111" s="36">
        <v>0</v>
      </c>
    </row>
    <row r="113" spans="1:7">
      <c r="A113" s="40" t="s">
        <v>102</v>
      </c>
      <c r="B113" s="6"/>
      <c r="C113" s="6"/>
      <c r="D113" s="6"/>
      <c r="E113" s="6"/>
      <c r="F113" s="6"/>
      <c r="G113" s="6"/>
    </row>
    <row r="114" spans="1:7">
      <c r="A114" s="6"/>
      <c r="B114" s="6"/>
      <c r="C114" s="6"/>
      <c r="D114" s="6"/>
      <c r="E114" s="6"/>
      <c r="F114" s="6"/>
      <c r="G114" s="6"/>
    </row>
    <row r="115" spans="1:7">
      <c r="A115" s="5" t="s">
        <v>103</v>
      </c>
      <c r="B115" s="6"/>
      <c r="C115" s="6"/>
      <c r="D115" s="6"/>
      <c r="E115" s="6"/>
      <c r="F115" s="6"/>
      <c r="G115" s="6"/>
    </row>
    <row r="116" spans="1:7">
      <c r="A116" s="5" t="s">
        <v>4</v>
      </c>
      <c r="B116" s="6"/>
      <c r="C116" s="6"/>
      <c r="D116" s="6"/>
      <c r="E116" s="6"/>
      <c r="F116" s="6"/>
      <c r="G116" s="6"/>
    </row>
    <row r="117" spans="1:7" ht="26.4">
      <c r="A117" s="7" t="s">
        <v>5</v>
      </c>
      <c r="B117" s="7" t="s">
        <v>6</v>
      </c>
      <c r="C117" s="7" t="s">
        <v>8</v>
      </c>
      <c r="D117" s="7" t="s">
        <v>9</v>
      </c>
      <c r="E117" s="7" t="s">
        <v>10</v>
      </c>
      <c r="F117" s="7" t="s">
        <v>11</v>
      </c>
      <c r="G117" s="7" t="s">
        <v>12</v>
      </c>
    </row>
    <row r="118" spans="1:7" ht="67.2" customHeight="1">
      <c r="A118" s="8">
        <v>1</v>
      </c>
      <c r="B118" s="9" t="s">
        <v>298</v>
      </c>
      <c r="C118" s="9" t="s">
        <v>27</v>
      </c>
      <c r="D118" s="8">
        <v>9</v>
      </c>
      <c r="E118" s="8">
        <v>132720</v>
      </c>
      <c r="F118" s="8">
        <f>D118*E118</f>
        <v>1194480</v>
      </c>
      <c r="G118" s="8"/>
    </row>
    <row r="119" spans="1:7" ht="67.2" customHeight="1">
      <c r="A119" s="8">
        <v>2</v>
      </c>
      <c r="B119" s="9" t="s">
        <v>299</v>
      </c>
      <c r="C119" s="9" t="s">
        <v>14</v>
      </c>
      <c r="D119" s="8">
        <v>2</v>
      </c>
      <c r="E119" s="8">
        <v>154460</v>
      </c>
      <c r="F119" s="8">
        <f t="shared" ref="F119:F122" si="4">D119*E119</f>
        <v>308920</v>
      </c>
      <c r="G119" s="8"/>
    </row>
    <row r="120" spans="1:7" ht="72.599999999999994" customHeight="1">
      <c r="A120" s="8">
        <v>3</v>
      </c>
      <c r="B120" s="9" t="s">
        <v>300</v>
      </c>
      <c r="C120" s="9" t="s">
        <v>14</v>
      </c>
      <c r="D120" s="8">
        <v>3</v>
      </c>
      <c r="E120" s="8">
        <v>176220</v>
      </c>
      <c r="F120" s="8">
        <f t="shared" si="4"/>
        <v>528660</v>
      </c>
      <c r="G120" s="8"/>
    </row>
    <row r="121" spans="1:7" ht="85.2" customHeight="1">
      <c r="A121" s="8">
        <v>4</v>
      </c>
      <c r="B121" s="9" t="s">
        <v>301</v>
      </c>
      <c r="C121" s="9" t="s">
        <v>14</v>
      </c>
      <c r="D121" s="8">
        <v>2</v>
      </c>
      <c r="E121" s="8">
        <v>162700</v>
      </c>
      <c r="F121" s="8">
        <f t="shared" si="4"/>
        <v>325400</v>
      </c>
      <c r="G121" s="8"/>
    </row>
    <row r="122" spans="1:7" ht="78.599999999999994" customHeight="1">
      <c r="A122" s="8">
        <v>5</v>
      </c>
      <c r="B122" s="9" t="s">
        <v>302</v>
      </c>
      <c r="C122" s="9" t="s">
        <v>14</v>
      </c>
      <c r="D122" s="8">
        <v>3</v>
      </c>
      <c r="E122" s="8">
        <v>184460</v>
      </c>
      <c r="F122" s="8">
        <f t="shared" si="4"/>
        <v>553380</v>
      </c>
      <c r="G122" s="8"/>
    </row>
    <row r="123" spans="1:7">
      <c r="A123" s="14" t="s">
        <v>104</v>
      </c>
      <c r="B123" s="14"/>
      <c r="C123" s="14"/>
      <c r="D123" s="14"/>
      <c r="E123" s="14"/>
      <c r="F123" s="41">
        <f>SUM(F118:F122)</f>
        <v>2910840</v>
      </c>
      <c r="G123" s="42"/>
    </row>
    <row r="124" spans="1:7">
      <c r="A124" s="14" t="s">
        <v>105</v>
      </c>
      <c r="B124" s="14"/>
      <c r="C124" s="14"/>
      <c r="D124" s="14"/>
      <c r="E124" s="14"/>
      <c r="F124" s="41">
        <v>247000</v>
      </c>
      <c r="G124" s="42"/>
    </row>
    <row r="126" spans="1:7">
      <c r="A126" s="43" t="s">
        <v>113</v>
      </c>
      <c r="B126" s="44"/>
      <c r="C126" s="19"/>
      <c r="D126" s="19"/>
      <c r="E126" s="19"/>
      <c r="F126" s="19"/>
      <c r="G126" s="20"/>
    </row>
    <row r="127" spans="1:7">
      <c r="A127" s="21" t="s">
        <v>114</v>
      </c>
      <c r="B127" s="3"/>
      <c r="C127" s="3"/>
      <c r="D127" s="3"/>
      <c r="E127" s="3"/>
      <c r="F127" s="3"/>
      <c r="G127" s="22"/>
    </row>
    <row r="128" spans="1:7">
      <c r="A128" s="21" t="s">
        <v>115</v>
      </c>
      <c r="B128" s="3"/>
      <c r="C128" s="3"/>
      <c r="D128" s="3"/>
      <c r="E128" s="3"/>
      <c r="F128" s="3"/>
      <c r="G128" s="22"/>
    </row>
    <row r="129" spans="1:13">
      <c r="A129" s="21" t="s">
        <v>116</v>
      </c>
      <c r="B129" s="3"/>
      <c r="C129" s="3"/>
      <c r="D129" s="3"/>
      <c r="E129" s="3"/>
      <c r="F129" s="3"/>
      <c r="G129" s="22"/>
    </row>
    <row r="130" spans="1:13">
      <c r="A130" s="21" t="s">
        <v>117</v>
      </c>
      <c r="B130" s="3"/>
      <c r="C130" s="3"/>
      <c r="D130" s="3"/>
      <c r="E130" s="3"/>
      <c r="F130" s="3"/>
      <c r="G130" s="22"/>
    </row>
    <row r="131" spans="1:13">
      <c r="A131" s="21" t="s">
        <v>118</v>
      </c>
      <c r="B131" s="3"/>
      <c r="C131" s="3"/>
      <c r="D131" s="3"/>
      <c r="E131" s="3"/>
      <c r="F131" s="3"/>
      <c r="G131" s="22"/>
    </row>
    <row r="132" spans="1:13">
      <c r="A132" s="21" t="s">
        <v>119</v>
      </c>
      <c r="B132" s="3"/>
      <c r="C132" s="3"/>
      <c r="D132" s="3"/>
      <c r="E132" s="3"/>
      <c r="F132" s="3"/>
      <c r="G132" s="22"/>
    </row>
    <row r="133" spans="1:13">
      <c r="A133" s="21" t="s">
        <v>120</v>
      </c>
      <c r="B133" s="3"/>
      <c r="C133" s="3"/>
      <c r="D133" s="3"/>
      <c r="E133" s="3"/>
      <c r="F133" s="3"/>
      <c r="G133" s="22"/>
    </row>
    <row r="134" spans="1:13">
      <c r="A134" s="21" t="s">
        <v>121</v>
      </c>
      <c r="B134" s="3"/>
      <c r="C134" s="3"/>
      <c r="D134" s="3"/>
      <c r="E134" s="3"/>
      <c r="F134" s="3"/>
      <c r="G134" s="22"/>
    </row>
    <row r="135" spans="1:13">
      <c r="A135" s="21" t="s">
        <v>122</v>
      </c>
      <c r="B135" s="3"/>
      <c r="C135" s="3"/>
      <c r="D135" s="3"/>
      <c r="E135" s="3"/>
      <c r="F135" s="3"/>
      <c r="G135" s="22"/>
    </row>
    <row r="136" spans="1:13">
      <c r="A136" s="26" t="s">
        <v>123</v>
      </c>
      <c r="B136" s="27"/>
      <c r="C136" s="27"/>
      <c r="D136" s="27"/>
      <c r="E136" s="27"/>
      <c r="F136" s="27"/>
      <c r="G136" s="28"/>
    </row>
    <row r="138" spans="1:13">
      <c r="A138" s="45" t="s">
        <v>124</v>
      </c>
      <c r="B138" s="45"/>
      <c r="C138" s="45"/>
      <c r="D138" s="45"/>
      <c r="E138" s="45"/>
      <c r="F138" s="45"/>
      <c r="G138" s="45"/>
      <c r="H138" s="45"/>
      <c r="I138" s="45"/>
      <c r="J138" s="45"/>
      <c r="K138" s="45"/>
      <c r="L138" s="45"/>
      <c r="M138" s="45"/>
    </row>
    <row r="139" spans="1:13" ht="79.2">
      <c r="A139" s="46" t="s">
        <v>64</v>
      </c>
      <c r="B139" s="47" t="s">
        <v>125</v>
      </c>
      <c r="C139" s="47"/>
      <c r="D139" s="47"/>
      <c r="E139" s="47"/>
      <c r="F139" s="47"/>
      <c r="G139" s="46" t="s">
        <v>126</v>
      </c>
      <c r="H139" s="46" t="s">
        <v>127</v>
      </c>
      <c r="I139" s="46" t="s">
        <v>128</v>
      </c>
      <c r="J139" s="46" t="s">
        <v>129</v>
      </c>
      <c r="K139" s="46" t="s">
        <v>130</v>
      </c>
      <c r="L139" s="47" t="s">
        <v>131</v>
      </c>
      <c r="M139" s="47"/>
    </row>
    <row r="140" spans="1:13">
      <c r="A140" s="48" t="s">
        <v>76</v>
      </c>
      <c r="B140" s="48"/>
      <c r="C140" s="48"/>
      <c r="D140" s="48"/>
      <c r="E140" s="48"/>
      <c r="F140" s="48"/>
      <c r="G140" s="48"/>
      <c r="H140" s="48"/>
      <c r="I140" s="48"/>
      <c r="J140" s="48"/>
      <c r="K140" s="48"/>
      <c r="L140" s="48"/>
      <c r="M140" s="48"/>
    </row>
    <row r="141" spans="1:13">
      <c r="A141" s="49" t="s">
        <v>79</v>
      </c>
      <c r="B141" s="50" t="s">
        <v>132</v>
      </c>
      <c r="C141" s="50"/>
      <c r="D141" s="50"/>
      <c r="E141" s="50"/>
      <c r="F141" s="50"/>
      <c r="G141" s="51" t="s">
        <v>133</v>
      </c>
      <c r="H141" s="52">
        <v>10</v>
      </c>
      <c r="I141" s="52">
        <v>15</v>
      </c>
      <c r="J141" s="49">
        <v>2</v>
      </c>
      <c r="K141" s="53">
        <v>1</v>
      </c>
      <c r="L141" s="54" t="s">
        <v>134</v>
      </c>
      <c r="M141" s="54"/>
    </row>
    <row r="142" spans="1:13">
      <c r="A142" s="49"/>
      <c r="B142" s="50" t="s">
        <v>135</v>
      </c>
      <c r="C142" s="50"/>
      <c r="D142" s="50"/>
      <c r="E142" s="50"/>
      <c r="F142" s="50"/>
      <c r="G142" s="51" t="s">
        <v>133</v>
      </c>
      <c r="H142" s="52">
        <v>10</v>
      </c>
      <c r="I142" s="52">
        <v>15</v>
      </c>
      <c r="J142" s="49"/>
      <c r="K142" s="53">
        <v>1</v>
      </c>
      <c r="L142" s="54" t="s">
        <v>136</v>
      </c>
      <c r="M142" s="54"/>
    </row>
    <row r="143" spans="1:13">
      <c r="A143" s="49"/>
      <c r="B143" s="50" t="s">
        <v>135</v>
      </c>
      <c r="C143" s="50"/>
      <c r="D143" s="50"/>
      <c r="E143" s="50"/>
      <c r="F143" s="50"/>
      <c r="G143" s="51" t="s">
        <v>133</v>
      </c>
      <c r="H143" s="52">
        <v>10</v>
      </c>
      <c r="I143" s="52">
        <v>8</v>
      </c>
      <c r="J143" s="49"/>
      <c r="K143" s="53">
        <v>1</v>
      </c>
      <c r="L143" s="54" t="s">
        <v>134</v>
      </c>
      <c r="M143" s="54"/>
    </row>
    <row r="144" spans="1:13">
      <c r="A144" s="49"/>
      <c r="B144" s="50" t="s">
        <v>135</v>
      </c>
      <c r="C144" s="50"/>
      <c r="D144" s="50"/>
      <c r="E144" s="50"/>
      <c r="F144" s="50"/>
      <c r="G144" s="51" t="s">
        <v>133</v>
      </c>
      <c r="H144" s="52">
        <v>10</v>
      </c>
      <c r="I144" s="52">
        <v>8</v>
      </c>
      <c r="J144" s="49"/>
      <c r="K144" s="53">
        <v>1</v>
      </c>
      <c r="L144" s="54" t="s">
        <v>136</v>
      </c>
      <c r="M144" s="54"/>
    </row>
    <row r="145" spans="1:13">
      <c r="A145" s="49"/>
      <c r="B145" s="50" t="s">
        <v>132</v>
      </c>
      <c r="C145" s="50"/>
      <c r="D145" s="50"/>
      <c r="E145" s="50"/>
      <c r="F145" s="50"/>
      <c r="G145" s="51" t="s">
        <v>133</v>
      </c>
      <c r="H145" s="52">
        <v>10</v>
      </c>
      <c r="I145" s="52">
        <v>15</v>
      </c>
      <c r="J145" s="49"/>
      <c r="K145" s="53">
        <v>1</v>
      </c>
      <c r="L145" s="54" t="s">
        <v>134</v>
      </c>
      <c r="M145" s="54"/>
    </row>
    <row r="146" spans="1:13">
      <c r="A146" s="49"/>
      <c r="B146" s="50" t="s">
        <v>135</v>
      </c>
      <c r="C146" s="50"/>
      <c r="D146" s="50"/>
      <c r="E146" s="50"/>
      <c r="F146" s="50"/>
      <c r="G146" s="51" t="s">
        <v>133</v>
      </c>
      <c r="H146" s="52">
        <v>10</v>
      </c>
      <c r="I146" s="52">
        <v>15</v>
      </c>
      <c r="J146" s="49"/>
      <c r="K146" s="53">
        <v>1</v>
      </c>
      <c r="L146" s="54" t="s">
        <v>136</v>
      </c>
      <c r="M146" s="54"/>
    </row>
    <row r="147" spans="1:13">
      <c r="A147" s="49" t="s">
        <v>80</v>
      </c>
      <c r="B147" s="50" t="s">
        <v>135</v>
      </c>
      <c r="C147" s="50"/>
      <c r="D147" s="50"/>
      <c r="E147" s="50"/>
      <c r="F147" s="50"/>
      <c r="G147" s="51" t="s">
        <v>133</v>
      </c>
      <c r="H147" s="52">
        <v>10</v>
      </c>
      <c r="I147" s="52">
        <v>11</v>
      </c>
      <c r="J147" s="49">
        <v>3</v>
      </c>
      <c r="K147" s="53">
        <v>1</v>
      </c>
      <c r="L147" s="54" t="s">
        <v>137</v>
      </c>
      <c r="M147" s="54"/>
    </row>
    <row r="148" spans="1:13">
      <c r="A148" s="49"/>
      <c r="B148" s="50" t="s">
        <v>135</v>
      </c>
      <c r="C148" s="50"/>
      <c r="D148" s="50"/>
      <c r="E148" s="50"/>
      <c r="F148" s="50"/>
      <c r="G148" s="51" t="s">
        <v>133</v>
      </c>
      <c r="H148" s="52">
        <v>10</v>
      </c>
      <c r="I148" s="52">
        <v>7</v>
      </c>
      <c r="J148" s="49"/>
      <c r="K148" s="53">
        <v>1</v>
      </c>
      <c r="L148" s="54" t="s">
        <v>137</v>
      </c>
      <c r="M148" s="54"/>
    </row>
    <row r="149" spans="1:13" ht="27" customHeight="1">
      <c r="A149" s="49"/>
      <c r="B149" s="50" t="s">
        <v>135</v>
      </c>
      <c r="C149" s="50"/>
      <c r="D149" s="50"/>
      <c r="E149" s="50"/>
      <c r="F149" s="50"/>
      <c r="G149" s="51" t="s">
        <v>133</v>
      </c>
      <c r="H149" s="52">
        <v>10</v>
      </c>
      <c r="I149" s="52">
        <v>8</v>
      </c>
      <c r="J149" s="49"/>
      <c r="K149" s="53">
        <v>1</v>
      </c>
      <c r="L149" s="54" t="s">
        <v>137</v>
      </c>
      <c r="M149" s="54"/>
    </row>
    <row r="150" spans="1:13">
      <c r="A150" s="49" t="s">
        <v>81</v>
      </c>
      <c r="B150" s="50" t="s">
        <v>132</v>
      </c>
      <c r="C150" s="50"/>
      <c r="D150" s="50"/>
      <c r="E150" s="50"/>
      <c r="F150" s="50"/>
      <c r="G150" s="51" t="s">
        <v>133</v>
      </c>
      <c r="H150" s="52">
        <v>10</v>
      </c>
      <c r="I150" s="52">
        <v>18</v>
      </c>
      <c r="J150" s="49">
        <v>1</v>
      </c>
      <c r="K150" s="53">
        <v>1</v>
      </c>
      <c r="L150" s="54" t="s">
        <v>134</v>
      </c>
      <c r="M150" s="54"/>
    </row>
    <row r="151" spans="1:13" ht="32.4" customHeight="1">
      <c r="A151" s="49"/>
      <c r="B151" s="50" t="s">
        <v>135</v>
      </c>
      <c r="C151" s="50"/>
      <c r="D151" s="50"/>
      <c r="E151" s="50"/>
      <c r="F151" s="50"/>
      <c r="G151" s="51" t="s">
        <v>133</v>
      </c>
      <c r="H151" s="52">
        <v>10</v>
      </c>
      <c r="I151" s="52">
        <v>18</v>
      </c>
      <c r="J151" s="49"/>
      <c r="K151" s="53">
        <v>1</v>
      </c>
      <c r="L151" s="54" t="s">
        <v>136</v>
      </c>
      <c r="M151" s="54"/>
    </row>
    <row r="152" spans="1:13" ht="79.2">
      <c r="A152" s="46" t="s">
        <v>64</v>
      </c>
      <c r="B152" s="47" t="s">
        <v>125</v>
      </c>
      <c r="C152" s="47"/>
      <c r="D152" s="47"/>
      <c r="E152" s="47"/>
      <c r="F152" s="47"/>
      <c r="G152" s="46" t="s">
        <v>126</v>
      </c>
      <c r="H152" s="46" t="s">
        <v>127</v>
      </c>
      <c r="I152" s="46" t="s">
        <v>128</v>
      </c>
      <c r="J152" s="46" t="s">
        <v>129</v>
      </c>
      <c r="K152" s="46" t="s">
        <v>130</v>
      </c>
      <c r="L152" s="47" t="s">
        <v>131</v>
      </c>
      <c r="M152" s="47"/>
    </row>
    <row r="153" spans="1:13">
      <c r="A153" s="48" t="s">
        <v>89</v>
      </c>
      <c r="B153" s="48"/>
      <c r="C153" s="48"/>
      <c r="D153" s="48"/>
      <c r="E153" s="48"/>
      <c r="F153" s="48"/>
      <c r="G153" s="48"/>
      <c r="H153" s="48"/>
      <c r="I153" s="48"/>
      <c r="J153" s="48"/>
      <c r="K153" s="48"/>
      <c r="L153" s="48"/>
      <c r="M153" s="48"/>
    </row>
    <row r="154" spans="1:13">
      <c r="A154" s="49" t="s">
        <v>93</v>
      </c>
      <c r="B154" s="50" t="s">
        <v>132</v>
      </c>
      <c r="C154" s="50"/>
      <c r="D154" s="50"/>
      <c r="E154" s="50"/>
      <c r="F154" s="50"/>
      <c r="G154" s="51" t="s">
        <v>133</v>
      </c>
      <c r="H154" s="52">
        <v>10</v>
      </c>
      <c r="I154" s="52">
        <v>18</v>
      </c>
      <c r="J154" s="49">
        <v>1</v>
      </c>
      <c r="K154" s="53">
        <v>1</v>
      </c>
      <c r="L154" s="54" t="s">
        <v>134</v>
      </c>
      <c r="M154" s="54"/>
    </row>
    <row r="155" spans="1:13" ht="36.6" customHeight="1">
      <c r="A155" s="49"/>
      <c r="B155" s="50" t="s">
        <v>135</v>
      </c>
      <c r="C155" s="50"/>
      <c r="D155" s="50"/>
      <c r="E155" s="50"/>
      <c r="F155" s="50"/>
      <c r="G155" s="51" t="s">
        <v>133</v>
      </c>
      <c r="H155" s="52">
        <v>10</v>
      </c>
      <c r="I155" s="52">
        <v>18</v>
      </c>
      <c r="J155" s="49"/>
      <c r="K155" s="53">
        <v>1</v>
      </c>
      <c r="L155" s="54" t="s">
        <v>136</v>
      </c>
      <c r="M155" s="54"/>
    </row>
    <row r="156" spans="1:13" ht="34.799999999999997" customHeight="1">
      <c r="A156" s="49" t="s">
        <v>96</v>
      </c>
      <c r="B156" s="50" t="s">
        <v>132</v>
      </c>
      <c r="C156" s="50"/>
      <c r="D156" s="50"/>
      <c r="E156" s="50"/>
      <c r="F156" s="50"/>
      <c r="G156" s="51" t="s">
        <v>133</v>
      </c>
      <c r="H156" s="52">
        <v>10</v>
      </c>
      <c r="I156" s="52">
        <v>18</v>
      </c>
      <c r="J156" s="49">
        <v>1</v>
      </c>
      <c r="K156" s="53">
        <v>1</v>
      </c>
      <c r="L156" s="54" t="s">
        <v>134</v>
      </c>
      <c r="M156" s="54"/>
    </row>
    <row r="157" spans="1:13">
      <c r="A157" s="49"/>
      <c r="B157" s="50" t="s">
        <v>135</v>
      </c>
      <c r="C157" s="50"/>
      <c r="D157" s="50"/>
      <c r="E157" s="50"/>
      <c r="F157" s="50"/>
      <c r="G157" s="51" t="s">
        <v>133</v>
      </c>
      <c r="H157" s="52">
        <v>10</v>
      </c>
      <c r="I157" s="52">
        <v>18</v>
      </c>
      <c r="J157" s="49"/>
      <c r="K157" s="53">
        <v>1</v>
      </c>
      <c r="L157" s="54" t="s">
        <v>136</v>
      </c>
      <c r="M157" s="54"/>
    </row>
    <row r="158" spans="1:13">
      <c r="A158" s="49" t="s">
        <v>99</v>
      </c>
      <c r="B158" s="50" t="s">
        <v>135</v>
      </c>
      <c r="C158" s="50"/>
      <c r="D158" s="50"/>
      <c r="E158" s="50"/>
      <c r="F158" s="50"/>
      <c r="G158" s="51" t="s">
        <v>133</v>
      </c>
      <c r="H158" s="52">
        <v>10</v>
      </c>
      <c r="I158" s="52">
        <v>10</v>
      </c>
      <c r="J158" s="49">
        <v>1</v>
      </c>
      <c r="K158" s="53">
        <v>1</v>
      </c>
      <c r="L158" s="54" t="s">
        <v>134</v>
      </c>
      <c r="M158" s="54"/>
    </row>
    <row r="159" spans="1:13" ht="21.6" customHeight="1">
      <c r="A159" s="49"/>
      <c r="B159" s="50" t="s">
        <v>135</v>
      </c>
      <c r="C159" s="50"/>
      <c r="D159" s="50"/>
      <c r="E159" s="50"/>
      <c r="F159" s="50"/>
      <c r="G159" s="51" t="s">
        <v>133</v>
      </c>
      <c r="H159" s="52">
        <v>10</v>
      </c>
      <c r="I159" s="52">
        <v>10</v>
      </c>
      <c r="J159" s="49"/>
      <c r="K159" s="53">
        <v>1</v>
      </c>
      <c r="L159" s="54" t="s">
        <v>136</v>
      </c>
      <c r="M159" s="54"/>
    </row>
    <row r="160" spans="1:13">
      <c r="A160" s="48" t="s">
        <v>138</v>
      </c>
      <c r="B160" s="48"/>
      <c r="C160" s="48"/>
      <c r="D160" s="48"/>
      <c r="E160" s="48"/>
      <c r="F160" s="48"/>
      <c r="G160" s="48"/>
      <c r="H160" s="48"/>
      <c r="I160" s="48"/>
      <c r="J160" s="48"/>
      <c r="K160" s="48"/>
      <c r="L160" s="48"/>
      <c r="M160" s="48"/>
    </row>
    <row r="161" spans="1:13" ht="39.6">
      <c r="A161" s="53" t="s">
        <v>109</v>
      </c>
      <c r="B161" s="50" t="s">
        <v>135</v>
      </c>
      <c r="C161" s="50"/>
      <c r="D161" s="50"/>
      <c r="E161" s="50"/>
      <c r="F161" s="50"/>
      <c r="G161" s="51" t="s">
        <v>139</v>
      </c>
      <c r="H161" s="52">
        <v>10</v>
      </c>
      <c r="I161" s="52">
        <v>11</v>
      </c>
      <c r="J161" s="53">
        <v>1</v>
      </c>
      <c r="K161" s="53">
        <v>1</v>
      </c>
      <c r="L161" s="54" t="s">
        <v>137</v>
      </c>
      <c r="M161" s="54"/>
    </row>
    <row r="162" spans="1:13" ht="39.6">
      <c r="A162" s="53" t="s">
        <v>111</v>
      </c>
      <c r="B162" s="50" t="s">
        <v>135</v>
      </c>
      <c r="C162" s="50"/>
      <c r="D162" s="50"/>
      <c r="E162" s="50"/>
      <c r="F162" s="50"/>
      <c r="G162" s="51" t="s">
        <v>133</v>
      </c>
      <c r="H162" s="52">
        <v>10</v>
      </c>
      <c r="I162" s="52">
        <v>8</v>
      </c>
      <c r="J162" s="53">
        <v>1</v>
      </c>
      <c r="K162" s="53">
        <v>1</v>
      </c>
      <c r="L162" s="54" t="s">
        <v>137</v>
      </c>
      <c r="M162" s="54"/>
    </row>
    <row r="164" spans="1:13" ht="15.6" customHeight="1">
      <c r="A164" s="55" t="s">
        <v>140</v>
      </c>
      <c r="B164" s="55"/>
      <c r="C164" s="55"/>
      <c r="D164" s="55"/>
      <c r="E164" s="55"/>
      <c r="F164" s="55"/>
      <c r="G164" s="55"/>
      <c r="H164" s="55"/>
      <c r="I164" s="55"/>
    </row>
    <row r="165" spans="1:13" ht="14.4" customHeight="1">
      <c r="A165" s="56" t="s">
        <v>141</v>
      </c>
      <c r="B165" s="56"/>
      <c r="C165" s="56"/>
      <c r="D165" s="56"/>
      <c r="E165" s="56"/>
      <c r="F165" s="56"/>
      <c r="G165" s="56"/>
      <c r="H165" s="56"/>
      <c r="I165" s="56"/>
    </row>
    <row r="166" spans="1:13" ht="26.4">
      <c r="A166" s="57" t="s">
        <v>142</v>
      </c>
      <c r="B166" s="57" t="s">
        <v>143</v>
      </c>
      <c r="C166" s="57" t="s">
        <v>64</v>
      </c>
      <c r="D166" s="57" t="s">
        <v>144</v>
      </c>
      <c r="E166" s="57" t="s">
        <v>145</v>
      </c>
      <c r="F166" s="57" t="s">
        <v>146</v>
      </c>
      <c r="G166" s="57" t="s">
        <v>147</v>
      </c>
      <c r="H166" s="57" t="s">
        <v>148</v>
      </c>
      <c r="I166" s="57" t="s">
        <v>149</v>
      </c>
    </row>
    <row r="167" spans="1:13" ht="21" customHeight="1">
      <c r="A167" s="38" t="s">
        <v>76</v>
      </c>
      <c r="B167" s="38"/>
      <c r="C167" s="38"/>
      <c r="D167" s="38"/>
      <c r="E167" s="38"/>
      <c r="F167" s="38"/>
      <c r="G167" s="38"/>
      <c r="H167" s="38"/>
      <c r="I167" s="38"/>
    </row>
    <row r="168" spans="1:13" ht="123.6" customHeight="1">
      <c r="A168" s="53">
        <v>1</v>
      </c>
      <c r="B168" s="58" t="s">
        <v>303</v>
      </c>
      <c r="C168" s="58" t="s">
        <v>150</v>
      </c>
      <c r="D168" s="58" t="s">
        <v>181</v>
      </c>
      <c r="E168" s="53">
        <v>2</v>
      </c>
      <c r="F168" s="53" t="s">
        <v>152</v>
      </c>
      <c r="G168" s="53">
        <v>88134</v>
      </c>
      <c r="H168" s="53">
        <f>E168*G168</f>
        <v>176268</v>
      </c>
      <c r="I168" s="53"/>
    </row>
    <row r="169" spans="1:13" ht="141" customHeight="1">
      <c r="A169" s="53">
        <v>2</v>
      </c>
      <c r="B169" s="58" t="s">
        <v>304</v>
      </c>
      <c r="C169" s="58" t="s">
        <v>80</v>
      </c>
      <c r="D169" s="58" t="s">
        <v>181</v>
      </c>
      <c r="E169" s="53">
        <v>1</v>
      </c>
      <c r="F169" s="53" t="s">
        <v>152</v>
      </c>
      <c r="G169" s="53">
        <v>88134</v>
      </c>
      <c r="H169" s="53">
        <f t="shared" ref="H169:H179" si="5">E169*G169</f>
        <v>88134</v>
      </c>
      <c r="I169" s="53"/>
    </row>
    <row r="170" spans="1:13" ht="107.4" customHeight="1">
      <c r="A170" s="53">
        <v>3</v>
      </c>
      <c r="B170" s="59" t="s">
        <v>305</v>
      </c>
      <c r="C170" s="58" t="s">
        <v>182</v>
      </c>
      <c r="D170" s="58" t="s">
        <v>183</v>
      </c>
      <c r="E170" s="53">
        <v>1</v>
      </c>
      <c r="F170" s="53" t="s">
        <v>152</v>
      </c>
      <c r="G170" s="53">
        <v>201694</v>
      </c>
      <c r="H170" s="53">
        <f t="shared" si="5"/>
        <v>201694</v>
      </c>
      <c r="I170" s="53"/>
    </row>
    <row r="171" spans="1:13" ht="95.4" customHeight="1">
      <c r="A171" s="53">
        <v>4</v>
      </c>
      <c r="B171" s="58" t="s">
        <v>306</v>
      </c>
      <c r="C171" s="58" t="s">
        <v>77</v>
      </c>
      <c r="D171" s="58" t="s">
        <v>184</v>
      </c>
      <c r="E171" s="53">
        <v>1</v>
      </c>
      <c r="F171" s="53" t="s">
        <v>156</v>
      </c>
      <c r="G171" s="53">
        <v>463000</v>
      </c>
      <c r="H171" s="53">
        <f t="shared" si="5"/>
        <v>463000</v>
      </c>
      <c r="I171" s="53"/>
    </row>
    <row r="172" spans="1:13" ht="105.6">
      <c r="A172" s="53">
        <v>5</v>
      </c>
      <c r="B172" s="58" t="s">
        <v>185</v>
      </c>
      <c r="C172" s="58" t="s">
        <v>154</v>
      </c>
      <c r="D172" s="58" t="s">
        <v>186</v>
      </c>
      <c r="E172" s="53">
        <v>1</v>
      </c>
      <c r="F172" s="53" t="s">
        <v>156</v>
      </c>
      <c r="G172" s="53">
        <v>646780</v>
      </c>
      <c r="H172" s="53">
        <f t="shared" si="5"/>
        <v>646780</v>
      </c>
      <c r="I172" s="53"/>
    </row>
    <row r="173" spans="1:13" ht="73.8" customHeight="1">
      <c r="A173" s="53">
        <v>6</v>
      </c>
      <c r="B173" s="58" t="s">
        <v>157</v>
      </c>
      <c r="C173" s="58" t="s">
        <v>154</v>
      </c>
      <c r="D173" s="58" t="s">
        <v>186</v>
      </c>
      <c r="E173" s="53">
        <v>3</v>
      </c>
      <c r="F173" s="53" t="s">
        <v>156</v>
      </c>
      <c r="G173" s="53">
        <v>100000</v>
      </c>
      <c r="H173" s="53">
        <f t="shared" si="5"/>
        <v>300000</v>
      </c>
      <c r="I173" s="53"/>
    </row>
    <row r="174" spans="1:13" ht="52.8">
      <c r="A174" s="53">
        <v>7</v>
      </c>
      <c r="B174" s="58" t="s">
        <v>187</v>
      </c>
      <c r="C174" s="58" t="s">
        <v>154</v>
      </c>
      <c r="D174" s="58" t="s">
        <v>188</v>
      </c>
      <c r="E174" s="53">
        <v>1</v>
      </c>
      <c r="F174" s="53" t="s">
        <v>156</v>
      </c>
      <c r="G174" s="53">
        <v>172152</v>
      </c>
      <c r="H174" s="53">
        <f t="shared" si="5"/>
        <v>172152</v>
      </c>
      <c r="I174" s="53"/>
    </row>
    <row r="175" spans="1:13">
      <c r="A175" s="53">
        <v>8</v>
      </c>
      <c r="B175" s="58" t="s">
        <v>158</v>
      </c>
      <c r="C175" s="53" t="s">
        <v>159</v>
      </c>
      <c r="D175" s="53" t="s">
        <v>159</v>
      </c>
      <c r="E175" s="53">
        <v>1</v>
      </c>
      <c r="F175" s="53" t="s">
        <v>156</v>
      </c>
      <c r="G175" s="53">
        <v>90000</v>
      </c>
      <c r="H175" s="53">
        <f t="shared" si="5"/>
        <v>90000</v>
      </c>
      <c r="I175" s="53"/>
    </row>
    <row r="176" spans="1:13" ht="18" customHeight="1">
      <c r="A176" s="38" t="s">
        <v>89</v>
      </c>
      <c r="B176" s="38"/>
      <c r="C176" s="38"/>
      <c r="D176" s="38"/>
      <c r="E176" s="38"/>
      <c r="F176" s="38"/>
      <c r="G176" s="38"/>
      <c r="H176" s="38"/>
      <c r="I176" s="38"/>
    </row>
    <row r="177" spans="1:9" ht="104.4" customHeight="1">
      <c r="A177" s="53">
        <v>9</v>
      </c>
      <c r="B177" s="58" t="s">
        <v>307</v>
      </c>
      <c r="C177" s="58" t="s">
        <v>160</v>
      </c>
      <c r="D177" s="58" t="s">
        <v>184</v>
      </c>
      <c r="E177" s="53">
        <v>1</v>
      </c>
      <c r="F177" s="53" t="s">
        <v>156</v>
      </c>
      <c r="G177" s="53">
        <v>651284</v>
      </c>
      <c r="H177" s="53">
        <f t="shared" si="5"/>
        <v>651284</v>
      </c>
      <c r="I177" s="53"/>
    </row>
    <row r="178" spans="1:9" ht="108" customHeight="1">
      <c r="A178" s="53">
        <v>10</v>
      </c>
      <c r="B178" s="58" t="s">
        <v>161</v>
      </c>
      <c r="C178" s="58" t="s">
        <v>93</v>
      </c>
      <c r="D178" s="58" t="s">
        <v>162</v>
      </c>
      <c r="E178" s="53">
        <v>1</v>
      </c>
      <c r="F178" s="53" t="s">
        <v>156</v>
      </c>
      <c r="G178" s="53">
        <v>276200</v>
      </c>
      <c r="H178" s="53">
        <f t="shared" si="5"/>
        <v>276200</v>
      </c>
      <c r="I178" s="53"/>
    </row>
    <row r="179" spans="1:9" ht="101.4" customHeight="1">
      <c r="A179" s="53">
        <v>11</v>
      </c>
      <c r="B179" s="58" t="s">
        <v>161</v>
      </c>
      <c r="C179" s="58" t="s">
        <v>96</v>
      </c>
      <c r="D179" s="58" t="s">
        <v>162</v>
      </c>
      <c r="E179" s="53">
        <v>1</v>
      </c>
      <c r="F179" s="53" t="s">
        <v>156</v>
      </c>
      <c r="G179" s="53">
        <v>276200</v>
      </c>
      <c r="H179" s="53">
        <f t="shared" si="5"/>
        <v>276200</v>
      </c>
      <c r="I179" s="53"/>
    </row>
    <row r="182" spans="1:9" ht="145.19999999999999">
      <c r="A182" s="60">
        <v>1</v>
      </c>
      <c r="B182" s="60" t="s">
        <v>163</v>
      </c>
      <c r="C182" s="61" t="s">
        <v>164</v>
      </c>
      <c r="D182" s="60" t="s">
        <v>151</v>
      </c>
      <c r="E182" s="60" t="s">
        <v>165</v>
      </c>
      <c r="F182" s="60" t="s">
        <v>152</v>
      </c>
      <c r="G182" s="62">
        <v>70000</v>
      </c>
      <c r="H182" s="63"/>
      <c r="I182" s="60"/>
    </row>
    <row r="183" spans="1:9" ht="132">
      <c r="A183" s="60">
        <v>2</v>
      </c>
      <c r="B183" s="60" t="s">
        <v>166</v>
      </c>
      <c r="C183" s="61"/>
      <c r="D183" s="60" t="s">
        <v>155</v>
      </c>
      <c r="E183" s="60" t="s">
        <v>165</v>
      </c>
      <c r="F183" s="60" t="s">
        <v>153</v>
      </c>
      <c r="G183" s="62">
        <v>135422</v>
      </c>
      <c r="H183" s="63"/>
      <c r="I183" s="60"/>
    </row>
    <row r="184" spans="1:9">
      <c r="A184" s="64" t="s">
        <v>167</v>
      </c>
      <c r="B184" s="64"/>
      <c r="C184" s="64"/>
      <c r="D184" s="64"/>
      <c r="E184" s="64"/>
      <c r="F184" s="64"/>
      <c r="G184" s="64"/>
      <c r="H184" s="64"/>
      <c r="I184" s="64"/>
    </row>
    <row r="185" spans="1:9" ht="145.19999999999999">
      <c r="A185" s="8" t="s">
        <v>168</v>
      </c>
      <c r="B185" s="8" t="s">
        <v>169</v>
      </c>
      <c r="C185" s="65" t="s">
        <v>91</v>
      </c>
      <c r="D185" s="8" t="s">
        <v>151</v>
      </c>
      <c r="E185" s="8">
        <v>3</v>
      </c>
      <c r="F185" s="8" t="s">
        <v>153</v>
      </c>
      <c r="G185" s="66">
        <v>49660</v>
      </c>
      <c r="H185" s="66">
        <f t="shared" ref="H185:H189" si="6">G185*E185</f>
        <v>148980</v>
      </c>
      <c r="I185" s="8"/>
    </row>
    <row r="186" spans="1:9" ht="145.19999999999999">
      <c r="A186" s="8" t="s">
        <v>170</v>
      </c>
      <c r="B186" s="8" t="s">
        <v>169</v>
      </c>
      <c r="C186" s="65"/>
      <c r="D186" s="8" t="s">
        <v>151</v>
      </c>
      <c r="E186" s="8">
        <v>2</v>
      </c>
      <c r="F186" s="8" t="s">
        <v>153</v>
      </c>
      <c r="G186" s="66">
        <v>49660</v>
      </c>
      <c r="H186" s="66">
        <f t="shared" si="6"/>
        <v>99320</v>
      </c>
      <c r="I186" s="8"/>
    </row>
    <row r="187" spans="1:9" ht="105.6">
      <c r="A187" s="8" t="s">
        <v>171</v>
      </c>
      <c r="B187" s="8" t="s">
        <v>172</v>
      </c>
      <c r="C187" s="65"/>
      <c r="D187" s="8" t="s">
        <v>151</v>
      </c>
      <c r="E187" s="8">
        <v>1</v>
      </c>
      <c r="F187" s="8" t="s">
        <v>156</v>
      </c>
      <c r="G187" s="66">
        <f t="shared" ref="G187" si="7">L187</f>
        <v>0</v>
      </c>
      <c r="H187" s="66">
        <f t="shared" si="6"/>
        <v>0</v>
      </c>
      <c r="I187" s="8"/>
    </row>
    <row r="188" spans="1:9" ht="88.2" customHeight="1">
      <c r="A188" s="8" t="s">
        <v>173</v>
      </c>
      <c r="B188" s="8" t="s">
        <v>174</v>
      </c>
      <c r="C188" s="65"/>
      <c r="D188" s="8" t="s">
        <v>175</v>
      </c>
      <c r="E188" s="8">
        <v>1</v>
      </c>
      <c r="F188" s="8" t="s">
        <v>156</v>
      </c>
      <c r="G188" s="66">
        <v>237120</v>
      </c>
      <c r="H188" s="66">
        <f t="shared" si="6"/>
        <v>237120</v>
      </c>
      <c r="I188" s="8"/>
    </row>
    <row r="189" spans="1:9" ht="74.400000000000006" customHeight="1">
      <c r="A189" s="8" t="s">
        <v>176</v>
      </c>
      <c r="B189" s="8" t="s">
        <v>177</v>
      </c>
      <c r="C189" s="8" t="s">
        <v>91</v>
      </c>
      <c r="D189" s="8" t="s">
        <v>178</v>
      </c>
      <c r="E189" s="8">
        <v>1</v>
      </c>
      <c r="F189" s="8" t="s">
        <v>153</v>
      </c>
      <c r="G189" s="66">
        <v>671200</v>
      </c>
      <c r="H189" s="66">
        <f t="shared" si="6"/>
        <v>671200</v>
      </c>
      <c r="I189" s="8"/>
    </row>
    <row r="190" spans="1:9">
      <c r="A190" s="61" t="s">
        <v>179</v>
      </c>
      <c r="B190" s="61"/>
      <c r="C190" s="61"/>
      <c r="D190" s="61"/>
      <c r="E190" s="61"/>
      <c r="F190" s="61"/>
      <c r="G190" s="67">
        <v>4724094</v>
      </c>
      <c r="H190" s="67"/>
      <c r="I190" s="67"/>
    </row>
    <row r="191" spans="1:9">
      <c r="A191" s="61" t="s">
        <v>180</v>
      </c>
      <c r="B191" s="61"/>
      <c r="C191" s="61"/>
      <c r="D191" s="61"/>
      <c r="E191" s="61"/>
      <c r="F191" s="61"/>
      <c r="G191" s="67">
        <v>566892</v>
      </c>
      <c r="H191" s="67"/>
      <c r="I191" s="67"/>
    </row>
    <row r="192" spans="1:9">
      <c r="A192" s="68"/>
      <c r="B192" s="68"/>
      <c r="C192" s="68"/>
      <c r="D192" s="68"/>
      <c r="E192" s="68"/>
      <c r="F192" s="68"/>
      <c r="G192" s="68"/>
      <c r="H192" s="68"/>
      <c r="I192" s="68"/>
    </row>
    <row r="193" spans="1:9">
      <c r="A193" s="69" t="s">
        <v>189</v>
      </c>
    </row>
    <row r="194" spans="1:9">
      <c r="A194" s="70" t="s">
        <v>190</v>
      </c>
    </row>
    <row r="195" spans="1:9">
      <c r="A195" s="70" t="s">
        <v>191</v>
      </c>
    </row>
    <row r="196" spans="1:9">
      <c r="A196" s="70" t="s">
        <v>192</v>
      </c>
    </row>
    <row r="197" spans="1:9">
      <c r="A197" s="70" t="s">
        <v>193</v>
      </c>
    </row>
    <row r="198" spans="1:9" ht="15" customHeight="1">
      <c r="A198" s="71" t="s">
        <v>194</v>
      </c>
      <c r="B198" s="71"/>
      <c r="C198" s="71"/>
      <c r="D198" s="71"/>
      <c r="E198" s="71"/>
      <c r="F198" s="71"/>
      <c r="G198" s="71"/>
      <c r="H198" s="71"/>
      <c r="I198" s="71"/>
    </row>
    <row r="199" spans="1:9">
      <c r="A199" s="70" t="s">
        <v>195</v>
      </c>
    </row>
    <row r="200" spans="1:9">
      <c r="A200" s="70" t="s">
        <v>53</v>
      </c>
    </row>
    <row r="202" spans="1:9">
      <c r="A202" s="72" t="s">
        <v>196</v>
      </c>
      <c r="B202" s="72"/>
      <c r="C202" s="72"/>
      <c r="D202" s="72"/>
      <c r="E202" s="72"/>
      <c r="F202" s="72"/>
      <c r="G202" s="72"/>
      <c r="H202" s="72"/>
    </row>
    <row r="203" spans="1:9">
      <c r="A203" s="73" t="s">
        <v>197</v>
      </c>
      <c r="B203" s="73"/>
      <c r="C203" s="73"/>
      <c r="D203" s="73"/>
      <c r="E203" s="73"/>
      <c r="F203" s="73"/>
      <c r="G203" s="73"/>
      <c r="H203" s="73"/>
    </row>
    <row r="204" spans="1:9" ht="26.4">
      <c r="A204" s="74" t="s">
        <v>142</v>
      </c>
      <c r="B204" s="74" t="s">
        <v>143</v>
      </c>
      <c r="C204" s="74" t="s">
        <v>144</v>
      </c>
      <c r="D204" s="74" t="s">
        <v>145</v>
      </c>
      <c r="E204" s="74" t="s">
        <v>146</v>
      </c>
      <c r="F204" s="75" t="s">
        <v>147</v>
      </c>
      <c r="G204" s="75" t="s">
        <v>148</v>
      </c>
      <c r="H204" s="74" t="s">
        <v>149</v>
      </c>
    </row>
    <row r="205" spans="1:9">
      <c r="A205" s="76" t="s">
        <v>198</v>
      </c>
      <c r="B205" s="76"/>
      <c r="C205" s="76"/>
      <c r="D205" s="76"/>
      <c r="E205" s="76"/>
      <c r="F205" s="76"/>
      <c r="G205" s="76"/>
      <c r="H205" s="76"/>
    </row>
    <row r="206" spans="1:9" ht="138" customHeight="1">
      <c r="A206" s="8" t="s">
        <v>199</v>
      </c>
      <c r="B206" s="9" t="s">
        <v>281</v>
      </c>
      <c r="C206" s="9" t="s">
        <v>200</v>
      </c>
      <c r="D206" s="8">
        <v>1</v>
      </c>
      <c r="E206" s="77" t="s">
        <v>156</v>
      </c>
      <c r="F206" s="77">
        <v>352000</v>
      </c>
      <c r="G206" s="77">
        <f>D206*F206</f>
        <v>352000</v>
      </c>
      <c r="H206" s="8"/>
    </row>
    <row r="207" spans="1:9" ht="63.6" customHeight="1">
      <c r="A207" s="8" t="s">
        <v>201</v>
      </c>
      <c r="B207" s="9" t="s">
        <v>207</v>
      </c>
      <c r="C207" s="9" t="s">
        <v>200</v>
      </c>
      <c r="D207" s="8">
        <v>14</v>
      </c>
      <c r="E207" s="77" t="s">
        <v>156</v>
      </c>
      <c r="F207" s="77">
        <v>9700</v>
      </c>
      <c r="G207" s="77">
        <f t="shared" ref="G207:G209" si="8">D207*F207</f>
        <v>135800</v>
      </c>
      <c r="H207" s="8"/>
    </row>
    <row r="208" spans="1:9" ht="87.6" customHeight="1">
      <c r="A208" s="8" t="s">
        <v>202</v>
      </c>
      <c r="B208" s="9" t="s">
        <v>208</v>
      </c>
      <c r="C208" s="9" t="s">
        <v>200</v>
      </c>
      <c r="D208" s="8" t="s">
        <v>22</v>
      </c>
      <c r="E208" s="77" t="s">
        <v>156</v>
      </c>
      <c r="F208" s="77">
        <v>180000</v>
      </c>
      <c r="G208" s="77"/>
      <c r="H208" s="8"/>
    </row>
    <row r="209" spans="1:8" ht="111" customHeight="1">
      <c r="A209" s="8" t="s">
        <v>203</v>
      </c>
      <c r="B209" s="9" t="s">
        <v>204</v>
      </c>
      <c r="C209" s="9" t="s">
        <v>200</v>
      </c>
      <c r="D209" s="8">
        <v>2</v>
      </c>
      <c r="E209" s="77" t="s">
        <v>156</v>
      </c>
      <c r="F209" s="77">
        <v>19000</v>
      </c>
      <c r="G209" s="77">
        <f t="shared" si="8"/>
        <v>38000</v>
      </c>
      <c r="H209" s="8"/>
    </row>
    <row r="210" spans="1:8" ht="13.2" customHeight="1">
      <c r="A210" s="61" t="s">
        <v>205</v>
      </c>
      <c r="B210" s="61"/>
      <c r="C210" s="61"/>
      <c r="D210" s="61"/>
      <c r="E210" s="61"/>
      <c r="F210" s="67">
        <f>SUM(G206:G209)</f>
        <v>525800</v>
      </c>
      <c r="G210" s="67"/>
      <c r="H210" s="67"/>
    </row>
    <row r="211" spans="1:8" ht="13.2" customHeight="1">
      <c r="A211" s="61" t="s">
        <v>206</v>
      </c>
      <c r="B211" s="61"/>
      <c r="C211" s="61"/>
      <c r="D211" s="61"/>
      <c r="E211" s="61"/>
      <c r="F211" s="67">
        <v>420000</v>
      </c>
      <c r="G211" s="67"/>
      <c r="H211" s="67"/>
    </row>
    <row r="212" spans="1:8">
      <c r="A212" s="78"/>
      <c r="B212" s="79"/>
      <c r="C212" s="79"/>
      <c r="D212" s="79"/>
      <c r="E212" s="79"/>
      <c r="F212" s="79"/>
      <c r="G212" s="79"/>
      <c r="H212" s="80"/>
    </row>
    <row r="214" spans="1:8">
      <c r="A214" s="81" t="s">
        <v>209</v>
      </c>
      <c r="B214" s="19"/>
      <c r="C214" s="19"/>
      <c r="D214" s="19"/>
      <c r="E214" s="19"/>
      <c r="F214" s="19"/>
      <c r="G214" s="19"/>
      <c r="H214" s="20"/>
    </row>
    <row r="215" spans="1:8">
      <c r="A215" s="21" t="s">
        <v>210</v>
      </c>
      <c r="B215" s="3"/>
      <c r="C215" s="3"/>
      <c r="D215" s="3"/>
      <c r="E215" s="3"/>
      <c r="F215" s="3"/>
      <c r="G215" s="3"/>
      <c r="H215" s="22"/>
    </row>
    <row r="216" spans="1:8">
      <c r="A216" s="21" t="s">
        <v>211</v>
      </c>
      <c r="B216" s="3"/>
      <c r="C216" s="3"/>
      <c r="D216" s="3"/>
      <c r="E216" s="3"/>
      <c r="F216" s="3"/>
      <c r="G216" s="3"/>
      <c r="H216" s="22"/>
    </row>
    <row r="217" spans="1:8">
      <c r="A217" s="21" t="s">
        <v>212</v>
      </c>
      <c r="B217" s="3"/>
      <c r="C217" s="3"/>
      <c r="D217" s="3"/>
      <c r="E217" s="3"/>
      <c r="F217" s="3"/>
      <c r="G217" s="3"/>
      <c r="H217" s="22"/>
    </row>
    <row r="218" spans="1:8" ht="13.2" customHeight="1">
      <c r="A218" s="82" t="s">
        <v>213</v>
      </c>
      <c r="B218" s="83"/>
      <c r="C218" s="83"/>
      <c r="D218" s="83"/>
      <c r="E218" s="83"/>
      <c r="F218" s="83"/>
      <c r="G218" s="83"/>
      <c r="H218" s="84"/>
    </row>
    <row r="219" spans="1:8">
      <c r="A219" s="21" t="s">
        <v>214</v>
      </c>
      <c r="B219" s="3"/>
      <c r="C219" s="3"/>
      <c r="D219" s="3"/>
      <c r="E219" s="3"/>
      <c r="F219" s="3"/>
      <c r="G219" s="3"/>
      <c r="H219" s="22"/>
    </row>
    <row r="220" spans="1:8">
      <c r="A220" s="21" t="s">
        <v>215</v>
      </c>
      <c r="B220" s="3"/>
      <c r="C220" s="3"/>
      <c r="D220" s="3"/>
      <c r="E220" s="3"/>
      <c r="F220" s="3"/>
      <c r="G220" s="3"/>
      <c r="H220" s="22"/>
    </row>
    <row r="221" spans="1:8">
      <c r="A221" s="21" t="s">
        <v>216</v>
      </c>
      <c r="B221" s="3"/>
      <c r="C221" s="3"/>
      <c r="D221" s="3"/>
      <c r="E221" s="3"/>
      <c r="F221" s="3"/>
      <c r="G221" s="3"/>
      <c r="H221" s="22"/>
    </row>
    <row r="222" spans="1:8" ht="16.8" customHeight="1">
      <c r="A222" s="82" t="s">
        <v>217</v>
      </c>
      <c r="B222" s="83"/>
      <c r="C222" s="83"/>
      <c r="D222" s="83"/>
      <c r="E222" s="83"/>
      <c r="F222" s="83"/>
      <c r="G222" s="83"/>
      <c r="H222" s="84"/>
    </row>
    <row r="223" spans="1:8">
      <c r="A223" s="21" t="s">
        <v>218</v>
      </c>
      <c r="B223" s="3"/>
      <c r="C223" s="3"/>
      <c r="D223" s="3"/>
      <c r="E223" s="3"/>
      <c r="F223" s="3"/>
      <c r="G223" s="3"/>
      <c r="H223" s="22"/>
    </row>
    <row r="224" spans="1:8">
      <c r="A224" s="21" t="s">
        <v>219</v>
      </c>
      <c r="B224" s="3"/>
      <c r="C224" s="3"/>
      <c r="D224" s="3"/>
      <c r="E224" s="3"/>
      <c r="F224" s="3"/>
      <c r="G224" s="3"/>
      <c r="H224" s="22"/>
    </row>
    <row r="225" spans="1:9">
      <c r="A225" s="85" t="s">
        <v>220</v>
      </c>
      <c r="B225" s="27"/>
      <c r="C225" s="27"/>
      <c r="D225" s="27"/>
      <c r="E225" s="27"/>
      <c r="F225" s="27"/>
      <c r="G225" s="27"/>
      <c r="H225" s="28"/>
    </row>
    <row r="226" spans="1:9" ht="13.8" thickBot="1"/>
    <row r="227" spans="1:9">
      <c r="A227" s="86" t="s">
        <v>221</v>
      </c>
      <c r="B227" s="87"/>
      <c r="C227" s="87"/>
      <c r="D227" s="87"/>
      <c r="E227" s="87"/>
      <c r="F227" s="87"/>
    </row>
    <row r="228" spans="1:9" ht="92.4">
      <c r="A228" s="88" t="s">
        <v>222</v>
      </c>
      <c r="B228" s="89" t="s">
        <v>223</v>
      </c>
      <c r="C228" s="90" t="s">
        <v>125</v>
      </c>
      <c r="D228" s="91"/>
      <c r="E228" s="89" t="s">
        <v>224</v>
      </c>
      <c r="F228" s="89" t="s">
        <v>225</v>
      </c>
    </row>
    <row r="229" spans="1:9">
      <c r="A229" s="92">
        <v>1</v>
      </c>
      <c r="B229" s="8" t="s">
        <v>226</v>
      </c>
      <c r="C229" s="78" t="s">
        <v>227</v>
      </c>
      <c r="D229" s="79"/>
      <c r="E229" s="66">
        <f>G37</f>
        <v>4529440</v>
      </c>
      <c r="F229" s="66">
        <f>G38</f>
        <v>634122</v>
      </c>
    </row>
    <row r="230" spans="1:9">
      <c r="A230" s="92">
        <v>2</v>
      </c>
      <c r="B230" s="8" t="s">
        <v>228</v>
      </c>
      <c r="C230" s="78" t="s">
        <v>229</v>
      </c>
      <c r="D230" s="79"/>
      <c r="E230" s="66">
        <f>G45</f>
        <v>290000</v>
      </c>
      <c r="F230" s="66">
        <f>G46</f>
        <v>58000</v>
      </c>
    </row>
    <row r="231" spans="1:9">
      <c r="A231" s="92">
        <v>3</v>
      </c>
      <c r="B231" s="8" t="s">
        <v>230</v>
      </c>
      <c r="C231" s="78" t="s">
        <v>231</v>
      </c>
      <c r="D231" s="79"/>
      <c r="E231" s="66">
        <f>F123</f>
        <v>2910840</v>
      </c>
      <c r="F231" s="66">
        <f>F124</f>
        <v>247000</v>
      </c>
    </row>
    <row r="232" spans="1:9">
      <c r="A232" s="92">
        <v>4</v>
      </c>
      <c r="B232" s="8" t="s">
        <v>232</v>
      </c>
      <c r="C232" s="78" t="s">
        <v>233</v>
      </c>
      <c r="D232" s="79"/>
      <c r="E232" s="66">
        <f>G190</f>
        <v>4724094</v>
      </c>
      <c r="F232" s="66">
        <f>G191</f>
        <v>566892</v>
      </c>
    </row>
    <row r="233" spans="1:9">
      <c r="A233" s="92">
        <v>5</v>
      </c>
      <c r="B233" s="8" t="s">
        <v>234</v>
      </c>
      <c r="C233" s="78" t="s">
        <v>235</v>
      </c>
      <c r="D233" s="79"/>
      <c r="E233" s="66">
        <f>F210</f>
        <v>525800</v>
      </c>
      <c r="F233" s="66">
        <f>F211</f>
        <v>420000</v>
      </c>
    </row>
    <row r="234" spans="1:9">
      <c r="A234" s="93" t="s">
        <v>236</v>
      </c>
      <c r="B234" s="94"/>
      <c r="C234" s="94"/>
      <c r="D234" s="94"/>
      <c r="E234" s="95">
        <f>SUM(E229:E233)</f>
        <v>12980174</v>
      </c>
      <c r="F234" s="95">
        <f>SUM(F229:F233)</f>
        <v>1926014</v>
      </c>
    </row>
    <row r="235" spans="1:9" ht="33" customHeight="1" thickBot="1">
      <c r="A235" s="96" t="s">
        <v>237</v>
      </c>
      <c r="B235" s="97"/>
      <c r="C235" s="97"/>
      <c r="D235" s="97"/>
      <c r="E235" s="98">
        <f>E234+F234</f>
        <v>14906188</v>
      </c>
      <c r="F235" s="99"/>
    </row>
    <row r="236" spans="1:9">
      <c r="A236" s="100"/>
      <c r="B236" s="101"/>
      <c r="C236" s="101"/>
      <c r="D236" s="101"/>
      <c r="E236" s="101"/>
      <c r="F236" s="101"/>
    </row>
    <row r="238" spans="1:9" s="105" customFormat="1">
      <c r="A238" s="102" t="s">
        <v>238</v>
      </c>
      <c r="B238" s="103"/>
      <c r="C238" s="103"/>
      <c r="D238" s="103"/>
      <c r="E238" s="103"/>
      <c r="F238" s="103"/>
      <c r="G238" s="103"/>
      <c r="H238" s="103"/>
      <c r="I238" s="104"/>
    </row>
    <row r="239" spans="1:9" s="105" customFormat="1">
      <c r="A239" s="106" t="s">
        <v>239</v>
      </c>
      <c r="B239" s="107"/>
      <c r="C239" s="107"/>
      <c r="D239" s="107"/>
      <c r="E239" s="107"/>
      <c r="F239" s="107"/>
      <c r="G239" s="107"/>
      <c r="H239" s="107"/>
      <c r="I239" s="108"/>
    </row>
    <row r="240" spans="1:9" s="105" customFormat="1">
      <c r="A240" s="106" t="s">
        <v>240</v>
      </c>
      <c r="B240" s="107"/>
      <c r="C240" s="107"/>
      <c r="D240" s="107"/>
      <c r="E240" s="107"/>
      <c r="F240" s="107"/>
      <c r="G240" s="107"/>
      <c r="H240" s="107"/>
      <c r="I240" s="108"/>
    </row>
    <row r="241" spans="1:9" s="105" customFormat="1">
      <c r="A241" s="106" t="s">
        <v>241</v>
      </c>
      <c r="B241" s="107"/>
      <c r="C241" s="107"/>
      <c r="D241" s="107"/>
      <c r="E241" s="107"/>
      <c r="F241" s="107"/>
      <c r="G241" s="107"/>
      <c r="H241" s="107"/>
      <c r="I241" s="108"/>
    </row>
    <row r="242" spans="1:9" s="105" customFormat="1">
      <c r="A242" s="106" t="s">
        <v>242</v>
      </c>
      <c r="B242" s="107"/>
      <c r="C242" s="107"/>
      <c r="D242" s="107"/>
      <c r="E242" s="107"/>
      <c r="F242" s="107"/>
      <c r="G242" s="107"/>
      <c r="H242" s="107"/>
      <c r="I242" s="108"/>
    </row>
    <row r="243" spans="1:9" s="105" customFormat="1">
      <c r="A243" s="106" t="s">
        <v>243</v>
      </c>
      <c r="B243" s="107"/>
      <c r="C243" s="107"/>
      <c r="D243" s="107"/>
      <c r="E243" s="107"/>
      <c r="F243" s="107"/>
      <c r="G243" s="107"/>
      <c r="H243" s="107"/>
      <c r="I243" s="108"/>
    </row>
    <row r="244" spans="1:9" s="105" customFormat="1">
      <c r="A244" s="106" t="s">
        <v>244</v>
      </c>
      <c r="B244" s="107"/>
      <c r="C244" s="107"/>
      <c r="D244" s="107"/>
      <c r="E244" s="107"/>
      <c r="F244" s="107"/>
      <c r="G244" s="107"/>
      <c r="H244" s="107"/>
      <c r="I244" s="108"/>
    </row>
    <row r="245" spans="1:9" s="105" customFormat="1">
      <c r="A245" s="106" t="s">
        <v>245</v>
      </c>
      <c r="B245" s="107"/>
      <c r="C245" s="107"/>
      <c r="D245" s="107"/>
      <c r="E245" s="107"/>
      <c r="F245" s="107"/>
      <c r="G245" s="107"/>
      <c r="H245" s="107"/>
      <c r="I245" s="108"/>
    </row>
    <row r="246" spans="1:9" s="105" customFormat="1">
      <c r="A246" s="106" t="s">
        <v>246</v>
      </c>
      <c r="B246" s="107"/>
      <c r="C246" s="107"/>
      <c r="D246" s="107"/>
      <c r="E246" s="107"/>
      <c r="F246" s="107"/>
      <c r="G246" s="107"/>
      <c r="H246" s="107"/>
      <c r="I246" s="108"/>
    </row>
    <row r="247" spans="1:9" s="105" customFormat="1">
      <c r="A247" s="106" t="s">
        <v>247</v>
      </c>
      <c r="B247" s="107"/>
      <c r="C247" s="107"/>
      <c r="D247" s="107"/>
      <c r="E247" s="107"/>
      <c r="F247" s="107"/>
      <c r="G247" s="107"/>
      <c r="H247" s="107"/>
      <c r="I247" s="108"/>
    </row>
    <row r="248" spans="1:9" s="105" customFormat="1" ht="12" customHeight="1">
      <c r="A248" s="109" t="s">
        <v>248</v>
      </c>
      <c r="B248" s="110"/>
      <c r="C248" s="110"/>
      <c r="D248" s="110"/>
      <c r="E248" s="110"/>
      <c r="F248" s="110"/>
      <c r="G248" s="110"/>
      <c r="H248" s="110"/>
      <c r="I248" s="111"/>
    </row>
    <row r="249" spans="1:9" s="105" customFormat="1" ht="36" customHeight="1">
      <c r="A249" s="109" t="s">
        <v>249</v>
      </c>
      <c r="B249" s="110"/>
      <c r="C249" s="110"/>
      <c r="D249" s="110"/>
      <c r="E249" s="110"/>
      <c r="F249" s="110"/>
      <c r="G249" s="110"/>
      <c r="H249" s="110"/>
      <c r="I249" s="111"/>
    </row>
    <row r="250" spans="1:9" s="105" customFormat="1" ht="24.6" customHeight="1">
      <c r="A250" s="109" t="s">
        <v>250</v>
      </c>
      <c r="B250" s="110"/>
      <c r="C250" s="110"/>
      <c r="D250" s="110"/>
      <c r="E250" s="110"/>
      <c r="F250" s="110"/>
      <c r="G250" s="110"/>
      <c r="H250" s="110"/>
      <c r="I250" s="111"/>
    </row>
    <row r="251" spans="1:9" s="105" customFormat="1">
      <c r="A251" s="112" t="s">
        <v>251</v>
      </c>
      <c r="B251" s="113"/>
      <c r="C251" s="113"/>
      <c r="D251" s="113"/>
      <c r="E251" s="113"/>
      <c r="F251" s="113"/>
      <c r="G251" s="113"/>
      <c r="H251" s="113"/>
      <c r="I251" s="114"/>
    </row>
    <row r="252" spans="1:9" s="105" customFormat="1"/>
    <row r="253" spans="1:9" s="105" customFormat="1">
      <c r="A253" s="102" t="s">
        <v>252</v>
      </c>
      <c r="B253" s="103"/>
      <c r="C253" s="103"/>
      <c r="D253" s="104"/>
    </row>
    <row r="254" spans="1:9" s="105" customFormat="1">
      <c r="A254" s="106" t="s">
        <v>253</v>
      </c>
      <c r="B254" s="107"/>
      <c r="C254" s="107"/>
      <c r="D254" s="108"/>
    </row>
    <row r="255" spans="1:9" s="105" customFormat="1">
      <c r="A255" s="106" t="s">
        <v>254</v>
      </c>
      <c r="B255" s="107"/>
      <c r="C255" s="107"/>
      <c r="D255" s="108"/>
    </row>
    <row r="256" spans="1:9" s="105" customFormat="1">
      <c r="A256" s="106" t="s">
        <v>255</v>
      </c>
      <c r="B256" s="107"/>
      <c r="C256" s="107"/>
      <c r="D256" s="108"/>
    </row>
    <row r="257" spans="1:4" s="105" customFormat="1">
      <c r="A257" s="106" t="s">
        <v>256</v>
      </c>
      <c r="B257" s="107"/>
      <c r="C257" s="107"/>
      <c r="D257" s="108"/>
    </row>
    <row r="258" spans="1:4" s="105" customFormat="1">
      <c r="A258" s="106" t="s">
        <v>257</v>
      </c>
      <c r="B258" s="107"/>
      <c r="C258" s="107"/>
      <c r="D258" s="108"/>
    </row>
    <row r="259" spans="1:4" s="105" customFormat="1" ht="22.8" customHeight="1">
      <c r="A259" s="109" t="s">
        <v>258</v>
      </c>
      <c r="B259" s="110"/>
      <c r="C259" s="110"/>
      <c r="D259" s="111"/>
    </row>
    <row r="260" spans="1:4" s="105" customFormat="1">
      <c r="A260" s="106" t="s">
        <v>259</v>
      </c>
      <c r="B260" s="107"/>
      <c r="C260" s="107"/>
      <c r="D260" s="108"/>
    </row>
    <row r="261" spans="1:4" s="105" customFormat="1">
      <c r="A261" s="106" t="s">
        <v>260</v>
      </c>
      <c r="B261" s="107"/>
      <c r="C261" s="107"/>
      <c r="D261" s="108"/>
    </row>
    <row r="262" spans="1:4" s="105" customFormat="1">
      <c r="A262" s="106" t="s">
        <v>261</v>
      </c>
      <c r="B262" s="107"/>
      <c r="C262" s="107"/>
      <c r="D262" s="108"/>
    </row>
    <row r="263" spans="1:4" s="105" customFormat="1">
      <c r="A263" s="106" t="s">
        <v>262</v>
      </c>
      <c r="B263" s="107"/>
      <c r="C263" s="107"/>
      <c r="D263" s="108"/>
    </row>
    <row r="264" spans="1:4" s="105" customFormat="1">
      <c r="A264" s="106" t="s">
        <v>263</v>
      </c>
      <c r="B264" s="107"/>
      <c r="C264" s="107"/>
      <c r="D264" s="108"/>
    </row>
    <row r="265" spans="1:4" s="105" customFormat="1">
      <c r="A265" s="106" t="s">
        <v>264</v>
      </c>
      <c r="B265" s="107"/>
      <c r="C265" s="107"/>
      <c r="D265" s="108"/>
    </row>
    <row r="266" spans="1:4" s="105" customFormat="1">
      <c r="A266" s="106" t="s">
        <v>265</v>
      </c>
      <c r="B266" s="107"/>
      <c r="C266" s="107"/>
      <c r="D266" s="108"/>
    </row>
    <row r="267" spans="1:4" s="105" customFormat="1">
      <c r="A267" s="106" t="s">
        <v>266</v>
      </c>
      <c r="B267" s="107"/>
      <c r="C267" s="107"/>
      <c r="D267" s="108"/>
    </row>
    <row r="268" spans="1:4" s="105" customFormat="1">
      <c r="A268" s="106" t="s">
        <v>267</v>
      </c>
      <c r="B268" s="107"/>
      <c r="C268" s="107"/>
      <c r="D268" s="108"/>
    </row>
    <row r="269" spans="1:4" s="105" customFormat="1">
      <c r="A269" s="106" t="s">
        <v>268</v>
      </c>
      <c r="B269" s="107"/>
      <c r="C269" s="107"/>
      <c r="D269" s="108"/>
    </row>
    <row r="270" spans="1:4" s="105" customFormat="1">
      <c r="A270" s="106" t="s">
        <v>269</v>
      </c>
      <c r="B270" s="107"/>
      <c r="C270" s="107"/>
      <c r="D270" s="108"/>
    </row>
    <row r="271" spans="1:4" s="105" customFormat="1">
      <c r="A271" s="106" t="s">
        <v>270</v>
      </c>
      <c r="B271" s="107"/>
      <c r="C271" s="107"/>
      <c r="D271" s="108"/>
    </row>
    <row r="272" spans="1:4" s="105" customFormat="1">
      <c r="A272" s="106" t="s">
        <v>271</v>
      </c>
      <c r="B272" s="107"/>
      <c r="C272" s="107"/>
      <c r="D272" s="108"/>
    </row>
    <row r="273" spans="1:4" s="105" customFormat="1">
      <c r="A273" s="106" t="s">
        <v>272</v>
      </c>
      <c r="B273" s="107"/>
      <c r="C273" s="107"/>
      <c r="D273" s="108"/>
    </row>
    <row r="274" spans="1:4" s="105" customFormat="1">
      <c r="A274" s="106" t="s">
        <v>273</v>
      </c>
      <c r="B274" s="107"/>
      <c r="C274" s="107"/>
      <c r="D274" s="108"/>
    </row>
    <row r="275" spans="1:4" s="105" customFormat="1">
      <c r="A275" s="106" t="s">
        <v>274</v>
      </c>
      <c r="B275" s="107"/>
      <c r="C275" s="107"/>
      <c r="D275" s="108"/>
    </row>
    <row r="276" spans="1:4" s="105" customFormat="1">
      <c r="A276" s="112" t="s">
        <v>275</v>
      </c>
      <c r="B276" s="113"/>
      <c r="C276" s="113"/>
      <c r="D276" s="114"/>
    </row>
  </sheetData>
  <mergeCells count="111">
    <mergeCell ref="A8:G8"/>
    <mergeCell ref="A57:B57"/>
    <mergeCell ref="A126:B126"/>
    <mergeCell ref="A235:D235"/>
    <mergeCell ref="E235:F235"/>
    <mergeCell ref="A236:F236"/>
    <mergeCell ref="C230:D230"/>
    <mergeCell ref="C231:D231"/>
    <mergeCell ref="C232:D232"/>
    <mergeCell ref="C233:D233"/>
    <mergeCell ref="A234:D234"/>
    <mergeCell ref="A227:F227"/>
    <mergeCell ref="C228:D228"/>
    <mergeCell ref="C229:D229"/>
    <mergeCell ref="C182:C183"/>
    <mergeCell ref="A184:I184"/>
    <mergeCell ref="C185:C188"/>
    <mergeCell ref="A190:F190"/>
    <mergeCell ref="G190:I190"/>
    <mergeCell ref="A191:F191"/>
    <mergeCell ref="G191:I191"/>
    <mergeCell ref="A192:I192"/>
    <mergeCell ref="A198:I198"/>
    <mergeCell ref="A202:H202"/>
    <mergeCell ref="A203:H203"/>
    <mergeCell ref="A205:H205"/>
    <mergeCell ref="A211:E211"/>
    <mergeCell ref="F211:H211"/>
    <mergeCell ref="A212:H212"/>
    <mergeCell ref="A218:H218"/>
    <mergeCell ref="A222:H222"/>
    <mergeCell ref="A210:E210"/>
    <mergeCell ref="F210:H210"/>
    <mergeCell ref="A164:I164"/>
    <mergeCell ref="A165:I165"/>
    <mergeCell ref="A167:I167"/>
    <mergeCell ref="A176:I176"/>
    <mergeCell ref="A160:M160"/>
    <mergeCell ref="B161:F161"/>
    <mergeCell ref="L161:M161"/>
    <mergeCell ref="B162:F162"/>
    <mergeCell ref="L162:M162"/>
    <mergeCell ref="A158:A159"/>
    <mergeCell ref="B158:F158"/>
    <mergeCell ref="J158:J159"/>
    <mergeCell ref="L158:M158"/>
    <mergeCell ref="B159:F159"/>
    <mergeCell ref="L159:M159"/>
    <mergeCell ref="A156:A157"/>
    <mergeCell ref="B156:F156"/>
    <mergeCell ref="J156:J157"/>
    <mergeCell ref="L156:M156"/>
    <mergeCell ref="B157:F157"/>
    <mergeCell ref="L157:M157"/>
    <mergeCell ref="B152:F152"/>
    <mergeCell ref="L152:M152"/>
    <mergeCell ref="A153:M153"/>
    <mergeCell ref="A154:A155"/>
    <mergeCell ref="B154:F154"/>
    <mergeCell ref="J154:J155"/>
    <mergeCell ref="L154:M154"/>
    <mergeCell ref="B155:F155"/>
    <mergeCell ref="L155:M155"/>
    <mergeCell ref="B142:F142"/>
    <mergeCell ref="L142:M142"/>
    <mergeCell ref="B143:F143"/>
    <mergeCell ref="L143:M143"/>
    <mergeCell ref="B144:F144"/>
    <mergeCell ref="L144:M144"/>
    <mergeCell ref="B145:F145"/>
    <mergeCell ref="L145:M145"/>
    <mergeCell ref="A150:A151"/>
    <mergeCell ref="B150:F150"/>
    <mergeCell ref="J150:J151"/>
    <mergeCell ref="L150:M150"/>
    <mergeCell ref="B151:F151"/>
    <mergeCell ref="L151:M151"/>
    <mergeCell ref="B146:F146"/>
    <mergeCell ref="L146:M146"/>
    <mergeCell ref="A147:A149"/>
    <mergeCell ref="B147:F147"/>
    <mergeCell ref="J147:J149"/>
    <mergeCell ref="L147:M147"/>
    <mergeCell ref="B148:F148"/>
    <mergeCell ref="L148:M148"/>
    <mergeCell ref="B149:F149"/>
    <mergeCell ref="L149:M149"/>
    <mergeCell ref="A248:I248"/>
    <mergeCell ref="A249:I249"/>
    <mergeCell ref="A250:I250"/>
    <mergeCell ref="A259:D259"/>
    <mergeCell ref="A84:L84"/>
    <mergeCell ref="A100:L100"/>
    <mergeCell ref="A123:E123"/>
    <mergeCell ref="A124:E124"/>
    <mergeCell ref="A37:F37"/>
    <mergeCell ref="A38:F38"/>
    <mergeCell ref="A45:F45"/>
    <mergeCell ref="A46:F46"/>
    <mergeCell ref="A63:G63"/>
    <mergeCell ref="A69:L69"/>
    <mergeCell ref="A51:H51"/>
    <mergeCell ref="A59:H59"/>
    <mergeCell ref="A138:M138"/>
    <mergeCell ref="B139:F139"/>
    <mergeCell ref="L139:M139"/>
    <mergeCell ref="A140:M140"/>
    <mergeCell ref="A141:A146"/>
    <mergeCell ref="B141:F141"/>
    <mergeCell ref="J141:J146"/>
    <mergeCell ref="L141:M14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2022-11-09T12:06:04Z</dcterms:modified>
</cp:coreProperties>
</file>