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25" i="1"/>
  <c r="G33" i="1" s="1"/>
  <c r="G24" i="1"/>
  <c r="G23" i="1"/>
  <c r="G22" i="1"/>
  <c r="G13" i="1"/>
  <c r="G12" i="1"/>
  <c r="G11" i="1"/>
  <c r="G10" i="1"/>
  <c r="G9" i="1"/>
  <c r="G8" i="1"/>
  <c r="G7" i="1"/>
  <c r="G6" i="1"/>
  <c r="G5" i="1"/>
  <c r="G4" i="1"/>
  <c r="G3" i="1"/>
  <c r="G14" i="1" l="1"/>
  <c r="G16" i="1" s="1"/>
  <c r="G35" i="1"/>
  <c r="G34" i="1"/>
  <c r="G15" i="1" l="1"/>
  <c r="G17" i="1" s="1"/>
  <c r="G36" i="1"/>
</calcChain>
</file>

<file path=xl/sharedStrings.xml><?xml version="1.0" encoding="utf-8"?>
<sst xmlns="http://schemas.openxmlformats.org/spreadsheetml/2006/main" count="56" uniqueCount="39">
  <si>
    <t>Sr.no</t>
  </si>
  <si>
    <t>Model No.</t>
  </si>
  <si>
    <t>Images</t>
  </si>
  <si>
    <t>Description</t>
  </si>
  <si>
    <t>Qty</t>
  </si>
  <si>
    <t>Unit Price</t>
  </si>
  <si>
    <t>Amount</t>
  </si>
  <si>
    <t>WRKT4616Q5NC-IND</t>
  </si>
  <si>
    <t>KNX MIX ACTUATOR MX-116 16A</t>
  </si>
  <si>
    <t>WRKT5104E5NC-IND</t>
  </si>
  <si>
    <t>1-10V DIMMING ACTUATOR, 4 GANG</t>
  </si>
  <si>
    <t>WRKT20275NC-IND</t>
  </si>
  <si>
    <t>Power Supply 320mA</t>
  </si>
  <si>
    <t>WRKT62045FA-IND</t>
  </si>
  <si>
    <t>KNX MULTI FUNCTIONAL SWITCH 4 GANG MS104 FA</t>
  </si>
  <si>
    <t>WRKT24025NC</t>
  </si>
  <si>
    <t xml:space="preserve">2 Way KNX Binary Input For Flush Mounted Socket </t>
  </si>
  <si>
    <t>Celing mount PIR senosr (Standalone)</t>
  </si>
  <si>
    <t>3rd Party Components</t>
  </si>
  <si>
    <t>KNX IP Gateway</t>
  </si>
  <si>
    <t>4 Channel Fan Regulator</t>
  </si>
  <si>
    <t>IR Blaster</t>
  </si>
  <si>
    <t>INSTALLATION TESTING COMMISSIONING</t>
  </si>
  <si>
    <t>Programming Charges</t>
  </si>
  <si>
    <t>Total</t>
  </si>
  <si>
    <t>CGST 9%</t>
  </si>
  <si>
    <t>SGST 9%</t>
  </si>
  <si>
    <t>Grand Total</t>
  </si>
  <si>
    <t>Product Model No.</t>
  </si>
  <si>
    <t>Ref.Image</t>
  </si>
  <si>
    <t>Product Description</t>
  </si>
  <si>
    <t xml:space="preserve">Unit Price </t>
  </si>
  <si>
    <t>WRKT4612J5NC-IND</t>
  </si>
  <si>
    <t>KNX MIX ACTUATOR MX-112 16A</t>
  </si>
  <si>
    <t>KNX Binary Input For Flush Mounted Socket</t>
  </si>
  <si>
    <t>Zennio Z41 Pro Touch Display  Keypad</t>
  </si>
  <si>
    <t>Zennio TMDP6 Touch Keypad</t>
  </si>
  <si>
    <t>Zebion Solution</t>
  </si>
  <si>
    <t>Panasonic KNX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</si>
</sst>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strike val="0"/>
        <color auto="1"/>
      </font>
      <numFmt numFmtId="164" formatCode="yy\vyy\i\lyybb\le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strike val="0"/>
        <color auto="1"/>
      </font>
      <numFmt numFmtId="164" formatCode="yy\vyy\i\lyybb\le;;;"/>
    </dxf>
    <dxf>
      <font>
        <strike val="0"/>
        <color auto="1"/>
      </font>
      <numFmt numFmtId="164" formatCode="yy\vyy\i\lyybb\le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strike val="0"/>
        <color auto="1"/>
      </font>
      <numFmt numFmtId="164" formatCode="yy\vyy\i\lyybb\le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1201499</xdr:colOff>
      <xdr:row>1</xdr:row>
      <xdr:rowOff>0</xdr:rowOff>
    </xdr:from>
    <xdr:to>
      <xdr:col>3</xdr:col>
      <xdr:colOff>1278953</xdr:colOff>
      <xdr:row>1</xdr:row>
      <xdr:rowOff>16810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186759" y="0"/>
          <a:ext cx="77454" cy="1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Client Name </a:t>
          </a:r>
          <a:r>
            <a:rPr lang="en-IN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: </a:t>
          </a:r>
          <a:r>
            <a:rPr lang="en-IN" sz="1000" b="1" i="0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Abhinav Choudhry</a:t>
          </a:r>
          <a:r>
            <a:rPr lang="en-IN" sz="1000" baseline="0">
              <a:latin typeface="+mn-lt"/>
              <a:ea typeface="+mn-ea"/>
              <a:cs typeface="+mn-cs"/>
            </a:rPr>
            <a:t>.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</xdr:col>
      <xdr:colOff>243093</xdr:colOff>
      <xdr:row>1</xdr:row>
      <xdr:rowOff>0</xdr:rowOff>
    </xdr:from>
    <xdr:to>
      <xdr:col>2</xdr:col>
      <xdr:colOff>623772</xdr:colOff>
      <xdr:row>1</xdr:row>
      <xdr:rowOff>3386</xdr:rowOff>
    </xdr:to>
    <xdr:pic>
      <xdr:nvPicPr>
        <xdr:cNvPr id="3" name="Picture 4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80453" y="0"/>
          <a:ext cx="380679" cy="33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1622835</xdr:colOff>
      <xdr:row>1</xdr:row>
      <xdr:rowOff>0</xdr:rowOff>
    </xdr:from>
    <xdr:to>
      <xdr:col>3</xdr:col>
      <xdr:colOff>1726331</xdr:colOff>
      <xdr:row>1</xdr:row>
      <xdr:rowOff>13618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5608095" y="0"/>
          <a:ext cx="103496" cy="1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941917</xdr:colOff>
      <xdr:row>1</xdr:row>
      <xdr:rowOff>0</xdr:rowOff>
    </xdr:from>
    <xdr:to>
      <xdr:col>3</xdr:col>
      <xdr:colOff>1006428</xdr:colOff>
      <xdr:row>1</xdr:row>
      <xdr:rowOff>6529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4927177" y="0"/>
          <a:ext cx="64511" cy="6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1318205</xdr:colOff>
      <xdr:row>1</xdr:row>
      <xdr:rowOff>0</xdr:rowOff>
    </xdr:from>
    <xdr:to>
      <xdr:col>4</xdr:col>
      <xdr:colOff>45720</xdr:colOff>
      <xdr:row>5</xdr:row>
      <xdr:rowOff>733425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5303465" y="182880"/>
          <a:ext cx="1196395" cy="7867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200" b="1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endParaRPr lang="en-IN" sz="11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424307</xdr:colOff>
      <xdr:row>1</xdr:row>
      <xdr:rowOff>0</xdr:rowOff>
    </xdr:from>
    <xdr:to>
      <xdr:col>3</xdr:col>
      <xdr:colOff>1870164</xdr:colOff>
      <xdr:row>1</xdr:row>
      <xdr:rowOff>8534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4409567" y="0"/>
          <a:ext cx="1445857" cy="8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3</xdr:col>
      <xdr:colOff>1201499</xdr:colOff>
      <xdr:row>1</xdr:row>
      <xdr:rowOff>0</xdr:rowOff>
    </xdr:from>
    <xdr:ext cx="77454" cy="16810"/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186759" y="8244840"/>
          <a:ext cx="77454" cy="1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Client Name </a:t>
          </a:r>
          <a:r>
            <a:rPr lang="en-IN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: </a:t>
          </a:r>
          <a:r>
            <a:rPr lang="en-IN" sz="1000" b="1" i="0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Abhinav Choudhry</a:t>
          </a:r>
          <a:r>
            <a:rPr lang="en-IN" sz="1000" baseline="0">
              <a:latin typeface="+mn-lt"/>
              <a:ea typeface="+mn-ea"/>
              <a:cs typeface="+mn-cs"/>
            </a:rPr>
            <a:t>.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243093</xdr:colOff>
      <xdr:row>1</xdr:row>
      <xdr:rowOff>0</xdr:rowOff>
    </xdr:from>
    <xdr:ext cx="380679" cy="3386"/>
    <xdr:pic>
      <xdr:nvPicPr>
        <xdr:cNvPr id="14" name="Picture 4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80453" y="8244840"/>
          <a:ext cx="380679" cy="33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1622835</xdr:colOff>
      <xdr:row>1</xdr:row>
      <xdr:rowOff>0</xdr:rowOff>
    </xdr:from>
    <xdr:ext cx="103496" cy="13618"/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5608095" y="8244840"/>
          <a:ext cx="103496" cy="1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941917</xdr:colOff>
      <xdr:row>1</xdr:row>
      <xdr:rowOff>0</xdr:rowOff>
    </xdr:from>
    <xdr:ext cx="64511" cy="6529"/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4927177" y="8244840"/>
          <a:ext cx="64511" cy="6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1318205</xdr:colOff>
      <xdr:row>1</xdr:row>
      <xdr:rowOff>0</xdr:rowOff>
    </xdr:from>
    <xdr:ext cx="1196395" cy="786765"/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5303465" y="8244840"/>
          <a:ext cx="1196395" cy="7867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200" b="1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endParaRPr lang="en-IN" sz="11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424307</xdr:colOff>
      <xdr:row>1</xdr:row>
      <xdr:rowOff>0</xdr:rowOff>
    </xdr:from>
    <xdr:ext cx="1445857" cy="8534"/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4409567" y="8244840"/>
          <a:ext cx="1445857" cy="8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 editAs="oneCell">
    <xdr:from>
      <xdr:col>3</xdr:col>
      <xdr:colOff>1201499</xdr:colOff>
      <xdr:row>1</xdr:row>
      <xdr:rowOff>0</xdr:rowOff>
    </xdr:from>
    <xdr:to>
      <xdr:col>3</xdr:col>
      <xdr:colOff>1278953</xdr:colOff>
      <xdr:row>1</xdr:row>
      <xdr:rowOff>16810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186759" y="8244840"/>
          <a:ext cx="77454" cy="1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Client Name </a:t>
          </a:r>
          <a:r>
            <a:rPr lang="en-IN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: </a:t>
          </a:r>
          <a:r>
            <a:rPr lang="en-IN" sz="1000" b="1" i="0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Abhinav Choudhry</a:t>
          </a:r>
          <a:r>
            <a:rPr lang="en-IN" sz="1000" baseline="0">
              <a:latin typeface="+mn-lt"/>
              <a:ea typeface="+mn-ea"/>
              <a:cs typeface="+mn-cs"/>
            </a:rPr>
            <a:t>.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</xdr:col>
      <xdr:colOff>243093</xdr:colOff>
      <xdr:row>1</xdr:row>
      <xdr:rowOff>0</xdr:rowOff>
    </xdr:from>
    <xdr:to>
      <xdr:col>2</xdr:col>
      <xdr:colOff>623772</xdr:colOff>
      <xdr:row>1</xdr:row>
      <xdr:rowOff>3386</xdr:rowOff>
    </xdr:to>
    <xdr:pic>
      <xdr:nvPicPr>
        <xdr:cNvPr id="20" name="Picture 4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80453" y="8244840"/>
          <a:ext cx="380679" cy="33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1622835</xdr:colOff>
      <xdr:row>1</xdr:row>
      <xdr:rowOff>0</xdr:rowOff>
    </xdr:from>
    <xdr:to>
      <xdr:col>3</xdr:col>
      <xdr:colOff>1726331</xdr:colOff>
      <xdr:row>1</xdr:row>
      <xdr:rowOff>13618</xdr:rowOff>
    </xdr:to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5608095" y="8244840"/>
          <a:ext cx="103496" cy="1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941917</xdr:colOff>
      <xdr:row>1</xdr:row>
      <xdr:rowOff>0</xdr:rowOff>
    </xdr:from>
    <xdr:to>
      <xdr:col>3</xdr:col>
      <xdr:colOff>1006428</xdr:colOff>
      <xdr:row>1</xdr:row>
      <xdr:rowOff>6529</xdr:rowOff>
    </xdr:to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4927177" y="8244840"/>
          <a:ext cx="64511" cy="6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1318205</xdr:colOff>
      <xdr:row>1</xdr:row>
      <xdr:rowOff>0</xdr:rowOff>
    </xdr:from>
    <xdr:to>
      <xdr:col>4</xdr:col>
      <xdr:colOff>45720</xdr:colOff>
      <xdr:row>4</xdr:row>
      <xdr:rowOff>177165</xdr:rowOff>
    </xdr:to>
    <xdr:sp macro="" textlink="">
      <xdr:nvSpPr>
        <xdr:cNvPr id="23" name="Text Box 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5303465" y="8244840"/>
          <a:ext cx="1196395" cy="6038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200" b="1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endParaRPr lang="en-IN" sz="11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424307</xdr:colOff>
      <xdr:row>1</xdr:row>
      <xdr:rowOff>0</xdr:rowOff>
    </xdr:from>
    <xdr:to>
      <xdr:col>3</xdr:col>
      <xdr:colOff>1870164</xdr:colOff>
      <xdr:row>1</xdr:row>
      <xdr:rowOff>8534</xdr:rowOff>
    </xdr:to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4409567" y="8244840"/>
          <a:ext cx="1445857" cy="8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1201499</xdr:colOff>
      <xdr:row>1</xdr:row>
      <xdr:rowOff>0</xdr:rowOff>
    </xdr:from>
    <xdr:to>
      <xdr:col>3</xdr:col>
      <xdr:colOff>1278953</xdr:colOff>
      <xdr:row>1</xdr:row>
      <xdr:rowOff>16810</xdr:rowOff>
    </xdr:to>
    <xdr:sp macro="" textlink="">
      <xdr:nvSpPr>
        <xdr:cNvPr id="29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186759" y="0"/>
          <a:ext cx="77454" cy="1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Client Name </a:t>
          </a:r>
          <a:r>
            <a:rPr lang="en-IN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: </a:t>
          </a:r>
          <a:r>
            <a:rPr lang="en-IN" sz="1000" b="1" i="0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Abhinav Choudhry</a:t>
          </a:r>
          <a:r>
            <a:rPr lang="en-IN" sz="1000" baseline="0">
              <a:latin typeface="+mn-lt"/>
              <a:ea typeface="+mn-ea"/>
              <a:cs typeface="+mn-cs"/>
            </a:rPr>
            <a:t>.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</xdr:col>
      <xdr:colOff>243093</xdr:colOff>
      <xdr:row>1</xdr:row>
      <xdr:rowOff>0</xdr:rowOff>
    </xdr:from>
    <xdr:to>
      <xdr:col>2</xdr:col>
      <xdr:colOff>623772</xdr:colOff>
      <xdr:row>1</xdr:row>
      <xdr:rowOff>3386</xdr:rowOff>
    </xdr:to>
    <xdr:pic>
      <xdr:nvPicPr>
        <xdr:cNvPr id="30" name="Picture 4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80453" y="0"/>
          <a:ext cx="380679" cy="33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1622835</xdr:colOff>
      <xdr:row>1</xdr:row>
      <xdr:rowOff>0</xdr:rowOff>
    </xdr:from>
    <xdr:to>
      <xdr:col>3</xdr:col>
      <xdr:colOff>1726331</xdr:colOff>
      <xdr:row>1</xdr:row>
      <xdr:rowOff>13618</xdr:rowOff>
    </xdr:to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5608095" y="0"/>
          <a:ext cx="103496" cy="1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941917</xdr:colOff>
      <xdr:row>1</xdr:row>
      <xdr:rowOff>0</xdr:rowOff>
    </xdr:from>
    <xdr:to>
      <xdr:col>3</xdr:col>
      <xdr:colOff>1006428</xdr:colOff>
      <xdr:row>1</xdr:row>
      <xdr:rowOff>6529</xdr:rowOff>
    </xdr:to>
    <xdr:sp macro="" textlink="">
      <xdr:nvSpPr>
        <xdr:cNvPr id="32" name="Text Box 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4927177" y="0"/>
          <a:ext cx="64511" cy="6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1318205</xdr:colOff>
      <xdr:row>1</xdr:row>
      <xdr:rowOff>495300</xdr:rowOff>
    </xdr:from>
    <xdr:to>
      <xdr:col>4</xdr:col>
      <xdr:colOff>45720</xdr:colOff>
      <xdr:row>3</xdr:row>
      <xdr:rowOff>131445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5303465" y="182880"/>
          <a:ext cx="1196395" cy="7867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200" b="1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endParaRPr lang="en-IN" sz="11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424307</xdr:colOff>
      <xdr:row>1</xdr:row>
      <xdr:rowOff>0</xdr:rowOff>
    </xdr:from>
    <xdr:to>
      <xdr:col>3</xdr:col>
      <xdr:colOff>1870164</xdr:colOff>
      <xdr:row>1</xdr:row>
      <xdr:rowOff>8534</xdr:rowOff>
    </xdr:to>
    <xdr:sp macro="" textlink="">
      <xdr:nvSpPr>
        <xdr:cNvPr id="34" name="Text Box 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4409567" y="0"/>
          <a:ext cx="1445857" cy="8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</xdr:col>
      <xdr:colOff>328950</xdr:colOff>
      <xdr:row>4</xdr:row>
      <xdr:rowOff>81810</xdr:rowOff>
    </xdr:from>
    <xdr:to>
      <xdr:col>2</xdr:col>
      <xdr:colOff>1356360</xdr:colOff>
      <xdr:row>4</xdr:row>
      <xdr:rowOff>807720</xdr:rowOff>
    </xdr:to>
    <xdr:pic>
      <xdr:nvPicPr>
        <xdr:cNvPr id="35" name="Picture 8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310" y="2154450"/>
          <a:ext cx="1027410" cy="725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360103</xdr:colOff>
      <xdr:row>3</xdr:row>
      <xdr:rowOff>156211</xdr:rowOff>
    </xdr:from>
    <xdr:to>
      <xdr:col>2</xdr:col>
      <xdr:colOff>1584960</xdr:colOff>
      <xdr:row>3</xdr:row>
      <xdr:rowOff>967741</xdr:rowOff>
    </xdr:to>
    <xdr:pic>
      <xdr:nvPicPr>
        <xdr:cNvPr id="36" name="Picture 51">
          <a:extLst>
            <a:ext uri="{FF2B5EF4-FFF2-40B4-BE49-F238E27FC236}">
              <a16:creationId xmlns:a16="http://schemas.microsoft.com/office/drawing/2014/main" id="{B34B3D73-9249-48F5-85BB-872CBFFBE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097463" y="994411"/>
          <a:ext cx="1224857" cy="811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368934</xdr:colOff>
      <xdr:row>7</xdr:row>
      <xdr:rowOff>70101</xdr:rowOff>
    </xdr:from>
    <xdr:to>
      <xdr:col>2</xdr:col>
      <xdr:colOff>1546860</xdr:colOff>
      <xdr:row>7</xdr:row>
      <xdr:rowOff>937260</xdr:rowOff>
    </xdr:to>
    <xdr:pic>
      <xdr:nvPicPr>
        <xdr:cNvPr id="37" name="Picture 1">
          <a:extLst>
            <a:ext uri="{FF2B5EF4-FFF2-40B4-BE49-F238E27FC236}">
              <a16:creationId xmlns:a16="http://schemas.microsoft.com/office/drawing/2014/main" id="{59F50850-351A-8C4B-996B-842DB6259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106294" y="4664961"/>
          <a:ext cx="1177926" cy="86715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342899</xdr:colOff>
      <xdr:row>5</xdr:row>
      <xdr:rowOff>112122</xdr:rowOff>
    </xdr:from>
    <xdr:to>
      <xdr:col>2</xdr:col>
      <xdr:colOff>1874520</xdr:colOff>
      <xdr:row>5</xdr:row>
      <xdr:rowOff>944880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E05574E-6A95-45E7-9689-C47FE801E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0259" y="3624942"/>
          <a:ext cx="1531621" cy="832758"/>
        </a:xfrm>
        <a:prstGeom prst="rect">
          <a:avLst/>
        </a:prstGeom>
      </xdr:spPr>
    </xdr:pic>
    <xdr:clientData/>
  </xdr:twoCellAnchor>
  <xdr:twoCellAnchor editAs="oneCell">
    <xdr:from>
      <xdr:col>2</xdr:col>
      <xdr:colOff>426176</xdr:colOff>
      <xdr:row>2</xdr:row>
      <xdr:rowOff>89262</xdr:rowOff>
    </xdr:from>
    <xdr:to>
      <xdr:col>2</xdr:col>
      <xdr:colOff>1661160</xdr:colOff>
      <xdr:row>2</xdr:row>
      <xdr:rowOff>579120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6"/>
        <a:srcRect l="641" t="32504" r="1993" b="31534"/>
        <a:stretch>
          <a:fillRect/>
        </a:stretch>
      </xdr:blipFill>
      <xdr:spPr>
        <a:xfrm>
          <a:off x="2163536" y="272142"/>
          <a:ext cx="1234984" cy="489858"/>
        </a:xfrm>
        <a:prstGeom prst="rect">
          <a:avLst/>
        </a:prstGeom>
      </xdr:spPr>
    </xdr:pic>
    <xdr:clientData/>
  </xdr:twoCellAnchor>
  <xdr:oneCellAnchor>
    <xdr:from>
      <xdr:col>3</xdr:col>
      <xdr:colOff>1201499</xdr:colOff>
      <xdr:row>20</xdr:row>
      <xdr:rowOff>0</xdr:rowOff>
    </xdr:from>
    <xdr:ext cx="77454" cy="16810"/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186759" y="8244840"/>
          <a:ext cx="77454" cy="1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Client Name </a:t>
          </a:r>
          <a:r>
            <a:rPr lang="en-IN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: </a:t>
          </a:r>
          <a:r>
            <a:rPr lang="en-IN" sz="1000" b="1" i="0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Abhinav Choudhry</a:t>
          </a:r>
          <a:r>
            <a:rPr lang="en-IN" sz="1000" baseline="0">
              <a:latin typeface="+mn-lt"/>
              <a:ea typeface="+mn-ea"/>
              <a:cs typeface="+mn-cs"/>
            </a:rPr>
            <a:t>.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243093</xdr:colOff>
      <xdr:row>20</xdr:row>
      <xdr:rowOff>0</xdr:rowOff>
    </xdr:from>
    <xdr:ext cx="380679" cy="3386"/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80453" y="8244840"/>
          <a:ext cx="380679" cy="33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1622835</xdr:colOff>
      <xdr:row>20</xdr:row>
      <xdr:rowOff>0</xdr:rowOff>
    </xdr:from>
    <xdr:ext cx="103496" cy="13618"/>
    <xdr:sp macro="" textlink="">
      <xdr:nvSpPr>
        <xdr:cNvPr id="42" name="Text Box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5608095" y="8244840"/>
          <a:ext cx="103496" cy="1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941917</xdr:colOff>
      <xdr:row>20</xdr:row>
      <xdr:rowOff>0</xdr:rowOff>
    </xdr:from>
    <xdr:ext cx="64511" cy="6529"/>
    <xdr:sp macro="" textlink="">
      <xdr:nvSpPr>
        <xdr:cNvPr id="43" name="Text Box 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4927177" y="8244840"/>
          <a:ext cx="64511" cy="6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1318205</xdr:colOff>
      <xdr:row>20</xdr:row>
      <xdr:rowOff>0</xdr:rowOff>
    </xdr:from>
    <xdr:ext cx="1196395" cy="786765"/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5303465" y="8244840"/>
          <a:ext cx="1196395" cy="7867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200" b="1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endParaRPr lang="en-IN" sz="11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424307</xdr:colOff>
      <xdr:row>20</xdr:row>
      <xdr:rowOff>0</xdr:rowOff>
    </xdr:from>
    <xdr:ext cx="1445857" cy="8534"/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4409567" y="8244840"/>
          <a:ext cx="1445857" cy="8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 editAs="oneCell">
    <xdr:from>
      <xdr:col>3</xdr:col>
      <xdr:colOff>1201499</xdr:colOff>
      <xdr:row>20</xdr:row>
      <xdr:rowOff>0</xdr:rowOff>
    </xdr:from>
    <xdr:to>
      <xdr:col>3</xdr:col>
      <xdr:colOff>1278953</xdr:colOff>
      <xdr:row>20</xdr:row>
      <xdr:rowOff>16810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186759" y="8244840"/>
          <a:ext cx="77454" cy="1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Client Name </a:t>
          </a:r>
          <a:r>
            <a:rPr lang="en-IN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: </a:t>
          </a:r>
          <a:r>
            <a:rPr lang="en-IN" sz="1000" b="1" i="0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Abhinav Choudhry</a:t>
          </a:r>
          <a:r>
            <a:rPr lang="en-IN" sz="1000" baseline="0">
              <a:latin typeface="+mn-lt"/>
              <a:ea typeface="+mn-ea"/>
              <a:cs typeface="+mn-cs"/>
            </a:rPr>
            <a:t>.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</xdr:col>
      <xdr:colOff>243093</xdr:colOff>
      <xdr:row>20</xdr:row>
      <xdr:rowOff>0</xdr:rowOff>
    </xdr:from>
    <xdr:to>
      <xdr:col>2</xdr:col>
      <xdr:colOff>623772</xdr:colOff>
      <xdr:row>20</xdr:row>
      <xdr:rowOff>3386</xdr:rowOff>
    </xdr:to>
    <xdr:pic>
      <xdr:nvPicPr>
        <xdr:cNvPr id="47" name="Picture 4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80453" y="8244840"/>
          <a:ext cx="380679" cy="33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1622835</xdr:colOff>
      <xdr:row>20</xdr:row>
      <xdr:rowOff>0</xdr:rowOff>
    </xdr:from>
    <xdr:to>
      <xdr:col>3</xdr:col>
      <xdr:colOff>1726331</xdr:colOff>
      <xdr:row>20</xdr:row>
      <xdr:rowOff>13618</xdr:rowOff>
    </xdr:to>
    <xdr:sp macro="" textlink="">
      <xdr:nvSpPr>
        <xdr:cNvPr id="48" name="Text Box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5608095" y="8244840"/>
          <a:ext cx="103496" cy="1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941917</xdr:colOff>
      <xdr:row>20</xdr:row>
      <xdr:rowOff>0</xdr:rowOff>
    </xdr:from>
    <xdr:to>
      <xdr:col>3</xdr:col>
      <xdr:colOff>1006428</xdr:colOff>
      <xdr:row>20</xdr:row>
      <xdr:rowOff>6529</xdr:rowOff>
    </xdr:to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4927177" y="8244840"/>
          <a:ext cx="64511" cy="6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1318205</xdr:colOff>
      <xdr:row>20</xdr:row>
      <xdr:rowOff>0</xdr:rowOff>
    </xdr:from>
    <xdr:to>
      <xdr:col>4</xdr:col>
      <xdr:colOff>45720</xdr:colOff>
      <xdr:row>21</xdr:row>
      <xdr:rowOff>421005</xdr:rowOff>
    </xdr:to>
    <xdr:sp macro="" textlink="">
      <xdr:nvSpPr>
        <xdr:cNvPr id="50" name="Text Box 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5303465" y="8244840"/>
          <a:ext cx="1196395" cy="6038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200" b="1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endParaRPr lang="en-IN" sz="11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424307</xdr:colOff>
      <xdr:row>20</xdr:row>
      <xdr:rowOff>0</xdr:rowOff>
    </xdr:from>
    <xdr:to>
      <xdr:col>3</xdr:col>
      <xdr:colOff>1870164</xdr:colOff>
      <xdr:row>20</xdr:row>
      <xdr:rowOff>8534</xdr:rowOff>
    </xdr:to>
    <xdr:sp macro="" textlink="">
      <xdr:nvSpPr>
        <xdr:cNvPr id="51" name="Text Box 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4409567" y="8244840"/>
          <a:ext cx="1445857" cy="8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9</xdr:col>
      <xdr:colOff>554019</xdr:colOff>
      <xdr:row>21</xdr:row>
      <xdr:rowOff>822960</xdr:rowOff>
    </xdr:from>
    <xdr:to>
      <xdr:col>12</xdr:col>
      <xdr:colOff>191259</xdr:colOff>
      <xdr:row>21</xdr:row>
      <xdr:rowOff>839690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330479" y="9250680"/>
          <a:ext cx="1466040" cy="16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r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Black</a:t>
          </a: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 series Qty</a:t>
          </a:r>
        </a:p>
        <a:p>
          <a:pPr algn="r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</xdr:col>
      <xdr:colOff>695506</xdr:colOff>
      <xdr:row>25</xdr:row>
      <xdr:rowOff>65746</xdr:rowOff>
    </xdr:from>
    <xdr:to>
      <xdr:col>2</xdr:col>
      <xdr:colOff>1096191</xdr:colOff>
      <xdr:row>25</xdr:row>
      <xdr:rowOff>515710</xdr:rowOff>
    </xdr:to>
    <xdr:pic>
      <xdr:nvPicPr>
        <xdr:cNvPr id="55" name="Picture 1">
          <a:extLst>
            <a:ext uri="{FF2B5EF4-FFF2-40B4-BE49-F238E27FC236}">
              <a16:creationId xmlns:a16="http://schemas.microsoft.com/office/drawing/2014/main" id="{59F50850-351A-8C4B-996B-842DB6259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432866" y="11274766"/>
          <a:ext cx="400685" cy="44996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337457</xdr:colOff>
      <xdr:row>21</xdr:row>
      <xdr:rowOff>47897</xdr:rowOff>
    </xdr:from>
    <xdr:to>
      <xdr:col>2</xdr:col>
      <xdr:colOff>1820635</xdr:colOff>
      <xdr:row>21</xdr:row>
      <xdr:rowOff>833302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6"/>
        <a:srcRect l="641" t="32504" r="1993" b="31534"/>
        <a:stretch>
          <a:fillRect/>
        </a:stretch>
      </xdr:blipFill>
      <xdr:spPr>
        <a:xfrm>
          <a:off x="2074817" y="8048897"/>
          <a:ext cx="1483178" cy="785405"/>
        </a:xfrm>
        <a:prstGeom prst="rect">
          <a:avLst/>
        </a:prstGeom>
      </xdr:spPr>
    </xdr:pic>
    <xdr:clientData/>
  </xdr:twoCellAnchor>
  <xdr:twoCellAnchor editAs="oneCell">
    <xdr:from>
      <xdr:col>2</xdr:col>
      <xdr:colOff>365760</xdr:colOff>
      <xdr:row>22</xdr:row>
      <xdr:rowOff>45720</xdr:rowOff>
    </xdr:from>
    <xdr:to>
      <xdr:col>2</xdr:col>
      <xdr:colOff>1590617</xdr:colOff>
      <xdr:row>22</xdr:row>
      <xdr:rowOff>857250</xdr:rowOff>
    </xdr:to>
    <xdr:pic>
      <xdr:nvPicPr>
        <xdr:cNvPr id="57" name="Picture 51">
          <a:extLst>
            <a:ext uri="{FF2B5EF4-FFF2-40B4-BE49-F238E27FC236}">
              <a16:creationId xmlns:a16="http://schemas.microsoft.com/office/drawing/2014/main" id="{B34B3D73-9249-48F5-85BB-872CBFFBE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103120" y="9159240"/>
          <a:ext cx="1224857" cy="811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533400</xdr:colOff>
      <xdr:row>23</xdr:row>
      <xdr:rowOff>38100</xdr:rowOff>
    </xdr:from>
    <xdr:to>
      <xdr:col>2</xdr:col>
      <xdr:colOff>1560810</xdr:colOff>
      <xdr:row>23</xdr:row>
      <xdr:rowOff>764010</xdr:rowOff>
    </xdr:to>
    <xdr:pic>
      <xdr:nvPicPr>
        <xdr:cNvPr id="58" name="Picture 8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70760" y="10126980"/>
          <a:ext cx="1027410" cy="725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sqref="A1:G1"/>
    </sheetView>
  </sheetViews>
  <sheetFormatPr defaultRowHeight="14.4" x14ac:dyDescent="0.3"/>
  <cols>
    <col min="1" max="1" width="5.6640625" style="10" customWidth="1"/>
    <col min="2" max="2" width="19.6640625" style="10" customWidth="1"/>
    <col min="3" max="3" width="32.77734375" style="10" customWidth="1"/>
    <col min="4" max="4" width="36" style="10" customWidth="1"/>
    <col min="5" max="5" width="7" style="10" customWidth="1"/>
    <col min="6" max="6" width="13.21875" style="10" customWidth="1"/>
    <col min="7" max="7" width="10.44140625" style="10" bestFit="1" customWidth="1"/>
    <col min="8" max="16384" width="8.88671875" style="10"/>
  </cols>
  <sheetData>
    <row r="1" spans="1:7" ht="15.6" x14ac:dyDescent="0.3">
      <c r="A1" s="20" t="s">
        <v>38</v>
      </c>
      <c r="B1" s="20"/>
      <c r="C1" s="20"/>
      <c r="D1" s="20"/>
      <c r="E1" s="20"/>
      <c r="F1" s="20"/>
      <c r="G1" s="20"/>
    </row>
    <row r="2" spans="1:7" s="15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</row>
    <row r="3" spans="1:7" ht="51.6" customHeight="1" x14ac:dyDescent="0.3">
      <c r="A3" s="3">
        <v>1</v>
      </c>
      <c r="B3" s="4" t="s">
        <v>7</v>
      </c>
      <c r="C3" s="5"/>
      <c r="D3" s="4" t="s">
        <v>8</v>
      </c>
      <c r="E3" s="6">
        <v>1</v>
      </c>
      <c r="F3" s="7">
        <v>98000</v>
      </c>
      <c r="G3" s="4">
        <f>E3*F3</f>
        <v>98000</v>
      </c>
    </row>
    <row r="4" spans="1:7" ht="97.2" customHeight="1" x14ac:dyDescent="0.3">
      <c r="A4" s="3">
        <v>2</v>
      </c>
      <c r="B4" s="4" t="s">
        <v>9</v>
      </c>
      <c r="C4" s="4"/>
      <c r="D4" s="4" t="s">
        <v>10</v>
      </c>
      <c r="E4" s="6">
        <v>1</v>
      </c>
      <c r="F4" s="7">
        <v>79820</v>
      </c>
      <c r="G4" s="4">
        <f t="shared" ref="G4:G13" si="0">E4*F4</f>
        <v>79820</v>
      </c>
    </row>
    <row r="5" spans="1:7" ht="71.400000000000006" customHeight="1" x14ac:dyDescent="0.3">
      <c r="A5" s="3">
        <v>3</v>
      </c>
      <c r="B5" s="6" t="s">
        <v>11</v>
      </c>
      <c r="C5" s="6"/>
      <c r="D5" s="6" t="s">
        <v>12</v>
      </c>
      <c r="E5" s="6">
        <v>1</v>
      </c>
      <c r="F5" s="7">
        <v>39000</v>
      </c>
      <c r="G5" s="4">
        <f t="shared" si="0"/>
        <v>39000</v>
      </c>
    </row>
    <row r="6" spans="1:7" ht="84.6" customHeight="1" x14ac:dyDescent="0.3">
      <c r="A6" s="3">
        <v>4</v>
      </c>
      <c r="B6" s="4" t="s">
        <v>13</v>
      </c>
      <c r="C6" s="6"/>
      <c r="D6" s="8" t="s">
        <v>14</v>
      </c>
      <c r="E6" s="6">
        <v>2</v>
      </c>
      <c r="F6" s="7">
        <v>39000</v>
      </c>
      <c r="G6" s="4">
        <f t="shared" si="0"/>
        <v>78000</v>
      </c>
    </row>
    <row r="7" spans="1:7" ht="42.6" customHeight="1" x14ac:dyDescent="0.3">
      <c r="A7" s="3">
        <v>5</v>
      </c>
      <c r="B7" s="4" t="s">
        <v>15</v>
      </c>
      <c r="C7" s="6"/>
      <c r="D7" s="8" t="s">
        <v>16</v>
      </c>
      <c r="E7" s="6">
        <v>2</v>
      </c>
      <c r="F7" s="7">
        <v>20700</v>
      </c>
      <c r="G7" s="4">
        <f t="shared" si="0"/>
        <v>41400</v>
      </c>
    </row>
    <row r="8" spans="1:7" ht="81" customHeight="1" x14ac:dyDescent="0.3">
      <c r="A8" s="3">
        <v>6</v>
      </c>
      <c r="B8" s="6">
        <v>22762</v>
      </c>
      <c r="C8" s="6"/>
      <c r="D8" s="3" t="s">
        <v>17</v>
      </c>
      <c r="E8" s="6">
        <v>3</v>
      </c>
      <c r="F8" s="7">
        <v>4500</v>
      </c>
      <c r="G8" s="4">
        <f t="shared" si="0"/>
        <v>13500</v>
      </c>
    </row>
    <row r="9" spans="1:7" x14ac:dyDescent="0.3">
      <c r="A9" s="6">
        <v>7</v>
      </c>
      <c r="B9" s="17" t="s">
        <v>18</v>
      </c>
      <c r="C9" s="17"/>
      <c r="D9" s="3" t="s">
        <v>19</v>
      </c>
      <c r="E9" s="6">
        <v>1</v>
      </c>
      <c r="F9" s="7">
        <v>79000</v>
      </c>
      <c r="G9" s="4">
        <f t="shared" si="0"/>
        <v>79000</v>
      </c>
    </row>
    <row r="10" spans="1:7" x14ac:dyDescent="0.3">
      <c r="A10" s="6">
        <v>8</v>
      </c>
      <c r="B10" s="17"/>
      <c r="C10" s="17"/>
      <c r="D10" s="3" t="s">
        <v>20</v>
      </c>
      <c r="E10" s="6">
        <v>1</v>
      </c>
      <c r="F10" s="7">
        <v>29000</v>
      </c>
      <c r="G10" s="4">
        <f>E10*F10</f>
        <v>29000</v>
      </c>
    </row>
    <row r="11" spans="1:7" x14ac:dyDescent="0.3">
      <c r="A11" s="6">
        <v>9</v>
      </c>
      <c r="B11" s="17"/>
      <c r="C11" s="17"/>
      <c r="D11" s="3" t="s">
        <v>21</v>
      </c>
      <c r="E11" s="6">
        <v>2</v>
      </c>
      <c r="F11" s="7">
        <v>29000</v>
      </c>
      <c r="G11" s="4">
        <f t="shared" si="0"/>
        <v>58000</v>
      </c>
    </row>
    <row r="12" spans="1:7" x14ac:dyDescent="0.3">
      <c r="A12" s="6">
        <v>10</v>
      </c>
      <c r="B12" s="17"/>
      <c r="C12" s="17"/>
      <c r="D12" s="4" t="s">
        <v>22</v>
      </c>
      <c r="E12" s="6">
        <v>1</v>
      </c>
      <c r="F12" s="7">
        <v>65000</v>
      </c>
      <c r="G12" s="4">
        <f t="shared" si="0"/>
        <v>65000</v>
      </c>
    </row>
    <row r="13" spans="1:7" x14ac:dyDescent="0.3">
      <c r="A13" s="6">
        <v>11</v>
      </c>
      <c r="B13" s="17"/>
      <c r="C13" s="17"/>
      <c r="D13" s="3" t="s">
        <v>23</v>
      </c>
      <c r="E13" s="6">
        <v>1</v>
      </c>
      <c r="F13" s="7">
        <v>35000</v>
      </c>
      <c r="G13" s="4">
        <f t="shared" si="0"/>
        <v>35000</v>
      </c>
    </row>
    <row r="14" spans="1:7" x14ac:dyDescent="0.3">
      <c r="A14" s="18" t="s">
        <v>24</v>
      </c>
      <c r="B14" s="18"/>
      <c r="C14" s="18"/>
      <c r="D14" s="18"/>
      <c r="E14" s="18"/>
      <c r="F14" s="18"/>
      <c r="G14" s="9">
        <f>SUM(G3:G13)</f>
        <v>615720</v>
      </c>
    </row>
    <row r="15" spans="1:7" x14ac:dyDescent="0.3">
      <c r="A15" s="18" t="s">
        <v>25</v>
      </c>
      <c r="B15" s="18"/>
      <c r="C15" s="18"/>
      <c r="D15" s="18"/>
      <c r="E15" s="18"/>
      <c r="F15" s="18"/>
      <c r="G15" s="9">
        <f>G14*9%</f>
        <v>55414.799999999996</v>
      </c>
    </row>
    <row r="16" spans="1:7" x14ac:dyDescent="0.3">
      <c r="A16" s="18" t="s">
        <v>26</v>
      </c>
      <c r="B16" s="18"/>
      <c r="C16" s="18"/>
      <c r="D16" s="18"/>
      <c r="E16" s="18"/>
      <c r="F16" s="18"/>
      <c r="G16" s="9">
        <f>G14*9%</f>
        <v>55414.799999999996</v>
      </c>
    </row>
    <row r="17" spans="1:7" x14ac:dyDescent="0.3">
      <c r="A17" s="18" t="s">
        <v>27</v>
      </c>
      <c r="B17" s="18"/>
      <c r="C17" s="18"/>
      <c r="D17" s="18"/>
      <c r="E17" s="18"/>
      <c r="F17" s="18"/>
      <c r="G17" s="9">
        <f>SUM(G14:G16)</f>
        <v>726549.60000000009</v>
      </c>
    </row>
    <row r="19" spans="1:7" s="15" customFormat="1" x14ac:dyDescent="0.3"/>
    <row r="20" spans="1:7" ht="15.6" x14ac:dyDescent="0.3">
      <c r="A20" s="20" t="s">
        <v>37</v>
      </c>
      <c r="B20" s="20"/>
      <c r="C20" s="20"/>
      <c r="D20" s="20"/>
      <c r="E20" s="20"/>
      <c r="F20" s="20"/>
      <c r="G20" s="20"/>
    </row>
    <row r="21" spans="1:7" x14ac:dyDescent="0.3">
      <c r="A21" s="1" t="s">
        <v>0</v>
      </c>
      <c r="B21" s="1" t="s">
        <v>28</v>
      </c>
      <c r="C21" s="1" t="s">
        <v>29</v>
      </c>
      <c r="D21" s="1" t="s">
        <v>30</v>
      </c>
      <c r="E21" s="1" t="s">
        <v>4</v>
      </c>
      <c r="F21" s="1" t="s">
        <v>31</v>
      </c>
      <c r="G21" s="2" t="s">
        <v>6</v>
      </c>
    </row>
    <row r="22" spans="1:7" ht="70.8" customHeight="1" x14ac:dyDescent="0.3">
      <c r="A22" s="11">
        <v>1</v>
      </c>
      <c r="B22" s="12" t="s">
        <v>32</v>
      </c>
      <c r="C22" s="5"/>
      <c r="D22" s="12" t="s">
        <v>33</v>
      </c>
      <c r="E22" s="5">
        <v>1</v>
      </c>
      <c r="F22" s="13">
        <v>98000</v>
      </c>
      <c r="G22" s="12">
        <f>E22*F22</f>
        <v>98000</v>
      </c>
    </row>
    <row r="23" spans="1:7" ht="76.8" customHeight="1" x14ac:dyDescent="0.3">
      <c r="A23" s="11">
        <v>2</v>
      </c>
      <c r="B23" s="12" t="s">
        <v>9</v>
      </c>
      <c r="C23" s="12"/>
      <c r="D23" s="12" t="s">
        <v>10</v>
      </c>
      <c r="E23" s="5">
        <v>1</v>
      </c>
      <c r="F23" s="13">
        <v>79820</v>
      </c>
      <c r="G23" s="12">
        <f t="shared" ref="G23:G32" si="1">E23*F23</f>
        <v>79820</v>
      </c>
    </row>
    <row r="24" spans="1:7" ht="66" customHeight="1" x14ac:dyDescent="0.3">
      <c r="A24" s="11">
        <v>3</v>
      </c>
      <c r="B24" s="5" t="s">
        <v>11</v>
      </c>
      <c r="C24" s="5"/>
      <c r="D24" s="5" t="s">
        <v>12</v>
      </c>
      <c r="E24" s="5">
        <v>1</v>
      </c>
      <c r="F24" s="13">
        <v>39000</v>
      </c>
      <c r="G24" s="12">
        <f t="shared" si="1"/>
        <v>39000</v>
      </c>
    </row>
    <row r="25" spans="1:7" ht="57.6" customHeight="1" x14ac:dyDescent="0.3">
      <c r="A25" s="11">
        <v>4</v>
      </c>
      <c r="B25" s="12" t="s">
        <v>15</v>
      </c>
      <c r="C25" s="5"/>
      <c r="D25" s="11" t="s">
        <v>34</v>
      </c>
      <c r="E25" s="5">
        <v>2</v>
      </c>
      <c r="F25" s="13">
        <v>20700</v>
      </c>
      <c r="G25" s="12">
        <f t="shared" si="1"/>
        <v>41400</v>
      </c>
    </row>
    <row r="26" spans="1:7" ht="54.6" customHeight="1" x14ac:dyDescent="0.3">
      <c r="A26" s="11">
        <v>5</v>
      </c>
      <c r="B26" s="5">
        <v>22762</v>
      </c>
      <c r="C26" s="5"/>
      <c r="D26" s="11" t="s">
        <v>17</v>
      </c>
      <c r="E26" s="5">
        <v>4</v>
      </c>
      <c r="F26" s="13">
        <v>4500</v>
      </c>
      <c r="G26" s="12">
        <f t="shared" si="1"/>
        <v>18000</v>
      </c>
    </row>
    <row r="27" spans="1:7" x14ac:dyDescent="0.3">
      <c r="A27" s="5">
        <v>6</v>
      </c>
      <c r="B27" s="19"/>
      <c r="C27" s="19"/>
      <c r="D27" s="11" t="s">
        <v>20</v>
      </c>
      <c r="E27" s="5">
        <v>1</v>
      </c>
      <c r="F27" s="13">
        <v>29000</v>
      </c>
      <c r="G27" s="12">
        <f t="shared" si="1"/>
        <v>29000</v>
      </c>
    </row>
    <row r="28" spans="1:7" x14ac:dyDescent="0.3">
      <c r="A28" s="5">
        <v>7</v>
      </c>
      <c r="B28" s="19"/>
      <c r="C28" s="19"/>
      <c r="D28" s="11" t="s">
        <v>35</v>
      </c>
      <c r="E28" s="5">
        <v>1</v>
      </c>
      <c r="F28" s="13">
        <v>129000</v>
      </c>
      <c r="G28" s="12">
        <f>E28*F28</f>
        <v>129000</v>
      </c>
    </row>
    <row r="29" spans="1:7" x14ac:dyDescent="0.3">
      <c r="A29" s="5">
        <v>8</v>
      </c>
      <c r="B29" s="19"/>
      <c r="C29" s="19"/>
      <c r="D29" s="11" t="s">
        <v>36</v>
      </c>
      <c r="E29" s="5">
        <v>1</v>
      </c>
      <c r="F29" s="13">
        <v>39000</v>
      </c>
      <c r="G29" s="12">
        <f t="shared" si="1"/>
        <v>39000</v>
      </c>
    </row>
    <row r="30" spans="1:7" x14ac:dyDescent="0.3">
      <c r="A30" s="5">
        <v>9</v>
      </c>
      <c r="B30" s="19"/>
      <c r="C30" s="19"/>
      <c r="D30" s="11" t="s">
        <v>21</v>
      </c>
      <c r="E30" s="5">
        <v>2</v>
      </c>
      <c r="F30" s="13">
        <v>29000</v>
      </c>
      <c r="G30" s="12">
        <f t="shared" si="1"/>
        <v>58000</v>
      </c>
    </row>
    <row r="31" spans="1:7" x14ac:dyDescent="0.3">
      <c r="A31" s="5">
        <v>10</v>
      </c>
      <c r="B31" s="19"/>
      <c r="C31" s="19"/>
      <c r="D31" s="4" t="s">
        <v>22</v>
      </c>
      <c r="E31" s="5">
        <v>1</v>
      </c>
      <c r="F31" s="14">
        <v>65000</v>
      </c>
      <c r="G31" s="12">
        <f t="shared" si="1"/>
        <v>65000</v>
      </c>
    </row>
    <row r="32" spans="1:7" x14ac:dyDescent="0.3">
      <c r="A32" s="5">
        <v>11</v>
      </c>
      <c r="B32" s="19"/>
      <c r="C32" s="19"/>
      <c r="D32" s="11" t="s">
        <v>23</v>
      </c>
      <c r="E32" s="5">
        <v>1</v>
      </c>
      <c r="F32" s="14">
        <v>35000</v>
      </c>
      <c r="G32" s="12">
        <f t="shared" si="1"/>
        <v>35000</v>
      </c>
    </row>
    <row r="33" spans="1:7" x14ac:dyDescent="0.3">
      <c r="A33" s="16" t="s">
        <v>24</v>
      </c>
      <c r="B33" s="16"/>
      <c r="C33" s="16"/>
      <c r="D33" s="16"/>
      <c r="E33" s="16"/>
      <c r="F33" s="16"/>
      <c r="G33" s="2">
        <f>SUM(G22:G32)</f>
        <v>631220</v>
      </c>
    </row>
    <row r="34" spans="1:7" x14ac:dyDescent="0.3">
      <c r="A34" s="16" t="s">
        <v>25</v>
      </c>
      <c r="B34" s="16"/>
      <c r="C34" s="16"/>
      <c r="D34" s="16"/>
      <c r="E34" s="16"/>
      <c r="F34" s="16"/>
      <c r="G34" s="2">
        <f>G33*9%</f>
        <v>56809.799999999996</v>
      </c>
    </row>
    <row r="35" spans="1:7" x14ac:dyDescent="0.3">
      <c r="A35" s="16" t="s">
        <v>26</v>
      </c>
      <c r="B35" s="16"/>
      <c r="C35" s="16"/>
      <c r="D35" s="16"/>
      <c r="E35" s="16"/>
      <c r="F35" s="16"/>
      <c r="G35" s="2">
        <f>G33*9%</f>
        <v>56809.799999999996</v>
      </c>
    </row>
    <row r="36" spans="1:7" x14ac:dyDescent="0.3">
      <c r="A36" s="16" t="s">
        <v>27</v>
      </c>
      <c r="B36" s="16"/>
      <c r="C36" s="16"/>
      <c r="D36" s="16"/>
      <c r="E36" s="16"/>
      <c r="F36" s="16"/>
      <c r="G36" s="2">
        <f>SUM(G33:G35)</f>
        <v>744839.60000000009</v>
      </c>
    </row>
  </sheetData>
  <mergeCells count="12">
    <mergeCell ref="A1:G1"/>
    <mergeCell ref="A33:F33"/>
    <mergeCell ref="A34:F34"/>
    <mergeCell ref="A35:F35"/>
    <mergeCell ref="A36:F36"/>
    <mergeCell ref="B9:C13"/>
    <mergeCell ref="A14:F14"/>
    <mergeCell ref="A15:F15"/>
    <mergeCell ref="A16:F16"/>
    <mergeCell ref="A17:F17"/>
    <mergeCell ref="B27:C32"/>
    <mergeCell ref="A20:G20"/>
  </mergeCells>
  <conditionalFormatting sqref="B4:D4 B3 D3 D6:D7 B6:B7">
    <cfRule type="containsText" dxfId="27" priority="28" operator="containsText" text="(blank)">
      <formula>NOT(ISERROR(SEARCH("(blank)",B3)))</formula>
    </cfRule>
  </conditionalFormatting>
  <conditionalFormatting sqref="B3">
    <cfRule type="duplicateValues" dxfId="26" priority="24"/>
  </conditionalFormatting>
  <conditionalFormatting sqref="B3">
    <cfRule type="duplicateValues" dxfId="25" priority="25"/>
    <cfRule type="duplicateValues" dxfId="24" priority="26"/>
    <cfRule type="duplicateValues" dxfId="23" priority="27"/>
  </conditionalFormatting>
  <conditionalFormatting sqref="B6:B7">
    <cfRule type="duplicateValues" dxfId="22" priority="23"/>
  </conditionalFormatting>
  <conditionalFormatting sqref="B6:B7">
    <cfRule type="duplicateValues" dxfId="21" priority="20"/>
    <cfRule type="duplicateValues" dxfId="20" priority="21"/>
    <cfRule type="duplicateValues" dxfId="19" priority="22"/>
  </conditionalFormatting>
  <conditionalFormatting sqref="D7">
    <cfRule type="containsText" dxfId="18" priority="19" operator="containsText" text="(blank)">
      <formula>NOT(ISERROR(SEARCH("(blank)",D7)))</formula>
    </cfRule>
  </conditionalFormatting>
  <conditionalFormatting sqref="B7">
    <cfRule type="containsText" dxfId="17" priority="18" operator="containsText" text="(blank)">
      <formula>NOT(ISERROR(SEARCH("(blank)",B7)))</formula>
    </cfRule>
  </conditionalFormatting>
  <conditionalFormatting sqref="B7">
    <cfRule type="duplicateValues" dxfId="16" priority="17"/>
  </conditionalFormatting>
  <conditionalFormatting sqref="B7">
    <cfRule type="duplicateValues" dxfId="15" priority="14"/>
    <cfRule type="duplicateValues" dxfId="14" priority="15"/>
    <cfRule type="duplicateValues" dxfId="13" priority="16"/>
  </conditionalFormatting>
  <conditionalFormatting sqref="B7">
    <cfRule type="duplicateValues" dxfId="12" priority="13"/>
  </conditionalFormatting>
  <conditionalFormatting sqref="B7">
    <cfRule type="duplicateValues" dxfId="11" priority="10"/>
    <cfRule type="duplicateValues" dxfId="10" priority="11"/>
    <cfRule type="duplicateValues" dxfId="9" priority="12"/>
  </conditionalFormatting>
  <conditionalFormatting sqref="B25 D25 B23:D23 B22 D22">
    <cfRule type="containsText" dxfId="8" priority="5" operator="containsText" text="(blank)">
      <formula>NOT(ISERROR(SEARCH("(blank)",B22)))</formula>
    </cfRule>
  </conditionalFormatting>
  <conditionalFormatting sqref="B22">
    <cfRule type="duplicateValues" dxfId="7" priority="1"/>
  </conditionalFormatting>
  <conditionalFormatting sqref="B22">
    <cfRule type="duplicateValues" dxfId="6" priority="2"/>
    <cfRule type="duplicateValues" dxfId="5" priority="3"/>
    <cfRule type="duplicateValues" dxfId="4" priority="4"/>
  </conditionalFormatting>
  <conditionalFormatting sqref="B25">
    <cfRule type="duplicateValues" dxfId="3" priority="6"/>
  </conditionalFormatting>
  <conditionalFormatting sqref="B25">
    <cfRule type="duplicateValues" dxfId="2" priority="7"/>
    <cfRule type="duplicateValues" dxfId="1" priority="8"/>
    <cfRule type="duplicateValues" dxfId="0" priority="9"/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2022-07-23T11:10:57Z</dcterms:modified>
</cp:coreProperties>
</file>