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DC\"/>
    </mc:Choice>
  </mc:AlternateContent>
  <bookViews>
    <workbookView minimized="1" xWindow="-120" yWindow="-120" windowWidth="20736" windowHeight="11160" firstSheet="8" activeTab="15"/>
  </bookViews>
  <sheets>
    <sheet name="Putz 101" sheetId="1" r:id="rId1"/>
    <sheet name="Parul Corporation 102" sheetId="2" r:id="rId2"/>
    <sheet name="MCH Delivery 201" sheetId="3" r:id="rId3"/>
    <sheet name="Sodiem Village Panchayat 301" sheetId="4" r:id="rId4"/>
    <sheet name="El Shaddai 302" sheetId="6" r:id="rId5"/>
    <sheet name="Putz 303" sheetId="8" r:id="rId6"/>
    <sheet name="Sodiem Village Panchayat 304" sheetId="9" r:id="rId7"/>
    <sheet name="TNS Jewellers 305" sheetId="10" r:id="rId8"/>
    <sheet name="Sheet1" sheetId="5" r:id="rId9"/>
    <sheet name="Sodiem Village Panchayat 306" sheetId="11" r:id="rId10"/>
    <sheet name="Putz 401" sheetId="13" r:id="rId11"/>
    <sheet name="Nerul 402" sheetId="14" r:id="rId12"/>
    <sheet name="Putz 403" sheetId="15" r:id="rId13"/>
    <sheet name="Nerul 404" sheetId="16" r:id="rId14"/>
    <sheet name="Putz 405" sheetId="17" r:id="rId15"/>
    <sheet name="Namrata 406" sheetId="18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49" i="2"/>
  <c r="B50" i="2" s="1"/>
  <c r="E37" i="2"/>
  <c r="E36" i="2"/>
  <c r="E35" i="2"/>
  <c r="E34" i="2"/>
</calcChain>
</file>

<file path=xl/sharedStrings.xml><?xml version="1.0" encoding="utf-8"?>
<sst xmlns="http://schemas.openxmlformats.org/spreadsheetml/2006/main" count="276" uniqueCount="144">
  <si>
    <t>client: PUTZMEISTER</t>
  </si>
  <si>
    <t xml:space="preserve">                                                              </t>
  </si>
  <si>
    <t>gstin: 30BBPPP8605M1Z7</t>
  </si>
  <si>
    <t>SrNo.</t>
  </si>
  <si>
    <t>Item Description</t>
  </si>
  <si>
    <t xml:space="preserve">Quantity </t>
  </si>
  <si>
    <t>Terms and conditions apply as per norms JPT001</t>
  </si>
  <si>
    <t>Discharge Chute Bellow 500mm x 500mm</t>
  </si>
  <si>
    <t>date: 09/04/2022</t>
  </si>
  <si>
    <t>Billing Address: H. No 1-11-220/2 &amp; 2/A, Plot No. 2, Brindavan Colony, Begumpet, Hyderabad - 500016, Telegana, India</t>
  </si>
  <si>
    <t>Shipping Address: H. No 1-11-220/2 &amp; 2/A, Plot No. 2, Brindavan Colony, Begumpet, Hyderabad - 500016, Telegana, India</t>
  </si>
  <si>
    <t>DC  no:22-23QPutz101</t>
  </si>
  <si>
    <t>Ref: Invoice number b22-23MQ103 Dated : 09/04/2022</t>
  </si>
  <si>
    <t>DC  no:22-23QPutz102</t>
  </si>
  <si>
    <t>date: 09/06/2022</t>
  </si>
  <si>
    <t>client: Parul Corporation</t>
  </si>
  <si>
    <t>Ref:</t>
  </si>
  <si>
    <t>Billing Address: A-25/26, SIDHI VINAYAK BUSINESS TOWERS BEHIND DCP OFFICE NEAR KATARIA HOUSE OFF S.G HIGHWAY, MAKARBA AHMEDBAD 380051</t>
  </si>
  <si>
    <t>Shipping Address: A-25/26, SIDHI VINAYAK BUSINESS TOWERS BEHIND DCP OFFICE NEAR KATARIA HOUSE OFF S.G HIGHWAY, MAKARBA AHMEDBAD 380051</t>
  </si>
  <si>
    <t>Oring</t>
  </si>
  <si>
    <t>Debit Note</t>
  </si>
  <si>
    <t>To,</t>
  </si>
  <si>
    <t>Price</t>
  </si>
  <si>
    <t>Total</t>
  </si>
  <si>
    <t>IGST 18%</t>
  </si>
  <si>
    <t>Grand Total</t>
  </si>
  <si>
    <t>A-25/26, SIDHI VINAYAK BUSINESS TOWERS BEHIND DCP OFFICE NEAR KATARIA HOUSE OFF S.G HIGHWAY, MAKARBA AHMEDBAD 380051</t>
  </si>
  <si>
    <t>Parul Corporation</t>
  </si>
  <si>
    <t>Ref: (Returned) Incorrect Material</t>
  </si>
  <si>
    <t>(Invoice Number - 96)</t>
  </si>
  <si>
    <t>Acrylic Pipe off Cut</t>
  </si>
  <si>
    <t>client: MCH Delivery Management LLP</t>
  </si>
  <si>
    <t>DC  no:22-23QMCH201</t>
  </si>
  <si>
    <t>date: 21/07/2022</t>
  </si>
  <si>
    <t>Ref: Invoice number b22-23MQ209 Delivery of Material</t>
  </si>
  <si>
    <t xml:space="preserve">Billing Address: </t>
  </si>
  <si>
    <t xml:space="preserve">Shipping Address: </t>
  </si>
  <si>
    <t>1225VA Microtek UPS with Exide Solar Battery 150</t>
  </si>
  <si>
    <t>Sr. No</t>
  </si>
  <si>
    <t>Qty</t>
  </si>
  <si>
    <t>2 MP Day &amp; Night Fixed Outdoor Bullet Network Camera</t>
  </si>
  <si>
    <t>Point to point access point: 802.11a/n/ac 5G Outdoor Wireless Bridge Internal 15dBi Antenna (works with CWM-F200, DWC-F256 &amp; DWC-F2000)</t>
  </si>
  <si>
    <t>64CH 8 SATA RAID Network Video Recorder (NVR)</t>
  </si>
  <si>
    <t>24-Ports 10/100/1000Mbps + 4-Ports Combo GE/SFP Smart Managed Switch</t>
  </si>
  <si>
    <t>Wall Mount Rack 6U x 550 W x 450 D, with Standard accessories</t>
  </si>
  <si>
    <t>Patch Panel  UTP Keystone- 24 Port- Unloaded (Cat 5e,Cat 6 &amp; Cat 6 A )</t>
  </si>
  <si>
    <t>Jack Cat 6 Keystone UTP - White</t>
  </si>
  <si>
    <t>UTP Modular Plugs Pack of 100</t>
  </si>
  <si>
    <t>Amount</t>
  </si>
  <si>
    <t>Status</t>
  </si>
  <si>
    <t>Available</t>
  </si>
  <si>
    <t>802.11a/n/ac 5G Outdoor Wireless Bridge Internal 15dBi Antenna (works with CWM-F200, DWC-F256 &amp; DWC-F2000)</t>
  </si>
  <si>
    <t>7500/ 9300 quoted nw for a higher model</t>
  </si>
  <si>
    <t>14 available</t>
  </si>
  <si>
    <t>8 port manged Switch with 8 x 10/100/1000 Base-T PoE+ Ports, 2 x 100/1000 Base-X SFP port.  -40°C~70°C (-40°F~158°F) Operating Temperature.</t>
  </si>
  <si>
    <t>1 Available</t>
  </si>
  <si>
    <t>Patch Panel  UTP Keystone- 24 Port- Unloaded (Cat 5e,Cat 6 &amp; Cat 6 A )</t>
  </si>
  <si>
    <t>CAT6 UTP 23AWG Solid:305M Outdoor</t>
  </si>
  <si>
    <t>Not available</t>
  </si>
  <si>
    <t>CAT6 UTP 24AWG PATCH CORD:1M,Plug 30U' Snagless</t>
  </si>
  <si>
    <t>4 MP Day &amp; Night Varifocal Outdoor Bullet Network Camera</t>
  </si>
  <si>
    <t>Cabling with CAT 6 cable with  laying</t>
  </si>
  <si>
    <t>DC  no:22-23QMCH2301</t>
  </si>
  <si>
    <t>client: Sodiem Village Panchayat</t>
  </si>
  <si>
    <t>Ref: Invoice number b22-23MQ311 Delivery of Material</t>
  </si>
  <si>
    <t>Billing Address: Sodiem Goa</t>
  </si>
  <si>
    <t>Shipping Address: Sodiem Goa</t>
  </si>
  <si>
    <t>date: 11/11/2022</t>
  </si>
  <si>
    <t>8 port manged Switch with 4 x 10/100/1000 Base-T PoE+ Ports, 1 x 10/100/1000 Base-T Port &amp; 2 x 100/1000 Base-X SFP port.  -40°C~70°C (-40°F~158°F) Operating Temperature.</t>
  </si>
  <si>
    <t>DC  no:22-23QMCH2302</t>
  </si>
  <si>
    <t>date: 1511/2022</t>
  </si>
  <si>
    <t>client: El Shaddai</t>
  </si>
  <si>
    <t>Ref: Invoice number b22-23MQ313 Delivery of Material</t>
  </si>
  <si>
    <t>Billing Address: Mapusa Goa</t>
  </si>
  <si>
    <t>Shipping Address: Mapusa Goa</t>
  </si>
  <si>
    <t>ITEM DESCRIPTION</t>
  </si>
  <si>
    <t>QTY</t>
  </si>
  <si>
    <t>KNX Cable</t>
  </si>
  <si>
    <t>100 Mtrs</t>
  </si>
  <si>
    <t>4 TB WD Purple Surveillance Hard Disk</t>
  </si>
  <si>
    <t>DC  no:22-23QPutz303</t>
  </si>
  <si>
    <t>Billing Address: Verna Goa</t>
  </si>
  <si>
    <t>Shipping Address: Verna</t>
  </si>
  <si>
    <t>Ref: Delivery of Material</t>
  </si>
  <si>
    <t>date: 16/11/2022</t>
  </si>
  <si>
    <t>TP Link 150 Mbps Wireless Nano  USB Adapter (Serial Number - 2228410018403, 2228410018508, 2228410018799, 2228410017491, 2228410018192 2228410018410, 2228410018504, 2228410018406, 2228410018503, 2228410017315, 2228410018391, 2228410018413, 2228410018502, 2228410017057)</t>
  </si>
  <si>
    <t>DC  no:22-23QMCH2304</t>
  </si>
  <si>
    <t>Outdoor 6U Rack IP 55</t>
  </si>
  <si>
    <t>Samsung 32'' LED Display (Serial Number - CWTN39BT913553)</t>
  </si>
  <si>
    <t>date: 18/11/2022</t>
  </si>
  <si>
    <t>DC  no:22-23QMCH2305</t>
  </si>
  <si>
    <t>client: TNS Jewellers</t>
  </si>
  <si>
    <t>Billing Address: Panaji Goa</t>
  </si>
  <si>
    <t>Shipping Address: Panaji Goa</t>
  </si>
  <si>
    <t>SR NO</t>
  </si>
  <si>
    <t>Dahua 5 MP Starlight and WDR Series Dome camera, Max. 25 fps@5 MP (16:9 video output), 3.6 mm fixed lens (2.8 mm optional) , Built-in mic, Max. IR length 25 m, Smart IR, IP50, DC12V</t>
  </si>
  <si>
    <t>Dahua 5 MP Starlight and WDR Series Dome camera, Max. 25 fps@5 MP (16:9 video output), Starlight &amp; 100db WDR, 4 in 1 switchable(CVI/TVI/AHD/CVBS), 2.7-12mm Motorized lens, IR 60m,IP67, Metal</t>
  </si>
  <si>
    <t>Dahua 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</si>
  <si>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</si>
  <si>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date: 19/11/2022</t>
  </si>
  <si>
    <t>Ref:  Delivery of Material</t>
  </si>
  <si>
    <t>8 port Unmanged Switch with 4 x 10/100/1000 Base-T PoE+ Ports, 1 x 10/100/1000 Base-T Port &amp; 2 x 100/1000 Base-X SFP port.  -40°C~70°C (-40°F~158°F) Operating Temperature.</t>
  </si>
  <si>
    <t>32'' LED Display</t>
  </si>
  <si>
    <t>DC  no:22-23QMCH2306</t>
  </si>
  <si>
    <t>date: 30/11/2022</t>
  </si>
  <si>
    <t>DC  no:22-23QPutz401</t>
  </si>
  <si>
    <t>date: 06/01/2023</t>
  </si>
  <si>
    <t>Ref: Delivery of material</t>
  </si>
  <si>
    <t>client: PUTZMEISTER CONCRETE MACHINES PVT LTD</t>
  </si>
  <si>
    <t>Billing Address: H. No 1-11-220/2 &amp; 2/A, Plot No. 2, Brindavan Colony, Begumpet, Hyderabad - 500016</t>
  </si>
  <si>
    <t>Shipping Address: H. No 1-11-220/2 &amp; 2/A, Plot No. 2, Brindavan Colony, Begumpet, Hyderabad - 500016</t>
  </si>
  <si>
    <t>Dot Matrix Printer (Tvse Msp 270) (VBV7JA003546) With Serial Port</t>
  </si>
  <si>
    <t>Serial communication cabel to be charged @ 900/- plus GST</t>
  </si>
  <si>
    <t>client: Nerul Village Panchayat</t>
  </si>
  <si>
    <t>date: 17/01/2023</t>
  </si>
  <si>
    <t>M16 Foundation Bolt DN/DW Set of 4 Template 200 PCD</t>
  </si>
  <si>
    <t>DC  no:22-23QNerul402</t>
  </si>
  <si>
    <t>Billing Address: Nerul Village Panchayat</t>
  </si>
  <si>
    <t>Shipping Address: Nerul Village Panchayat</t>
  </si>
  <si>
    <t>Shipping Address: Verna Goa</t>
  </si>
  <si>
    <t>DC  no:22-23QPutz403</t>
  </si>
  <si>
    <t>date: 03/02/2023</t>
  </si>
  <si>
    <t>Part No.</t>
  </si>
  <si>
    <t>Screw Conveyor Bellow_Dia 224x500mm</t>
  </si>
  <si>
    <t>Water Bellow_BP60_Dia 170x300mm</t>
  </si>
  <si>
    <t>Ref: invoice number b22-23MQ412</t>
  </si>
  <si>
    <t>DC  no:22-23QNerul404</t>
  </si>
  <si>
    <t>date: 08/02/2023</t>
  </si>
  <si>
    <t>Hot dip galvanized octagonal / hexagonal, tripod col (3mm thickness, 4 mtrs height)</t>
  </si>
  <si>
    <t>Outdoor 6U Rack</t>
  </si>
  <si>
    <t>DC  no:22-23QPutz405</t>
  </si>
  <si>
    <t>date: 25/02/2023</t>
  </si>
  <si>
    <t>Ref: Supply material</t>
  </si>
  <si>
    <t>VGA Cabel</t>
  </si>
  <si>
    <t>In lieu hdmi</t>
  </si>
  <si>
    <t>client: Namrata Rubber Product</t>
  </si>
  <si>
    <t>DC  no:22-23QNamrata406</t>
  </si>
  <si>
    <t>Billing Address:  Sai Sneha Industrial Estate, Gala No. 2  Near Shiv Mandir, H. P Gas Godown Bhayander (East), Thane - 401105</t>
  </si>
  <si>
    <t>Shipping Address: Sai Sneha Industrial Estate, Gala No. 2  Near Shiv Mandir, H. P Gas Godown Bhayander (East), Thane - 401105</t>
  </si>
  <si>
    <t>date: 27/02/2023</t>
  </si>
  <si>
    <t>Ref: Delivery of Rejected material</t>
  </si>
  <si>
    <t>Red Silicon Pipe ID 224 X 500 Long X 3mm Thk</t>
  </si>
  <si>
    <t>Red Silicon Pipe ID 174 X 500 Long X 3mm Thk</t>
  </si>
  <si>
    <t>Red Silicon Pipe ID 170 X 300 Long X 3mm Thk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</si>
</sst>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</font>
    <font>
      <b/>
      <sz val="11"/>
      <color rgb="FF000000"/>
      <name val="Calibri"/>
      <family val="2"/>
    </font>
    <font>
      <sz val="12"/>
      <color rgb="FF222222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XFD1048576"/>
    </sheetView>
  </sheetViews>
  <sheetFormatPr defaultRowHeight="14.4" x14ac:dyDescent="0.3"/>
  <cols>
    <col min="1" max="1" width="29.5546875" customWidth="1"/>
    <col min="2" max="2" width="22.88671875" customWidth="1"/>
    <col min="3" max="3" width="9" customWidth="1"/>
    <col min="7" max="7" width="27.44140625" customWidth="1"/>
  </cols>
  <sheetData>
    <row r="1" spans="1:7" x14ac:dyDescent="0.3">
      <c r="A1" s="1" t="s">
        <v>11</v>
      </c>
      <c r="B1" s="4"/>
      <c r="C1" s="4"/>
      <c r="D1" s="4"/>
      <c r="E1" s="4"/>
      <c r="F1" s="4"/>
      <c r="G1" s="1" t="s">
        <v>8</v>
      </c>
    </row>
    <row r="2" spans="1:7" ht="32.25" customHeight="1" x14ac:dyDescent="0.3">
      <c r="A2" s="10" t="s">
        <v>0</v>
      </c>
      <c r="B2" s="5"/>
      <c r="C2" s="5"/>
      <c r="D2" s="5"/>
      <c r="E2" s="5"/>
      <c r="F2" s="5"/>
      <c r="G2" s="10" t="s">
        <v>12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57.6" x14ac:dyDescent="0.3">
      <c r="A4" s="2" t="s">
        <v>9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57.6" x14ac:dyDescent="0.3">
      <c r="A6" s="2" t="s">
        <v>10</v>
      </c>
      <c r="B6" s="8"/>
      <c r="C6" s="8"/>
      <c r="D6" s="8"/>
      <c r="E6" s="8"/>
      <c r="F6" s="8"/>
      <c r="G6" s="9"/>
    </row>
    <row r="11" spans="1:7" ht="21" customHeight="1" x14ac:dyDescent="0.3">
      <c r="A11" s="2" t="s">
        <v>3</v>
      </c>
      <c r="B11" s="2" t="s">
        <v>4</v>
      </c>
      <c r="C11" s="2" t="s">
        <v>5</v>
      </c>
    </row>
    <row r="12" spans="1:7" ht="31.5" customHeight="1" x14ac:dyDescent="0.3">
      <c r="A12" s="2">
        <v>1</v>
      </c>
      <c r="B12" s="3" t="s">
        <v>7</v>
      </c>
      <c r="C12" s="2">
        <v>1</v>
      </c>
    </row>
    <row r="14" spans="1:7" x14ac:dyDescent="0.3">
      <c r="A14" t="s">
        <v>6</v>
      </c>
    </row>
    <row r="22" spans="1:1" x14ac:dyDescent="0.3">
      <c r="A22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0" sqref="G10"/>
    </sheetView>
  </sheetViews>
  <sheetFormatPr defaultRowHeight="14.4" x14ac:dyDescent="0.3"/>
  <cols>
    <col min="1" max="1" width="25" customWidth="1"/>
    <col min="2" max="2" width="43.21875" customWidth="1"/>
    <col min="7" max="7" width="23.44140625" customWidth="1"/>
  </cols>
  <sheetData>
    <row r="1" spans="1:7" x14ac:dyDescent="0.3">
      <c r="A1" s="1" t="s">
        <v>103</v>
      </c>
      <c r="B1" s="4"/>
      <c r="C1" s="4"/>
      <c r="D1" s="4"/>
      <c r="E1" s="4"/>
      <c r="F1" s="4"/>
      <c r="G1" s="1" t="s">
        <v>104</v>
      </c>
    </row>
    <row r="2" spans="1:7" ht="51" customHeight="1" x14ac:dyDescent="0.3">
      <c r="A2" s="10" t="s">
        <v>63</v>
      </c>
      <c r="B2" s="5"/>
      <c r="C2" s="5"/>
      <c r="D2" s="5"/>
      <c r="E2" s="5"/>
      <c r="F2" s="5"/>
      <c r="G2" s="10" t="s">
        <v>64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19.8" customHeight="1" x14ac:dyDescent="0.3">
      <c r="A4" s="2" t="s">
        <v>65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18" customHeight="1" x14ac:dyDescent="0.3">
      <c r="A6" s="2" t="s">
        <v>66</v>
      </c>
      <c r="B6" s="8"/>
      <c r="C6" s="8"/>
      <c r="D6" s="8"/>
      <c r="E6" s="8"/>
      <c r="F6" s="8"/>
      <c r="G6" s="9"/>
    </row>
    <row r="8" spans="1:7" ht="15.6" x14ac:dyDescent="0.3">
      <c r="A8" s="32" t="s">
        <v>38</v>
      </c>
      <c r="B8" s="32" t="s">
        <v>4</v>
      </c>
      <c r="C8" s="32" t="s">
        <v>39</v>
      </c>
    </row>
    <row r="9" spans="1:7" ht="62.4" x14ac:dyDescent="0.3">
      <c r="A9" s="29">
        <v>1</v>
      </c>
      <c r="B9" s="29" t="s">
        <v>41</v>
      </c>
      <c r="C9" s="29">
        <v>10</v>
      </c>
    </row>
    <row r="10" spans="1:7" ht="78" x14ac:dyDescent="0.3">
      <c r="A10" s="29">
        <v>2</v>
      </c>
      <c r="B10" s="29" t="s">
        <v>101</v>
      </c>
      <c r="C10" s="29">
        <v>11</v>
      </c>
    </row>
    <row r="11" spans="1:7" ht="15.6" x14ac:dyDescent="0.3">
      <c r="A11" s="29">
        <v>3</v>
      </c>
      <c r="B11" s="29" t="s">
        <v>79</v>
      </c>
      <c r="C11" s="29">
        <v>2</v>
      </c>
    </row>
    <row r="12" spans="1:7" ht="15.6" x14ac:dyDescent="0.3">
      <c r="A12" s="29">
        <v>4</v>
      </c>
      <c r="B12" s="29" t="s">
        <v>102</v>
      </c>
      <c r="C12" s="29">
        <v>1</v>
      </c>
    </row>
    <row r="13" spans="1:7" ht="15.6" x14ac:dyDescent="0.3">
      <c r="A13" s="29">
        <v>5</v>
      </c>
      <c r="B13" s="29" t="s">
        <v>87</v>
      </c>
      <c r="C13" s="29">
        <v>12</v>
      </c>
    </row>
    <row r="14" spans="1:7" ht="31.2" x14ac:dyDescent="0.3">
      <c r="A14" s="29">
        <v>6</v>
      </c>
      <c r="B14" s="29" t="s">
        <v>45</v>
      </c>
      <c r="C14" s="29">
        <v>4</v>
      </c>
    </row>
    <row r="16" spans="1:7" x14ac:dyDescent="0.3">
      <c r="A16" s="25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XFD1048576"/>
    </sheetView>
  </sheetViews>
  <sheetFormatPr defaultRowHeight="14.4" x14ac:dyDescent="0.3"/>
  <cols>
    <col min="1" max="1" width="9.77734375" customWidth="1"/>
    <col min="2" max="2" width="36.44140625" customWidth="1"/>
    <col min="3" max="3" width="9" customWidth="1"/>
    <col min="5" max="5" width="27.44140625" customWidth="1"/>
  </cols>
  <sheetData>
    <row r="1" spans="1:5" ht="20.399999999999999" customHeight="1" x14ac:dyDescent="0.3">
      <c r="A1" s="47" t="s">
        <v>105</v>
      </c>
      <c r="B1" s="48"/>
      <c r="C1" s="49"/>
      <c r="D1" s="4"/>
      <c r="E1" s="35" t="s">
        <v>106</v>
      </c>
    </row>
    <row r="2" spans="1:5" ht="13.8" customHeight="1" x14ac:dyDescent="0.3">
      <c r="A2" s="50" t="s">
        <v>108</v>
      </c>
      <c r="B2" s="51"/>
      <c r="C2" s="52"/>
      <c r="D2" s="5"/>
      <c r="E2" s="10" t="s">
        <v>107</v>
      </c>
    </row>
    <row r="3" spans="1:5" ht="35.4" customHeight="1" x14ac:dyDescent="0.3">
      <c r="A3" s="53" t="s">
        <v>109</v>
      </c>
      <c r="B3" s="54"/>
      <c r="C3" s="55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3" t="s">
        <v>110</v>
      </c>
      <c r="B5" s="54"/>
      <c r="C5" s="55"/>
      <c r="D5" s="8"/>
      <c r="E5" s="9"/>
    </row>
    <row r="7" spans="1:5" ht="21" customHeight="1" x14ac:dyDescent="0.3">
      <c r="A7" s="2" t="s">
        <v>3</v>
      </c>
      <c r="B7" s="2" t="s">
        <v>4</v>
      </c>
      <c r="C7" s="2" t="s">
        <v>5</v>
      </c>
    </row>
    <row r="8" spans="1:5" ht="50.4" customHeight="1" x14ac:dyDescent="0.3">
      <c r="A8" s="2">
        <v>1</v>
      </c>
      <c r="B8" s="33" t="s">
        <v>111</v>
      </c>
      <c r="C8" s="2">
        <v>1</v>
      </c>
    </row>
    <row r="9" spans="1:5" ht="48.6" customHeight="1" x14ac:dyDescent="0.3">
      <c r="A9" s="2">
        <v>2</v>
      </c>
      <c r="B9" s="34" t="s">
        <v>112</v>
      </c>
      <c r="C9" s="2">
        <v>1</v>
      </c>
    </row>
    <row r="11" spans="1:5" ht="15" customHeight="1" x14ac:dyDescent="0.3">
      <c r="A11" t="s">
        <v>6</v>
      </c>
    </row>
    <row r="18" spans="1:1" x14ac:dyDescent="0.3">
      <c r="A18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48576"/>
    </sheetView>
  </sheetViews>
  <sheetFormatPr defaultRowHeight="14.4" x14ac:dyDescent="0.3"/>
  <cols>
    <col min="1" max="1" width="9.77734375" customWidth="1"/>
    <col min="2" max="2" width="36.44140625" customWidth="1"/>
    <col min="3" max="3" width="9" customWidth="1"/>
    <col min="5" max="5" width="27.44140625" customWidth="1"/>
  </cols>
  <sheetData>
    <row r="1" spans="1:5" ht="20.399999999999999" customHeight="1" x14ac:dyDescent="0.3">
      <c r="A1" s="47" t="s">
        <v>116</v>
      </c>
      <c r="B1" s="48"/>
      <c r="C1" s="49"/>
      <c r="D1" s="4"/>
      <c r="E1" s="35" t="s">
        <v>114</v>
      </c>
    </row>
    <row r="2" spans="1:5" ht="13.8" customHeight="1" x14ac:dyDescent="0.3">
      <c r="A2" s="50" t="s">
        <v>113</v>
      </c>
      <c r="B2" s="51"/>
      <c r="C2" s="52"/>
      <c r="D2" s="5"/>
      <c r="E2" s="10" t="s">
        <v>107</v>
      </c>
    </row>
    <row r="3" spans="1:5" ht="35.4" customHeight="1" x14ac:dyDescent="0.3">
      <c r="A3" s="53" t="s">
        <v>117</v>
      </c>
      <c r="B3" s="54"/>
      <c r="C3" s="55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3" t="s">
        <v>118</v>
      </c>
      <c r="B5" s="54"/>
      <c r="C5" s="55"/>
      <c r="D5" s="8"/>
      <c r="E5" s="9"/>
    </row>
    <row r="7" spans="1:5" ht="21" customHeight="1" x14ac:dyDescent="0.3">
      <c r="A7" s="2" t="s">
        <v>3</v>
      </c>
      <c r="B7" s="2" t="s">
        <v>4</v>
      </c>
      <c r="C7" s="2" t="s">
        <v>5</v>
      </c>
    </row>
    <row r="8" spans="1:5" ht="50.4" customHeight="1" x14ac:dyDescent="0.3">
      <c r="A8" s="2">
        <v>1</v>
      </c>
      <c r="B8" s="34" t="s">
        <v>115</v>
      </c>
      <c r="C8" s="2">
        <v>4</v>
      </c>
    </row>
    <row r="10" spans="1:5" ht="15" customHeight="1" x14ac:dyDescent="0.3">
      <c r="A10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4.4" x14ac:dyDescent="0.3"/>
  <cols>
    <col min="1" max="1" width="6.6640625" customWidth="1"/>
    <col min="2" max="2" width="17.44140625" customWidth="1"/>
    <col min="3" max="3" width="35.44140625" customWidth="1"/>
    <col min="4" max="4" width="6.88671875" customWidth="1"/>
    <col min="5" max="5" width="27.44140625" customWidth="1"/>
  </cols>
  <sheetData>
    <row r="1" spans="1:5" ht="20.399999999999999" customHeight="1" x14ac:dyDescent="0.3">
      <c r="A1" s="47" t="s">
        <v>120</v>
      </c>
      <c r="B1" s="48"/>
      <c r="C1" s="49"/>
      <c r="D1" s="4"/>
      <c r="E1" s="35" t="s">
        <v>121</v>
      </c>
    </row>
    <row r="2" spans="1:5" ht="13.8" customHeight="1" x14ac:dyDescent="0.3">
      <c r="A2" s="50" t="s">
        <v>108</v>
      </c>
      <c r="B2" s="51"/>
      <c r="C2" s="52"/>
      <c r="D2" s="5"/>
      <c r="E2" s="10" t="s">
        <v>125</v>
      </c>
    </row>
    <row r="3" spans="1:5" ht="35.4" customHeight="1" x14ac:dyDescent="0.3">
      <c r="A3" s="53" t="s">
        <v>81</v>
      </c>
      <c r="B3" s="54"/>
      <c r="C3" s="55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3" t="s">
        <v>119</v>
      </c>
      <c r="B5" s="54"/>
      <c r="C5" s="55"/>
      <c r="D5" s="8"/>
      <c r="E5" s="9"/>
    </row>
    <row r="7" spans="1:5" ht="21" customHeight="1" x14ac:dyDescent="0.3">
      <c r="A7" s="11" t="s">
        <v>3</v>
      </c>
      <c r="B7" s="36" t="s">
        <v>122</v>
      </c>
      <c r="C7" s="36" t="s">
        <v>4</v>
      </c>
      <c r="D7" s="36" t="s">
        <v>39</v>
      </c>
    </row>
    <row r="8" spans="1:5" ht="18.600000000000001" customHeight="1" x14ac:dyDescent="0.3">
      <c r="A8" s="2">
        <v>1</v>
      </c>
      <c r="B8" s="37">
        <v>616026</v>
      </c>
      <c r="C8" s="37" t="s">
        <v>123</v>
      </c>
      <c r="D8" s="2">
        <v>2</v>
      </c>
    </row>
    <row r="9" spans="1:5" ht="26.4" customHeight="1" x14ac:dyDescent="0.3">
      <c r="A9" s="2">
        <v>2</v>
      </c>
      <c r="B9" s="38">
        <v>646872</v>
      </c>
      <c r="C9" s="38" t="s">
        <v>124</v>
      </c>
      <c r="D9" s="2">
        <v>1</v>
      </c>
    </row>
    <row r="11" spans="1:5" ht="15" customHeight="1" x14ac:dyDescent="0.3">
      <c r="A11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K8" sqref="K8"/>
    </sheetView>
  </sheetViews>
  <sheetFormatPr defaultRowHeight="14.4" x14ac:dyDescent="0.3"/>
  <cols>
    <col min="1" max="1" width="9.77734375" customWidth="1"/>
    <col min="2" max="2" width="36.44140625" customWidth="1"/>
    <col min="3" max="3" width="9" customWidth="1"/>
    <col min="5" max="5" width="27.44140625" customWidth="1"/>
  </cols>
  <sheetData>
    <row r="1" spans="1:5" ht="20.399999999999999" customHeight="1" x14ac:dyDescent="0.3">
      <c r="A1" s="47" t="s">
        <v>126</v>
      </c>
      <c r="B1" s="48"/>
      <c r="C1" s="49"/>
      <c r="D1" s="4"/>
      <c r="E1" s="35" t="s">
        <v>127</v>
      </c>
    </row>
    <row r="2" spans="1:5" ht="13.8" customHeight="1" x14ac:dyDescent="0.3">
      <c r="A2" s="50" t="s">
        <v>113</v>
      </c>
      <c r="B2" s="51"/>
      <c r="C2" s="52"/>
      <c r="D2" s="5"/>
      <c r="E2" s="10" t="s">
        <v>107</v>
      </c>
    </row>
    <row r="3" spans="1:5" ht="35.4" customHeight="1" x14ac:dyDescent="0.3">
      <c r="A3" s="53" t="s">
        <v>117</v>
      </c>
      <c r="B3" s="54"/>
      <c r="C3" s="55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3" t="s">
        <v>118</v>
      </c>
      <c r="B5" s="54"/>
      <c r="C5" s="55"/>
      <c r="D5" s="8"/>
      <c r="E5" s="9"/>
    </row>
    <row r="7" spans="1:5" ht="21" customHeight="1" x14ac:dyDescent="0.3">
      <c r="A7" s="2" t="s">
        <v>3</v>
      </c>
      <c r="B7" s="2" t="s">
        <v>4</v>
      </c>
      <c r="C7" s="2" t="s">
        <v>5</v>
      </c>
    </row>
    <row r="8" spans="1:5" ht="38.4" customHeight="1" x14ac:dyDescent="0.3">
      <c r="A8" s="2">
        <v>1</v>
      </c>
      <c r="B8" s="40" t="s">
        <v>128</v>
      </c>
      <c r="C8" s="39">
        <v>4</v>
      </c>
    </row>
    <row r="9" spans="1:5" ht="22.2" customHeight="1" x14ac:dyDescent="0.3">
      <c r="A9" s="2">
        <v>2</v>
      </c>
      <c r="B9" s="41" t="s">
        <v>129</v>
      </c>
      <c r="C9" s="2">
        <v>4</v>
      </c>
    </row>
    <row r="11" spans="1:5" ht="15" customHeight="1" x14ac:dyDescent="0.3">
      <c r="A11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XFD1048576"/>
    </sheetView>
  </sheetViews>
  <sheetFormatPr defaultRowHeight="14.4" x14ac:dyDescent="0.3"/>
  <cols>
    <col min="1" max="1" width="6.6640625" customWidth="1"/>
    <col min="2" max="2" width="17.44140625" customWidth="1"/>
    <col min="3" max="3" width="35.44140625" customWidth="1"/>
    <col min="4" max="4" width="6.88671875" customWidth="1"/>
    <col min="5" max="5" width="27.44140625" customWidth="1"/>
  </cols>
  <sheetData>
    <row r="1" spans="1:5" ht="20.399999999999999" customHeight="1" x14ac:dyDescent="0.3">
      <c r="A1" s="47" t="s">
        <v>130</v>
      </c>
      <c r="B1" s="48"/>
      <c r="C1" s="49"/>
      <c r="D1" s="4"/>
      <c r="E1" s="35" t="s">
        <v>131</v>
      </c>
    </row>
    <row r="2" spans="1:5" ht="13.8" customHeight="1" x14ac:dyDescent="0.3">
      <c r="A2" s="50" t="s">
        <v>108</v>
      </c>
      <c r="B2" s="51"/>
      <c r="C2" s="52"/>
      <c r="D2" s="5"/>
      <c r="E2" s="10" t="s">
        <v>132</v>
      </c>
    </row>
    <row r="3" spans="1:5" ht="35.4" customHeight="1" x14ac:dyDescent="0.3">
      <c r="A3" s="53" t="s">
        <v>81</v>
      </c>
      <c r="B3" s="54"/>
      <c r="C3" s="55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3" t="s">
        <v>119</v>
      </c>
      <c r="B5" s="54"/>
      <c r="C5" s="55"/>
      <c r="D5" s="8"/>
      <c r="E5" s="9"/>
    </row>
    <row r="7" spans="1:5" ht="21" customHeight="1" x14ac:dyDescent="0.3">
      <c r="A7" s="11" t="s">
        <v>3</v>
      </c>
      <c r="B7" s="36" t="s">
        <v>4</v>
      </c>
      <c r="C7" s="36" t="s">
        <v>39</v>
      </c>
    </row>
    <row r="8" spans="1:5" ht="18.600000000000001" customHeight="1" x14ac:dyDescent="0.3">
      <c r="A8" s="2">
        <v>1</v>
      </c>
      <c r="B8" s="42" t="s">
        <v>133</v>
      </c>
      <c r="C8" s="2">
        <v>5</v>
      </c>
    </row>
    <row r="10" spans="1:5" ht="15" customHeight="1" x14ac:dyDescent="0.3">
      <c r="A10" t="s">
        <v>6</v>
      </c>
    </row>
    <row r="11" spans="1:5" x14ac:dyDescent="0.3">
      <c r="A11" t="s">
        <v>134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4.4" x14ac:dyDescent="0.3"/>
  <cols>
    <col min="1" max="1" width="6.6640625" customWidth="1"/>
    <col min="2" max="2" width="17.44140625" customWidth="1"/>
    <col min="3" max="3" width="37.88671875" customWidth="1"/>
    <col min="4" max="4" width="6.88671875" customWidth="1"/>
    <col min="5" max="5" width="27.44140625" customWidth="1"/>
  </cols>
  <sheetData>
    <row r="1" spans="1:5" ht="20.399999999999999" customHeight="1" x14ac:dyDescent="0.3">
      <c r="A1" s="47" t="s">
        <v>136</v>
      </c>
      <c r="B1" s="48"/>
      <c r="C1" s="49"/>
      <c r="D1" s="4"/>
      <c r="E1" s="35" t="s">
        <v>139</v>
      </c>
    </row>
    <row r="2" spans="1:5" ht="13.8" customHeight="1" x14ac:dyDescent="0.3">
      <c r="A2" s="50" t="s">
        <v>135</v>
      </c>
      <c r="B2" s="51"/>
      <c r="C2" s="52"/>
      <c r="D2" s="5"/>
      <c r="E2" s="10" t="s">
        <v>140</v>
      </c>
    </row>
    <row r="3" spans="1:5" ht="35.4" customHeight="1" x14ac:dyDescent="0.3">
      <c r="A3" s="53" t="s">
        <v>137</v>
      </c>
      <c r="B3" s="54"/>
      <c r="C3" s="55"/>
      <c r="D3" s="5"/>
      <c r="E3" s="6"/>
    </row>
    <row r="4" spans="1:5" x14ac:dyDescent="0.3">
      <c r="A4" s="7"/>
      <c r="B4" s="5"/>
      <c r="C4" s="5"/>
      <c r="D4" s="5"/>
      <c r="E4" s="1" t="s">
        <v>2</v>
      </c>
    </row>
    <row r="5" spans="1:5" ht="37.200000000000003" customHeight="1" x14ac:dyDescent="0.3">
      <c r="A5" s="53" t="s">
        <v>138</v>
      </c>
      <c r="B5" s="54"/>
      <c r="C5" s="55"/>
      <c r="D5" s="8"/>
      <c r="E5" s="9"/>
    </row>
    <row r="7" spans="1:5" ht="21" customHeight="1" x14ac:dyDescent="0.3">
      <c r="A7" s="11" t="s">
        <v>3</v>
      </c>
      <c r="B7" s="36" t="s">
        <v>122</v>
      </c>
      <c r="C7" s="36" t="s">
        <v>4</v>
      </c>
      <c r="D7" s="36" t="s">
        <v>39</v>
      </c>
    </row>
    <row r="8" spans="1:5" ht="30" customHeight="1" x14ac:dyDescent="0.3">
      <c r="A8" s="2">
        <v>1</v>
      </c>
      <c r="B8" s="42">
        <v>616026</v>
      </c>
      <c r="C8" s="2" t="s">
        <v>141</v>
      </c>
      <c r="D8" s="56">
        <v>1</v>
      </c>
    </row>
    <row r="9" spans="1:5" ht="28.8" x14ac:dyDescent="0.3">
      <c r="A9" s="2">
        <v>2</v>
      </c>
      <c r="B9" s="2">
        <v>615898</v>
      </c>
      <c r="C9" s="2" t="s">
        <v>142</v>
      </c>
      <c r="D9" s="2">
        <v>2</v>
      </c>
    </row>
    <row r="10" spans="1:5" ht="28.8" x14ac:dyDescent="0.3">
      <c r="A10" s="2">
        <v>3</v>
      </c>
      <c r="B10" s="2">
        <v>646872</v>
      </c>
      <c r="C10" s="2" t="s">
        <v>143</v>
      </c>
      <c r="D10" s="2">
        <v>1</v>
      </c>
    </row>
    <row r="13" spans="1:5" ht="15" customHeight="1" x14ac:dyDescent="0.3">
      <c r="A13" t="s">
        <v>6</v>
      </c>
    </row>
  </sheetData>
  <mergeCells count="4">
    <mergeCell ref="A1:C1"/>
    <mergeCell ref="A2:C2"/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5" workbookViewId="0">
      <selection activeCell="C41" sqref="C41"/>
    </sheetView>
  </sheetViews>
  <sheetFormatPr defaultRowHeight="14.4" x14ac:dyDescent="0.3"/>
  <cols>
    <col min="1" max="1" width="34.33203125" customWidth="1"/>
    <col min="2" max="2" width="42.33203125" customWidth="1"/>
    <col min="3" max="3" width="9" customWidth="1"/>
    <col min="7" max="7" width="27.44140625" customWidth="1"/>
  </cols>
  <sheetData>
    <row r="1" spans="1:7" x14ac:dyDescent="0.3">
      <c r="A1" s="1" t="s">
        <v>13</v>
      </c>
      <c r="B1" s="4"/>
      <c r="C1" s="4"/>
      <c r="D1" s="4"/>
      <c r="E1" s="4"/>
      <c r="F1" s="4"/>
      <c r="G1" s="1" t="s">
        <v>14</v>
      </c>
    </row>
    <row r="2" spans="1:7" ht="32.25" customHeight="1" x14ac:dyDescent="0.3">
      <c r="A2" s="10" t="s">
        <v>15</v>
      </c>
      <c r="B2" s="5"/>
      <c r="C2" s="5"/>
      <c r="D2" s="5"/>
      <c r="E2" s="5"/>
      <c r="F2" s="5"/>
      <c r="G2" s="10" t="s">
        <v>16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72" x14ac:dyDescent="0.3">
      <c r="A4" s="2" t="s">
        <v>17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78" customHeight="1" x14ac:dyDescent="0.3">
      <c r="A6" s="2" t="s">
        <v>18</v>
      </c>
      <c r="B6" s="8"/>
      <c r="C6" s="8"/>
      <c r="D6" s="8"/>
      <c r="E6" s="8"/>
      <c r="F6" s="8"/>
      <c r="G6" s="9"/>
    </row>
    <row r="11" spans="1:7" ht="21" customHeight="1" x14ac:dyDescent="0.3">
      <c r="A11" s="2" t="s">
        <v>3</v>
      </c>
      <c r="B11" s="2" t="s">
        <v>4</v>
      </c>
      <c r="C11" s="2" t="s">
        <v>5</v>
      </c>
    </row>
    <row r="12" spans="1:7" ht="31.5" customHeight="1" x14ac:dyDescent="0.3">
      <c r="A12" s="2">
        <v>1</v>
      </c>
      <c r="B12" s="3" t="s">
        <v>19</v>
      </c>
      <c r="C12" s="2">
        <v>4</v>
      </c>
    </row>
    <row r="14" spans="1:7" x14ac:dyDescent="0.3">
      <c r="A14" t="s">
        <v>6</v>
      </c>
    </row>
    <row r="23" spans="1:1" x14ac:dyDescent="0.3">
      <c r="A23" t="s">
        <v>20</v>
      </c>
    </row>
    <row r="25" spans="1:1" x14ac:dyDescent="0.3">
      <c r="A25" t="s">
        <v>21</v>
      </c>
    </row>
    <row r="26" spans="1:1" x14ac:dyDescent="0.3">
      <c r="A26" t="s">
        <v>27</v>
      </c>
    </row>
    <row r="27" spans="1:1" x14ac:dyDescent="0.3">
      <c r="A27" s="43" t="s">
        <v>26</v>
      </c>
    </row>
    <row r="28" spans="1:1" ht="39.75" customHeight="1" x14ac:dyDescent="0.3">
      <c r="A28" s="43"/>
    </row>
    <row r="30" spans="1:1" x14ac:dyDescent="0.3">
      <c r="A30" t="s">
        <v>28</v>
      </c>
    </row>
    <row r="31" spans="1:1" x14ac:dyDescent="0.3">
      <c r="A31" t="s">
        <v>29</v>
      </c>
    </row>
    <row r="33" spans="1:5" x14ac:dyDescent="0.3">
      <c r="A33" s="11" t="s">
        <v>3</v>
      </c>
      <c r="B33" s="11" t="s">
        <v>4</v>
      </c>
      <c r="C33" s="11" t="s">
        <v>5</v>
      </c>
      <c r="D33" s="11" t="s">
        <v>22</v>
      </c>
      <c r="E33" s="11" t="s">
        <v>23</v>
      </c>
    </row>
    <row r="34" spans="1:5" x14ac:dyDescent="0.3">
      <c r="A34" s="2">
        <v>1</v>
      </c>
      <c r="B34" s="3" t="s">
        <v>30</v>
      </c>
      <c r="C34" s="2">
        <v>4</v>
      </c>
      <c r="D34" s="2">
        <v>200</v>
      </c>
      <c r="E34" s="2">
        <f>C34*D34</f>
        <v>800</v>
      </c>
    </row>
    <row r="35" spans="1:5" x14ac:dyDescent="0.3">
      <c r="A35" s="44" t="s">
        <v>23</v>
      </c>
      <c r="B35" s="45"/>
      <c r="C35" s="45"/>
      <c r="D35" s="46"/>
      <c r="E35" s="11">
        <f>SUM(E34)</f>
        <v>800</v>
      </c>
    </row>
    <row r="36" spans="1:5" x14ac:dyDescent="0.3">
      <c r="A36" s="44" t="s">
        <v>24</v>
      </c>
      <c r="B36" s="45"/>
      <c r="C36" s="45"/>
      <c r="D36" s="46"/>
      <c r="E36" s="11">
        <f>E35*18%</f>
        <v>144</v>
      </c>
    </row>
    <row r="37" spans="1:5" x14ac:dyDescent="0.3">
      <c r="A37" s="44" t="s">
        <v>25</v>
      </c>
      <c r="B37" s="45"/>
      <c r="C37" s="45"/>
      <c r="D37" s="46"/>
      <c r="E37" s="11">
        <f>SUM(E35:E36)</f>
        <v>944</v>
      </c>
    </row>
    <row r="39" spans="1:5" x14ac:dyDescent="0.3">
      <c r="A39" t="s">
        <v>6</v>
      </c>
    </row>
    <row r="48" spans="1:5" x14ac:dyDescent="0.3">
      <c r="B48">
        <v>800</v>
      </c>
    </row>
    <row r="49" spans="2:2" x14ac:dyDescent="0.3">
      <c r="B49">
        <f>B48*18%</f>
        <v>144</v>
      </c>
    </row>
    <row r="50" spans="2:2" x14ac:dyDescent="0.3">
      <c r="B50">
        <f>B48+B49</f>
        <v>944</v>
      </c>
    </row>
    <row r="51" spans="2:2" x14ac:dyDescent="0.3">
      <c r="B51">
        <f>B50-7882</f>
        <v>-6938</v>
      </c>
    </row>
    <row r="52" spans="2:2" x14ac:dyDescent="0.3">
      <c r="B52">
        <f>4980+900</f>
        <v>5880</v>
      </c>
    </row>
    <row r="53" spans="2:2" x14ac:dyDescent="0.3">
      <c r="B53">
        <f>B52*18%</f>
        <v>1058.3999999999999</v>
      </c>
    </row>
    <row r="54" spans="2:2" x14ac:dyDescent="0.3">
      <c r="B54">
        <f>B52+B53</f>
        <v>6938.4</v>
      </c>
    </row>
    <row r="55" spans="2:2" x14ac:dyDescent="0.3">
      <c r="B55">
        <f>B54+944</f>
        <v>7882.4</v>
      </c>
    </row>
  </sheetData>
  <mergeCells count="4">
    <mergeCell ref="A27:A28"/>
    <mergeCell ref="A35:D35"/>
    <mergeCell ref="A36:D36"/>
    <mergeCell ref="A37:D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1" sqref="D21"/>
    </sheetView>
  </sheetViews>
  <sheetFormatPr defaultRowHeight="14.4" x14ac:dyDescent="0.3"/>
  <cols>
    <col min="1" max="1" width="29.5546875" customWidth="1"/>
    <col min="2" max="2" width="22.88671875" customWidth="1"/>
    <col min="3" max="3" width="9" customWidth="1"/>
    <col min="7" max="7" width="27.44140625" customWidth="1"/>
  </cols>
  <sheetData>
    <row r="1" spans="1:7" x14ac:dyDescent="0.3">
      <c r="A1" s="1" t="s">
        <v>32</v>
      </c>
      <c r="B1" s="4"/>
      <c r="C1" s="4"/>
      <c r="D1" s="4"/>
      <c r="E1" s="4"/>
      <c r="F1" s="4"/>
      <c r="G1" s="1" t="s">
        <v>33</v>
      </c>
    </row>
    <row r="2" spans="1:7" ht="32.25" customHeight="1" x14ac:dyDescent="0.3">
      <c r="A2" s="10" t="s">
        <v>31</v>
      </c>
      <c r="B2" s="5"/>
      <c r="C2" s="5"/>
      <c r="D2" s="5"/>
      <c r="E2" s="5"/>
      <c r="F2" s="5"/>
      <c r="G2" s="10" t="s">
        <v>34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x14ac:dyDescent="0.3">
      <c r="A4" s="2" t="s">
        <v>35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x14ac:dyDescent="0.3">
      <c r="A6" s="2" t="s">
        <v>36</v>
      </c>
      <c r="B6" s="8"/>
      <c r="C6" s="8"/>
      <c r="D6" s="8"/>
      <c r="E6" s="8"/>
      <c r="F6" s="8"/>
      <c r="G6" s="9"/>
    </row>
    <row r="11" spans="1:7" ht="21" customHeight="1" x14ac:dyDescent="0.3">
      <c r="A11" s="2" t="s">
        <v>3</v>
      </c>
      <c r="B11" s="2" t="s">
        <v>4</v>
      </c>
      <c r="C11" s="2" t="s">
        <v>5</v>
      </c>
    </row>
    <row r="12" spans="1:7" ht="31.5" customHeight="1" x14ac:dyDescent="0.3">
      <c r="A12" s="2">
        <v>1</v>
      </c>
      <c r="B12" s="2" t="s">
        <v>37</v>
      </c>
      <c r="C12" s="2">
        <v>1</v>
      </c>
    </row>
    <row r="14" spans="1:7" x14ac:dyDescent="0.3">
      <c r="A14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G2" sqref="G2"/>
    </sheetView>
  </sheetViews>
  <sheetFormatPr defaultRowHeight="14.4" x14ac:dyDescent="0.3"/>
  <cols>
    <col min="1" max="1" width="9.5546875" customWidth="1"/>
    <col min="2" max="2" width="47.44140625" customWidth="1"/>
    <col min="7" max="7" width="23.44140625" customWidth="1"/>
  </cols>
  <sheetData>
    <row r="1" spans="1:7" x14ac:dyDescent="0.3">
      <c r="A1" s="1" t="s">
        <v>62</v>
      </c>
      <c r="B1" s="4"/>
      <c r="C1" s="4"/>
      <c r="D1" s="4"/>
      <c r="E1" s="4"/>
      <c r="F1" s="4"/>
      <c r="G1" s="1" t="s">
        <v>67</v>
      </c>
    </row>
    <row r="2" spans="1:7" ht="28.8" x14ac:dyDescent="0.3">
      <c r="A2" s="10" t="s">
        <v>63</v>
      </c>
      <c r="B2" s="5"/>
      <c r="C2" s="5"/>
      <c r="D2" s="5"/>
      <c r="E2" s="5"/>
      <c r="F2" s="5"/>
      <c r="G2" s="10" t="s">
        <v>64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33" customHeight="1" x14ac:dyDescent="0.3">
      <c r="A4" s="2" t="s">
        <v>65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40.799999999999997" customHeight="1" x14ac:dyDescent="0.3">
      <c r="A6" s="2" t="s">
        <v>66</v>
      </c>
      <c r="B6" s="8"/>
      <c r="C6" s="8"/>
      <c r="D6" s="8"/>
      <c r="E6" s="8"/>
      <c r="F6" s="8"/>
      <c r="G6" s="9"/>
    </row>
    <row r="8" spans="1:7" x14ac:dyDescent="0.3">
      <c r="A8" s="20" t="s">
        <v>38</v>
      </c>
      <c r="B8" s="20" t="s">
        <v>4</v>
      </c>
      <c r="C8" s="20" t="s">
        <v>39</v>
      </c>
      <c r="D8" s="21"/>
    </row>
    <row r="9" spans="1:7" ht="27.6" x14ac:dyDescent="0.3">
      <c r="A9" s="22">
        <v>1</v>
      </c>
      <c r="B9" s="22" t="s">
        <v>40</v>
      </c>
      <c r="C9" s="22">
        <v>35</v>
      </c>
      <c r="D9" s="23"/>
    </row>
    <row r="10" spans="1:7" ht="55.2" x14ac:dyDescent="0.3">
      <c r="A10" s="22">
        <v>2</v>
      </c>
      <c r="B10" s="22" t="s">
        <v>41</v>
      </c>
      <c r="C10" s="22">
        <v>14</v>
      </c>
      <c r="D10" s="23"/>
    </row>
    <row r="11" spans="1:7" ht="27.6" x14ac:dyDescent="0.3">
      <c r="A11" s="22">
        <v>3</v>
      </c>
      <c r="B11" s="22" t="s">
        <v>60</v>
      </c>
      <c r="C11" s="22">
        <v>2</v>
      </c>
      <c r="D11" s="23"/>
    </row>
    <row r="12" spans="1:7" ht="27.6" x14ac:dyDescent="0.3">
      <c r="A12" s="22">
        <v>4</v>
      </c>
      <c r="B12" s="22" t="s">
        <v>42</v>
      </c>
      <c r="C12" s="22">
        <v>1</v>
      </c>
      <c r="D12" s="23"/>
    </row>
    <row r="13" spans="1:7" ht="55.2" x14ac:dyDescent="0.3">
      <c r="A13" s="22">
        <v>5</v>
      </c>
      <c r="B13" s="22" t="s">
        <v>68</v>
      </c>
      <c r="C13" s="22">
        <v>1</v>
      </c>
      <c r="D13" s="23"/>
    </row>
    <row r="14" spans="1:7" ht="27.6" x14ac:dyDescent="0.3">
      <c r="A14" s="22">
        <v>6</v>
      </c>
      <c r="B14" s="22" t="s">
        <v>43</v>
      </c>
      <c r="C14" s="22">
        <v>1</v>
      </c>
      <c r="D14" s="23"/>
    </row>
    <row r="15" spans="1:7" ht="27.6" x14ac:dyDescent="0.3">
      <c r="A15" s="22">
        <v>7</v>
      </c>
      <c r="B15" s="22" t="s">
        <v>44</v>
      </c>
      <c r="C15" s="22">
        <v>1</v>
      </c>
      <c r="D15" s="23"/>
    </row>
    <row r="16" spans="1:7" ht="27.6" x14ac:dyDescent="0.3">
      <c r="A16" s="22">
        <v>8</v>
      </c>
      <c r="B16" s="22" t="s">
        <v>45</v>
      </c>
      <c r="C16" s="22">
        <v>9</v>
      </c>
      <c r="D16" s="23"/>
    </row>
    <row r="17" spans="1:4" x14ac:dyDescent="0.3">
      <c r="A17" s="22">
        <v>9</v>
      </c>
      <c r="B17" s="22" t="s">
        <v>46</v>
      </c>
      <c r="C17" s="22">
        <v>116</v>
      </c>
      <c r="D17" s="23"/>
    </row>
    <row r="18" spans="1:4" x14ac:dyDescent="0.3">
      <c r="A18" s="22">
        <v>10</v>
      </c>
      <c r="B18" s="24" t="s">
        <v>61</v>
      </c>
      <c r="C18" s="22">
        <v>340</v>
      </c>
      <c r="D18" s="23"/>
    </row>
    <row r="19" spans="1:4" x14ac:dyDescent="0.3">
      <c r="A19" s="22">
        <v>11</v>
      </c>
      <c r="B19" s="22" t="s">
        <v>47</v>
      </c>
      <c r="C19" s="22">
        <v>1</v>
      </c>
      <c r="D19" s="23"/>
    </row>
    <row r="20" spans="1:4" x14ac:dyDescent="0.3">
      <c r="A20" s="22">
        <v>12</v>
      </c>
      <c r="B20" s="22" t="s">
        <v>59</v>
      </c>
      <c r="C20" s="22">
        <v>50</v>
      </c>
      <c r="D20" s="23"/>
    </row>
    <row r="22" spans="1:4" x14ac:dyDescent="0.3">
      <c r="A22" s="25" t="s">
        <v>6</v>
      </c>
    </row>
    <row r="76" spans="1:1" x14ac:dyDescent="0.3">
      <c r="A76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G17" sqref="G17"/>
    </sheetView>
  </sheetViews>
  <sheetFormatPr defaultRowHeight="14.4" x14ac:dyDescent="0.3"/>
  <cols>
    <col min="1" max="1" width="9.21875" customWidth="1"/>
    <col min="2" max="2" width="23.5546875" customWidth="1"/>
    <col min="3" max="3" width="23.88671875" customWidth="1"/>
    <col min="7" max="7" width="23.44140625" customWidth="1"/>
  </cols>
  <sheetData>
    <row r="1" spans="1:7" x14ac:dyDescent="0.3">
      <c r="A1" s="1" t="s">
        <v>69</v>
      </c>
      <c r="B1" s="4"/>
      <c r="C1" s="4"/>
      <c r="D1" s="4"/>
      <c r="E1" s="4"/>
      <c r="F1" s="4"/>
      <c r="G1" s="1" t="s">
        <v>70</v>
      </c>
    </row>
    <row r="2" spans="1:7" ht="43.2" x14ac:dyDescent="0.3">
      <c r="A2" s="10" t="s">
        <v>71</v>
      </c>
      <c r="B2" s="5"/>
      <c r="C2" s="5"/>
      <c r="D2" s="5"/>
      <c r="E2" s="5"/>
      <c r="F2" s="5"/>
      <c r="G2" s="10" t="s">
        <v>72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33" customHeight="1" x14ac:dyDescent="0.3">
      <c r="A4" s="2" t="s">
        <v>73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40.799999999999997" customHeight="1" x14ac:dyDescent="0.3">
      <c r="A6" s="2" t="s">
        <v>74</v>
      </c>
      <c r="B6" s="8"/>
      <c r="C6" s="8"/>
      <c r="D6" s="8"/>
      <c r="E6" s="8"/>
      <c r="F6" s="8"/>
      <c r="G6" s="9"/>
    </row>
    <row r="8" spans="1:7" ht="15.6" x14ac:dyDescent="0.3">
      <c r="A8" s="26" t="s">
        <v>38</v>
      </c>
      <c r="B8" s="27" t="s">
        <v>75</v>
      </c>
      <c r="C8" s="26" t="s">
        <v>76</v>
      </c>
    </row>
    <row r="9" spans="1:7" ht="22.8" customHeight="1" x14ac:dyDescent="0.3">
      <c r="A9" s="28">
        <v>1</v>
      </c>
      <c r="B9" s="28" t="s">
        <v>77</v>
      </c>
      <c r="C9" s="28" t="s">
        <v>78</v>
      </c>
    </row>
    <row r="11" spans="1:7" x14ac:dyDescent="0.3">
      <c r="A11" s="25" t="s">
        <v>6</v>
      </c>
    </row>
    <row r="65" spans="1:1" x14ac:dyDescent="0.3">
      <c r="A6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4" sqref="A4"/>
    </sheetView>
  </sheetViews>
  <sheetFormatPr defaultRowHeight="14.4" x14ac:dyDescent="0.3"/>
  <cols>
    <col min="1" max="1" width="5.88671875" customWidth="1"/>
    <col min="2" max="2" width="45.44140625" customWidth="1"/>
    <col min="3" max="3" width="9" customWidth="1"/>
    <col min="7" max="7" width="27.44140625" customWidth="1"/>
  </cols>
  <sheetData>
    <row r="1" spans="1:7" x14ac:dyDescent="0.3">
      <c r="A1" s="1" t="s">
        <v>80</v>
      </c>
      <c r="B1" s="4"/>
      <c r="C1" s="4"/>
      <c r="D1" s="4"/>
      <c r="E1" s="4"/>
      <c r="F1" s="4"/>
      <c r="G1" s="1" t="s">
        <v>84</v>
      </c>
    </row>
    <row r="2" spans="1:7" ht="32.25" customHeight="1" x14ac:dyDescent="0.3">
      <c r="A2" s="10" t="s">
        <v>0</v>
      </c>
      <c r="B2" s="5"/>
      <c r="C2" s="5"/>
      <c r="D2" s="5"/>
      <c r="E2" s="5"/>
      <c r="F2" s="5"/>
      <c r="G2" s="10" t="s">
        <v>83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72" x14ac:dyDescent="0.3">
      <c r="A4" s="2" t="s">
        <v>81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x14ac:dyDescent="0.3">
      <c r="A6" s="2" t="s">
        <v>82</v>
      </c>
      <c r="B6" s="8"/>
      <c r="C6" s="8"/>
      <c r="D6" s="8"/>
      <c r="E6" s="8"/>
      <c r="F6" s="8"/>
      <c r="G6" s="9"/>
    </row>
    <row r="11" spans="1:7" ht="21" customHeight="1" x14ac:dyDescent="0.3">
      <c r="A11" s="2" t="s">
        <v>3</v>
      </c>
      <c r="B11" s="2" t="s">
        <v>4</v>
      </c>
      <c r="C11" s="2" t="s">
        <v>5</v>
      </c>
    </row>
    <row r="12" spans="1:7" ht="102" customHeight="1" x14ac:dyDescent="0.3">
      <c r="A12" s="2">
        <v>1</v>
      </c>
      <c r="B12" s="3" t="s">
        <v>85</v>
      </c>
      <c r="C12" s="2">
        <v>14</v>
      </c>
    </row>
    <row r="14" spans="1:7" x14ac:dyDescent="0.3">
      <c r="A14" t="s">
        <v>6</v>
      </c>
    </row>
    <row r="22" spans="1:1" x14ac:dyDescent="0.3">
      <c r="A22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XFD1048576"/>
    </sheetView>
  </sheetViews>
  <sheetFormatPr defaultRowHeight="14.4" x14ac:dyDescent="0.3"/>
  <cols>
    <col min="1" max="1" width="6" customWidth="1"/>
    <col min="2" max="2" width="22.88671875" customWidth="1"/>
    <col min="7" max="7" width="23.44140625" customWidth="1"/>
  </cols>
  <sheetData>
    <row r="1" spans="1:7" x14ac:dyDescent="0.3">
      <c r="A1" s="1" t="s">
        <v>86</v>
      </c>
      <c r="B1" s="4"/>
      <c r="C1" s="4"/>
      <c r="D1" s="4"/>
      <c r="E1" s="4"/>
      <c r="F1" s="4"/>
      <c r="G1" s="1" t="s">
        <v>89</v>
      </c>
    </row>
    <row r="2" spans="1:7" ht="43.2" x14ac:dyDescent="0.3">
      <c r="A2" s="10" t="s">
        <v>63</v>
      </c>
      <c r="B2" s="5"/>
      <c r="C2" s="5"/>
      <c r="D2" s="5"/>
      <c r="E2" s="5"/>
      <c r="F2" s="5"/>
      <c r="G2" s="10" t="s">
        <v>64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19.8" customHeight="1" x14ac:dyDescent="0.3">
      <c r="A4" s="2" t="s">
        <v>65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18" customHeight="1" x14ac:dyDescent="0.3">
      <c r="A6" s="2" t="s">
        <v>66</v>
      </c>
      <c r="B6" s="8"/>
      <c r="C6" s="8"/>
      <c r="D6" s="8"/>
      <c r="E6" s="8"/>
      <c r="F6" s="8"/>
      <c r="G6" s="9"/>
    </row>
    <row r="8" spans="1:7" x14ac:dyDescent="0.3">
      <c r="A8" s="20" t="s">
        <v>38</v>
      </c>
      <c r="B8" s="20" t="s">
        <v>4</v>
      </c>
      <c r="C8" s="20" t="s">
        <v>39</v>
      </c>
      <c r="D8" s="21"/>
    </row>
    <row r="9" spans="1:7" ht="15.6" x14ac:dyDescent="0.3">
      <c r="A9" s="22">
        <v>1</v>
      </c>
      <c r="B9" s="29" t="s">
        <v>87</v>
      </c>
      <c r="C9" s="29">
        <v>12</v>
      </c>
    </row>
    <row r="11" spans="1:7" x14ac:dyDescent="0.3">
      <c r="A11" s="25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1" sqref="F11"/>
    </sheetView>
  </sheetViews>
  <sheetFormatPr defaultRowHeight="14.4" x14ac:dyDescent="0.3"/>
  <cols>
    <col min="1" max="1" width="7.6640625" customWidth="1"/>
    <col min="2" max="2" width="40.5546875" customWidth="1"/>
    <col min="7" max="7" width="23.44140625" customWidth="1"/>
  </cols>
  <sheetData>
    <row r="1" spans="1:7" x14ac:dyDescent="0.3">
      <c r="A1" s="1" t="s">
        <v>90</v>
      </c>
      <c r="B1" s="4"/>
      <c r="C1" s="4"/>
      <c r="D1" s="4"/>
      <c r="E1" s="4"/>
      <c r="F1" s="4"/>
      <c r="G1" s="1" t="s">
        <v>99</v>
      </c>
    </row>
    <row r="2" spans="1:7" x14ac:dyDescent="0.3">
      <c r="A2" s="10" t="s">
        <v>91</v>
      </c>
      <c r="B2" s="5"/>
      <c r="C2" s="5"/>
      <c r="D2" s="5"/>
      <c r="E2" s="5"/>
      <c r="F2" s="5"/>
      <c r="G2" s="10" t="s">
        <v>100</v>
      </c>
    </row>
    <row r="3" spans="1:7" x14ac:dyDescent="0.3">
      <c r="A3" s="7"/>
      <c r="B3" s="5"/>
      <c r="C3" s="5"/>
      <c r="D3" s="5"/>
      <c r="E3" s="5"/>
      <c r="F3" s="5"/>
      <c r="G3" s="6" t="s">
        <v>1</v>
      </c>
    </row>
    <row r="4" spans="1:7" ht="19.8" customHeight="1" x14ac:dyDescent="0.3">
      <c r="A4" s="2" t="s">
        <v>92</v>
      </c>
      <c r="B4" s="5"/>
      <c r="C4" s="5"/>
      <c r="D4" s="5"/>
      <c r="E4" s="5"/>
      <c r="F4" s="5"/>
      <c r="G4" s="6"/>
    </row>
    <row r="5" spans="1:7" x14ac:dyDescent="0.3">
      <c r="A5" s="7"/>
      <c r="B5" s="5"/>
      <c r="C5" s="5"/>
      <c r="D5" s="5"/>
      <c r="E5" s="5"/>
      <c r="F5" s="5"/>
      <c r="G5" s="1" t="s">
        <v>2</v>
      </c>
    </row>
    <row r="6" spans="1:7" ht="18" customHeight="1" x14ac:dyDescent="0.3">
      <c r="A6" s="2" t="s">
        <v>93</v>
      </c>
      <c r="B6" s="8"/>
      <c r="C6" s="8"/>
      <c r="D6" s="8"/>
      <c r="E6" s="8"/>
      <c r="F6" s="8"/>
      <c r="G6" s="9"/>
    </row>
    <row r="8" spans="1:7" x14ac:dyDescent="0.3">
      <c r="A8" s="30" t="s">
        <v>94</v>
      </c>
      <c r="B8" s="30" t="s">
        <v>75</v>
      </c>
      <c r="C8" s="30" t="s">
        <v>76</v>
      </c>
      <c r="D8" s="21"/>
    </row>
    <row r="9" spans="1:7" ht="72.599999999999994" customHeight="1" x14ac:dyDescent="0.3">
      <c r="A9" s="31">
        <v>1</v>
      </c>
      <c r="B9" s="31" t="s">
        <v>95</v>
      </c>
      <c r="C9" s="31">
        <v>1</v>
      </c>
    </row>
    <row r="10" spans="1:7" ht="74.400000000000006" customHeight="1" x14ac:dyDescent="0.3">
      <c r="A10" s="31">
        <v>2</v>
      </c>
      <c r="B10" s="31" t="s">
        <v>96</v>
      </c>
      <c r="C10" s="31">
        <v>2</v>
      </c>
    </row>
    <row r="11" spans="1:7" ht="78" customHeight="1" x14ac:dyDescent="0.3">
      <c r="A11" s="31">
        <v>3</v>
      </c>
      <c r="B11" s="31" t="s">
        <v>97</v>
      </c>
      <c r="C11" s="31">
        <v>2</v>
      </c>
    </row>
    <row r="12" spans="1:7" ht="30" customHeight="1" x14ac:dyDescent="0.3">
      <c r="A12" s="31">
        <v>4</v>
      </c>
      <c r="B12" s="31" t="s">
        <v>98</v>
      </c>
      <c r="C12" s="31">
        <v>1</v>
      </c>
    </row>
    <row r="14" spans="1:7" x14ac:dyDescent="0.3">
      <c r="A14" s="2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K27" sqref="K27"/>
    </sheetView>
  </sheetViews>
  <sheetFormatPr defaultRowHeight="14.4" x14ac:dyDescent="0.3"/>
  <cols>
    <col min="2" max="2" width="34.21875" customWidth="1"/>
    <col min="4" max="4" width="16" customWidth="1"/>
    <col min="6" max="6" width="15.21875" customWidth="1"/>
  </cols>
  <sheetData>
    <row r="1" spans="1:6" ht="15.6" x14ac:dyDescent="0.3">
      <c r="A1" s="12" t="s">
        <v>38</v>
      </c>
      <c r="B1" s="13" t="s">
        <v>4</v>
      </c>
      <c r="C1" s="13" t="s">
        <v>39</v>
      </c>
      <c r="D1" s="13" t="s">
        <v>22</v>
      </c>
      <c r="E1" s="13" t="s">
        <v>48</v>
      </c>
      <c r="F1" s="14" t="s">
        <v>49</v>
      </c>
    </row>
    <row r="2" spans="1:6" ht="46.8" x14ac:dyDescent="0.3">
      <c r="A2" s="15">
        <v>1</v>
      </c>
      <c r="B2" s="16" t="s">
        <v>40</v>
      </c>
      <c r="C2" s="16">
        <v>35</v>
      </c>
      <c r="D2" s="16">
        <v>2200</v>
      </c>
      <c r="E2" s="16">
        <v>77000</v>
      </c>
      <c r="F2" s="17" t="s">
        <v>50</v>
      </c>
    </row>
    <row r="3" spans="1:6" ht="93.6" x14ac:dyDescent="0.3">
      <c r="A3" s="15">
        <v>2</v>
      </c>
      <c r="B3" s="16" t="s">
        <v>51</v>
      </c>
      <c r="C3" s="16">
        <v>24</v>
      </c>
      <c r="D3" s="16" t="s">
        <v>52</v>
      </c>
      <c r="E3" s="16"/>
      <c r="F3" s="17" t="s">
        <v>53</v>
      </c>
    </row>
    <row r="4" spans="1:6" ht="46.8" x14ac:dyDescent="0.3">
      <c r="A4" s="15">
        <v>3</v>
      </c>
      <c r="B4" s="16" t="s">
        <v>42</v>
      </c>
      <c r="C4" s="16">
        <v>1</v>
      </c>
      <c r="D4" s="16">
        <v>45500</v>
      </c>
      <c r="E4" s="16">
        <v>45500</v>
      </c>
      <c r="F4" s="17" t="s">
        <v>50</v>
      </c>
    </row>
    <row r="5" spans="1:6" ht="78" x14ac:dyDescent="0.3">
      <c r="A5" s="15">
        <v>4</v>
      </c>
      <c r="B5" s="16" t="s">
        <v>54</v>
      </c>
      <c r="C5" s="16">
        <v>12</v>
      </c>
      <c r="D5" s="16">
        <v>32000</v>
      </c>
      <c r="E5" s="16">
        <v>384000</v>
      </c>
      <c r="F5" s="17" t="s">
        <v>55</v>
      </c>
    </row>
    <row r="6" spans="1:6" ht="62.4" x14ac:dyDescent="0.3">
      <c r="A6" s="15">
        <v>5</v>
      </c>
      <c r="B6" s="16" t="s">
        <v>43</v>
      </c>
      <c r="C6" s="16">
        <v>1</v>
      </c>
      <c r="D6" s="16">
        <v>9000</v>
      </c>
      <c r="E6" s="16">
        <v>9000</v>
      </c>
      <c r="F6" s="17" t="s">
        <v>50</v>
      </c>
    </row>
    <row r="7" spans="1:6" ht="46.8" x14ac:dyDescent="0.3">
      <c r="A7" s="15">
        <v>6</v>
      </c>
      <c r="B7" s="16" t="s">
        <v>44</v>
      </c>
      <c r="C7" s="16">
        <v>1</v>
      </c>
      <c r="D7" s="16">
        <v>3700</v>
      </c>
      <c r="E7" s="16">
        <v>3700</v>
      </c>
      <c r="F7" s="17" t="s">
        <v>50</v>
      </c>
    </row>
    <row r="8" spans="1:6" ht="31.2" x14ac:dyDescent="0.3">
      <c r="A8" s="15">
        <v>7</v>
      </c>
      <c r="B8" s="16" t="s">
        <v>56</v>
      </c>
      <c r="C8" s="16">
        <v>13</v>
      </c>
      <c r="D8" s="16">
        <v>900</v>
      </c>
      <c r="E8" s="16">
        <v>11700</v>
      </c>
      <c r="F8" s="17" t="s">
        <v>50</v>
      </c>
    </row>
    <row r="9" spans="1:6" ht="15.6" x14ac:dyDescent="0.3">
      <c r="A9" s="15">
        <v>8</v>
      </c>
      <c r="B9" s="16" t="s">
        <v>46</v>
      </c>
      <c r="C9" s="16">
        <v>116</v>
      </c>
      <c r="D9" s="16">
        <v>115</v>
      </c>
      <c r="E9" s="16">
        <v>13340</v>
      </c>
      <c r="F9" s="17" t="s">
        <v>50</v>
      </c>
    </row>
    <row r="10" spans="1:6" ht="31.2" x14ac:dyDescent="0.3">
      <c r="A10" s="15">
        <v>9</v>
      </c>
      <c r="B10" s="18" t="s">
        <v>57</v>
      </c>
      <c r="C10" s="15">
        <v>2</v>
      </c>
      <c r="D10" s="16">
        <v>7800</v>
      </c>
      <c r="E10" s="16">
        <v>15600</v>
      </c>
      <c r="F10" s="17" t="s">
        <v>58</v>
      </c>
    </row>
    <row r="11" spans="1:6" ht="15.6" x14ac:dyDescent="0.3">
      <c r="A11" s="15">
        <v>10</v>
      </c>
      <c r="B11" s="19" t="s">
        <v>47</v>
      </c>
      <c r="C11" s="16">
        <v>1</v>
      </c>
      <c r="D11" s="16">
        <v>400</v>
      </c>
      <c r="E11" s="16">
        <v>400</v>
      </c>
      <c r="F11" s="17" t="s">
        <v>50</v>
      </c>
    </row>
    <row r="12" spans="1:6" ht="31.2" x14ac:dyDescent="0.3">
      <c r="A12" s="15">
        <v>11</v>
      </c>
      <c r="B12" s="16" t="s">
        <v>59</v>
      </c>
      <c r="C12" s="16">
        <v>50</v>
      </c>
      <c r="D12" s="16">
        <v>95</v>
      </c>
      <c r="E12" s="16">
        <v>4750</v>
      </c>
      <c r="F12" s="17" t="s">
        <v>50</v>
      </c>
    </row>
    <row r="26" spans="1:3" x14ac:dyDescent="0.3">
      <c r="A26" s="20" t="s">
        <v>38</v>
      </c>
      <c r="B26" s="20" t="s">
        <v>4</v>
      </c>
      <c r="C26" s="20" t="s">
        <v>39</v>
      </c>
    </row>
    <row r="27" spans="1:3" ht="55.2" x14ac:dyDescent="0.3">
      <c r="A27" s="22">
        <v>1</v>
      </c>
      <c r="B27" s="22" t="s">
        <v>41</v>
      </c>
      <c r="C27" s="22">
        <v>10</v>
      </c>
    </row>
    <row r="28" spans="1:3" ht="69" x14ac:dyDescent="0.3">
      <c r="A28" s="22">
        <v>2</v>
      </c>
      <c r="B28" s="22" t="s">
        <v>68</v>
      </c>
      <c r="C28" s="22">
        <v>11</v>
      </c>
    </row>
    <row r="29" spans="1:3" ht="27.6" x14ac:dyDescent="0.3">
      <c r="A29" s="22">
        <v>3</v>
      </c>
      <c r="B29" s="22" t="s">
        <v>45</v>
      </c>
      <c r="C29" s="22">
        <v>4</v>
      </c>
    </row>
    <row r="30" spans="1:3" ht="31.2" x14ac:dyDescent="0.3">
      <c r="A30" s="22">
        <v>4</v>
      </c>
      <c r="B30" s="29" t="s">
        <v>79</v>
      </c>
      <c r="C30" s="29">
        <v>2</v>
      </c>
    </row>
    <row r="31" spans="1:3" ht="31.2" x14ac:dyDescent="0.3">
      <c r="A31" s="22">
        <v>5</v>
      </c>
      <c r="B31" s="29" t="s">
        <v>88</v>
      </c>
      <c r="C31" s="29">
        <v>1</v>
      </c>
    </row>
    <row r="32" spans="1:3" ht="31.2" x14ac:dyDescent="0.3">
      <c r="A32" s="22">
        <v>6</v>
      </c>
      <c r="B32" s="29" t="s">
        <v>45</v>
      </c>
      <c r="C32" s="2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Putz 101</vt:lpstr>
      <vt:lpstr>Parul Corporation 102</vt:lpstr>
      <vt:lpstr>MCH Delivery 201</vt:lpstr>
      <vt:lpstr>Sodiem Village Panchayat 301</vt:lpstr>
      <vt:lpstr>El Shaddai 302</vt:lpstr>
      <vt:lpstr>Putz 303</vt:lpstr>
      <vt:lpstr>Sodiem Village Panchayat 304</vt:lpstr>
      <vt:lpstr>TNS Jewellers 305</vt:lpstr>
      <vt:lpstr>Sheet1</vt:lpstr>
      <vt:lpstr>Sodiem Village Panchayat 306</vt:lpstr>
      <vt:lpstr>Putz 401</vt:lpstr>
      <vt:lpstr>Nerul 402</vt:lpstr>
      <vt:lpstr>Putz 403</vt:lpstr>
      <vt:lpstr>Nerul 404</vt:lpstr>
      <vt:lpstr>Putz 405</vt:lpstr>
      <vt:lpstr>Namrata 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2023-02-28T12:05:54Z</dcterms:modified>
</cp:coreProperties>
</file>