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Proforma Invoice\"/>
    </mc:Choice>
  </mc:AlternateContent>
  <xr:revisionPtr revIDLastSave="0" documentId="13_ncr:1_{384DCAEB-9344-4411-8A0A-43380225B726}" xr6:coauthVersionLast="47" xr6:coauthVersionMax="47" xr10:uidLastSave="{00000000-0000-0000-0000-000000000000}"/>
  <bookViews>
    <workbookView xWindow="-110" yWindow="-110" windowWidth="19420" windowHeight="10420" activeTab="3" xr2:uid="{83B4F9B6-0E4E-438D-9ECB-5076AF8E2B60}"/>
  </bookViews>
  <sheets>
    <sheet name="Vision Safety PI-301" sheetId="2" r:id="rId1"/>
    <sheet name="B&amp;F PI-302" sheetId="3" r:id="rId2"/>
    <sheet name="303" sheetId="4" r:id="rId3"/>
    <sheet name=" Omega PI-401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E7" i="5" s="1"/>
  <c r="Z6" i="4"/>
  <c r="Z15" i="4" s="1"/>
  <c r="Z242" i="3"/>
  <c r="Z234" i="3"/>
  <c r="Z226" i="3"/>
  <c r="Z218" i="3"/>
  <c r="Z199" i="3"/>
  <c r="Z192" i="3"/>
  <c r="Z184" i="3"/>
  <c r="Z176" i="3"/>
  <c r="Z168" i="3"/>
  <c r="Z159" i="3"/>
  <c r="Z151" i="3"/>
  <c r="Z143" i="3"/>
  <c r="Z135" i="3"/>
  <c r="Z127" i="3"/>
  <c r="Z119" i="3"/>
  <c r="Z111" i="3"/>
  <c r="Z102" i="3"/>
  <c r="Z93" i="3"/>
  <c r="Z87" i="3"/>
  <c r="Z79" i="3"/>
  <c r="Z69" i="3"/>
  <c r="Z68" i="3"/>
  <c r="Z59" i="3"/>
  <c r="Z58" i="3"/>
  <c r="Z49" i="3"/>
  <c r="Z48" i="3"/>
  <c r="Z39" i="3"/>
  <c r="Z38" i="3"/>
  <c r="Z27" i="3"/>
  <c r="Z25" i="3"/>
  <c r="Z16" i="3"/>
  <c r="Z15" i="3"/>
  <c r="Z251" i="3" s="1"/>
  <c r="Z7" i="3"/>
  <c r="E8" i="5" l="1"/>
  <c r="Z17" i="4"/>
  <c r="Z16" i="4"/>
  <c r="Z255" i="3"/>
  <c r="Z252" i="3"/>
  <c r="Z253" i="3" s="1"/>
  <c r="E9" i="5" l="1"/>
  <c r="E21" i="2"/>
  <c r="E20" i="2"/>
  <c r="E16" i="2"/>
  <c r="E15" i="2"/>
  <c r="E8" i="2"/>
  <c r="E7" i="2"/>
  <c r="E6" i="2"/>
  <c r="E5" i="2"/>
  <c r="E4" i="2"/>
  <c r="E3" i="2"/>
  <c r="E17" i="2" l="1"/>
  <c r="E9" i="2"/>
  <c r="E18" i="2" l="1"/>
  <c r="E10" i="2"/>
  <c r="E19" i="2"/>
  <c r="E11" i="2"/>
  <c r="E12" i="2" l="1"/>
</calcChain>
</file>

<file path=xl/sharedStrings.xml><?xml version="1.0" encoding="utf-8"?>
<sst xmlns="http://schemas.openxmlformats.org/spreadsheetml/2006/main" count="813" uniqueCount="447">
  <si>
    <t>Total</t>
  </si>
  <si>
    <t>CGST 9%</t>
  </si>
  <si>
    <t>SGST 9%</t>
  </si>
  <si>
    <t>SL NO.</t>
  </si>
  <si>
    <t>DESCRIPTION</t>
  </si>
  <si>
    <t>QTY</t>
  </si>
  <si>
    <t>PRICE</t>
  </si>
  <si>
    <t>TOTAL</t>
  </si>
  <si>
    <t>Base reflex cabinet speaker-30w</t>
  </si>
  <si>
    <t>condenser microphone,phantom power 48v &amp; DC3v, balanced output ABS base,XLR output</t>
  </si>
  <si>
    <t xml:space="preserve">Nx audio dual channel hand held wireless microphone with reciever </t>
  </si>
  <si>
    <t>Miscellaneous</t>
  </si>
  <si>
    <t>INSTALLATION CHARGES</t>
  </si>
  <si>
    <t>A)</t>
  </si>
  <si>
    <t>B)</t>
  </si>
  <si>
    <t>Trasportation Charges</t>
  </si>
  <si>
    <t>Grand Total (A+B)</t>
  </si>
  <si>
    <t>BELDEN Speaker Audio Cable 2C_18AWG Tinned Copper,105M</t>
  </si>
  <si>
    <t>240W 19"mixer amp with usb/bluetooth ,FM,3mic,2 AUX,70v/100v/4-1 ohm</t>
  </si>
  <si>
    <t>Total with GST</t>
  </si>
  <si>
    <t>Grand Total</t>
  </si>
  <si>
    <t>GST 18%</t>
  </si>
  <si>
    <r>
      <rPr>
        <b/>
        <sz val="7"/>
        <rFont val="Century Gothic"/>
        <family val="2"/>
      </rPr>
      <t>IP65</t>
    </r>
  </si>
  <si>
    <t>IP65</t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</si>
  <si>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4W</t>
    </r>
  </si>
  <si>
    <r>
      <rPr>
        <b/>
        <sz val="7"/>
        <rFont val="Century Gothic"/>
        <family val="2"/>
      </rPr>
      <t>Power Consumption: 5.7</t>
    </r>
    <r>
      <rPr>
        <sz val="7"/>
        <rFont val="Century Gothic"/>
        <family val="2"/>
      </rPr>
      <t>W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</si>
  <si>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Integral LED Driver. </t>
    </r>
    <r>
      <rPr>
        <b/>
        <sz val="7"/>
        <rFont val="Century Gothic"/>
        <family val="2"/>
      </rPr>
      <t>Non- Dimmable.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</si>
  <si>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color rgb="FF0066CC"/>
        <rFont val="Century Gothic"/>
        <family val="2"/>
      </rPr>
      <t>Non-Dimmable.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</si>
  <si>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100lm</t>
    </r>
  </si>
  <si>
    <t>Lumen Output : CW=113 WW=104</t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</si>
  <si>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4W LED, 120°,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</si>
  <si>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>Lamp: 5.7</t>
    </r>
    <r>
      <rPr>
        <sz val="7"/>
        <rFont val="Century Gothic"/>
        <family val="2"/>
      </rPr>
      <t>W LED, 3000K  CRI=80+</t>
    </r>
  </si>
  <si>
    <r>
      <rPr>
        <b/>
        <sz val="7"/>
        <rFont val="Century Gothic"/>
        <family val="2"/>
      </rPr>
      <t>Nos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</si>
  <si>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 Size=255 X 76mm, Depth= 81mm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</si>
  <si>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∅=255mm, Ht=67mm</t>
    </r>
  </si>
  <si>
    <r>
      <rPr>
        <b/>
        <sz val="7"/>
        <rFont val="Century Gothic"/>
        <family val="2"/>
      </rPr>
      <t>WRL3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</si>
  <si>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Die cast Aluminium</t>
    </r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</si>
  <si>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Die cast Aluminium</t>
    </r>
  </si>
  <si>
    <r>
      <rPr>
        <b/>
        <sz val="7"/>
        <rFont val="Century Gothic"/>
        <family val="2"/>
      </rPr>
      <t>PUK Lighting</t>
    </r>
  </si>
  <si>
    <r>
      <rPr>
        <b/>
        <sz val="7"/>
        <rFont val="Century Gothic"/>
        <family val="2"/>
      </rPr>
      <t>Wall Recessed LED Light (To be Customize to 4W).</t>
    </r>
  </si>
  <si>
    <t>NEW ITEM</t>
  </si>
  <si>
    <t xml:space="preserve">ELFR5-255-0630-K </t>
  </si>
  <si>
    <t>WRL3</t>
  </si>
  <si>
    <t>Wall Recessed LED Light.</t>
  </si>
  <si>
    <t>Power Consumption: 3.1W</t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</si>
  <si>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1W</t>
    </r>
  </si>
  <si>
    <t>Lumen Output : CW=25 WW=22</t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</si>
  <si>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60lm</t>
    </r>
  </si>
  <si>
    <r>
      <rPr>
        <b/>
        <sz val="7"/>
        <rFont val="Century Gothic"/>
        <family val="2"/>
      </rPr>
      <t>Lamp: 3.1</t>
    </r>
    <r>
      <rPr>
        <sz val="7"/>
        <rFont val="Century Gothic"/>
        <family val="2"/>
      </rPr>
      <t>W LED, 3000K  CRI=80+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</si>
  <si>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</si>
  <si>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∅=72mm, Ht=75mm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</si>
  <si>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 Size=79 X 79mm, Depth= 77mm</t>
    </r>
  </si>
  <si>
    <t>WRL2</t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</si>
  <si>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Stainless Steel</t>
    </r>
  </si>
  <si>
    <t>ELFR2-72-0330-K</t>
  </si>
  <si>
    <t>Wall Recessed LED FootLight</t>
  </si>
  <si>
    <r>
      <rPr>
        <b/>
        <sz val="7"/>
        <rFont val="Century Gothic"/>
        <family val="2"/>
      </rPr>
      <t>Wall Recessed LED FootLight.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</si>
  <si>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7W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</si>
  <si>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180lm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</si>
  <si>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7W LED, 120°,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</si>
  <si>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t>WRL1</t>
  </si>
  <si>
    <t>OLD QTY 10</t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</si>
  <si>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9W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</si>
  <si>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12W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</si>
  <si>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Integral 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</si>
  <si>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836lm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</si>
  <si>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574lm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</si>
  <si>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9W LED,92°×75°, 3000K  CRI=80+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</si>
  <si>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12W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</si>
  <si>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∅=300mm, Ht=57mm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</si>
  <si>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L=354mm, W=120mm &amp; Ht=36mm.</t>
    </r>
  </si>
  <si>
    <t>WML1</t>
  </si>
  <si>
    <t>OLD QTY 6</t>
  </si>
  <si>
    <t>EWLR2-300-1030-K</t>
  </si>
  <si>
    <t>Wall Mounted LED Light.</t>
  </si>
  <si>
    <t>IP68</t>
  </si>
  <si>
    <t>Power Consumption: 6W</t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</si>
  <si>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6W</t>
    </r>
  </si>
  <si>
    <t>Control Gear: Remote LED Driver. Dali Dimmable.</t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</si>
  <si>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color rgb="FF0066CC"/>
        <rFont val="Century Gothic"/>
        <family val="2"/>
      </rPr>
      <t>Dali Dimmable.</t>
    </r>
  </si>
  <si>
    <t>Lumen Output : 576lm</t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</si>
  <si>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576lm</t>
    </r>
  </si>
  <si>
    <t>Lamp: 6W LED, 10°,  3000K, CRI=80+</t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</si>
  <si>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6W LED, 10°, 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</si>
  <si>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t>Dimension: TrimØ=81mm, Cut OutØ=79mm &amp; Ht=100mm.</t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</si>
  <si>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TrimØ=81mm, Cut OutØ=79mm &amp; Ht=100mm.</t>
    </r>
  </si>
  <si>
    <t>Regret</t>
  </si>
  <si>
    <t xml:space="preserve">UWL3	</t>
  </si>
  <si>
    <t>Housing: Stainless Steel</t>
  </si>
  <si>
    <r>
      <rPr>
        <b/>
        <sz val="7"/>
        <rFont val="Century Gothic"/>
        <family val="2"/>
      </rPr>
      <t>Black Finish Required</t>
    </r>
  </si>
  <si>
    <r>
      <rPr>
        <b/>
        <sz val="7"/>
        <rFont val="Century Gothic"/>
        <family val="2"/>
      </rPr>
      <t>UWL3</t>
    </r>
  </si>
  <si>
    <t xml:space="preserve">Underwater LED Up Lighter.					</t>
  </si>
  <si>
    <t>PUK Lighting</t>
  </si>
  <si>
    <t>Underwater LED Up Lighter.</t>
  </si>
  <si>
    <r>
      <rPr>
        <b/>
        <sz val="7"/>
        <rFont val="Century Gothic"/>
        <family val="2"/>
      </rPr>
      <t>IP66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</si>
  <si>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3W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</si>
  <si>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10.1W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</si>
  <si>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rFont val="Century Gothic"/>
        <family val="2"/>
      </rPr>
      <t>Non-Dimmable.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</si>
  <si>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230lm</t>
    </r>
  </si>
  <si>
    <r>
      <rPr>
        <b/>
        <sz val="7"/>
        <rFont val="Century Gothic"/>
        <family val="2"/>
      </rPr>
      <t>Lumen Output : 230</t>
    </r>
    <r>
      <rPr>
        <sz val="7"/>
        <rFont val="Century Gothic"/>
        <family val="2"/>
      </rPr>
      <t>lm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</si>
  <si>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3W LED, 45º, 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</si>
  <si>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>Lamp:3</t>
    </r>
    <r>
      <rPr>
        <sz val="7"/>
        <rFont val="Century Gothic"/>
        <family val="2"/>
      </rPr>
      <t>W LED,45º, 3000K  CRI=80+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</si>
  <si>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=35mm, Ht=63mm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</si>
  <si>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∅=35mm, Ht=63mm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</si>
  <si>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Anti-glare snoot (AC098) &amp; Ground Burried Spike (AC044)</t>
    </r>
  </si>
  <si>
    <t>nos</t>
  </si>
  <si>
    <t>SPK2</t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</si>
  <si>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 xml:space="preserve">Alluminium </t>
    </r>
  </si>
  <si>
    <r>
      <rPr>
        <b/>
        <sz val="7"/>
        <rFont val="Century Gothic"/>
        <family val="2"/>
      </rPr>
      <t>SPK2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</si>
  <si>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Hard Anodized Aluminium</t>
    </r>
  </si>
  <si>
    <t>GERS7306H-T +GRB898N</t>
  </si>
  <si>
    <t>Spike Mounted LED Projector Light.</t>
  </si>
  <si>
    <r>
      <rPr>
        <b/>
        <sz val="7"/>
        <rFont val="Century Gothic"/>
        <family val="2"/>
      </rPr>
      <t>Spike Mounted LED Projector Light.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</si>
  <si>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10W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</si>
  <si>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489lm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</si>
  <si>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758lm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</si>
  <si>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10W LED,10º, 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</si>
  <si>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10W LED,23º, 3000K  CRI=80+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</si>
  <si>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=50mm, Ht=90mm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</si>
  <si>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∅=61mm, Ht=141mm</t>
    </r>
  </si>
  <si>
    <r>
      <rPr>
        <b/>
        <sz val="7"/>
        <rFont val="Century Gothic"/>
        <family val="2"/>
      </rPr>
      <t xml:space="preserve">Accessories : </t>
    </r>
    <r>
      <rPr>
        <sz val="7"/>
        <rFont val="Century Gothic"/>
        <family val="2"/>
      </rPr>
      <t>Anti-glare snoot (AC098)&amp; Spike (AC044)</t>
    </r>
  </si>
  <si>
    <t>SPK1</t>
  </si>
  <si>
    <t>GERS6922H-T</t>
  </si>
  <si>
    <r>
      <rPr>
        <b/>
        <sz val="7"/>
        <rFont val="Century Gothic"/>
        <family val="2"/>
      </rPr>
      <t>IP44 Required</t>
    </r>
  </si>
  <si>
    <r>
      <rPr>
        <b/>
        <sz val="7"/>
        <rFont val="Century Gothic"/>
        <family val="2"/>
      </rPr>
      <t>minimum IP44 Required.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</si>
  <si>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19.3W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</si>
  <si>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22W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</si>
  <si>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2014lm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</si>
  <si>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1704 lm</t>
    </r>
  </si>
  <si>
    <r>
      <rPr>
        <b/>
        <sz val="7"/>
        <rFont val="Century Gothic"/>
        <family val="2"/>
      </rPr>
      <t>Lamp:19.3</t>
    </r>
    <r>
      <rPr>
        <sz val="7"/>
        <rFont val="Century Gothic"/>
        <family val="2"/>
      </rPr>
      <t>W LED, 31° Fixed, 3000K, CRI=85(R9≥40+)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</si>
  <si>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22W LED, 32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</si>
  <si>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∅=108mm, Cutout∅=100 &amp; Height=110mm.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</si>
  <si>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=94mm, Cutout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=84 &amp; Height=104mm.</t>
    </r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</si>
  <si>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Die cast aluminium</t>
    </r>
  </si>
  <si>
    <r>
      <rPr>
        <sz val="7"/>
        <rFont val="Century Gothic"/>
        <family val="2"/>
      </rPr>
      <t>SPA 63 - 22W</t>
    </r>
  </si>
  <si>
    <t>SDN2</t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</si>
  <si>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Spun Aluminium</t>
    </r>
  </si>
  <si>
    <t>GERD8604W-T</t>
  </si>
  <si>
    <t>Ceiling Recessed LED Light, Fixed.</t>
  </si>
  <si>
    <r>
      <rPr>
        <b/>
        <sz val="7"/>
        <rFont val="Century Gothic"/>
        <family val="2"/>
      </rPr>
      <t>ABBY Lighting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</si>
  <si>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15W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</si>
  <si>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</si>
  <si>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>Lumen Output : 1209</t>
    </r>
    <r>
      <rPr>
        <sz val="7"/>
        <rFont val="Century Gothic"/>
        <family val="2"/>
      </rPr>
      <t>lm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</si>
  <si>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1209lm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</si>
  <si>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 xml:space="preserve">15W LED, Flood Beam, 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=85+(R9≥40+)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</si>
  <si>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15W LED, 116°, 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</si>
  <si>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=152mm &amp; H=38mm.</t>
    </r>
  </si>
  <si>
    <r>
      <rPr>
        <b/>
        <sz val="8"/>
        <color rgb="FFC00000"/>
        <rFont val="Century Gothic"/>
        <family val="1"/>
      </rPr>
      <t xml:space="preserve">OLD QTY 10 NOS. </t>
    </r>
    <r>
      <rPr>
        <b/>
        <sz val="8"/>
        <color rgb="FF0070BF"/>
        <rFont val="Century Gothic"/>
        <family val="2"/>
      </rPr>
      <t xml:space="preserve">WE HAVE PROPOSED ALTERNATE ECONOMICAL OPTION IN </t>
    </r>
    <r>
      <rPr>
        <b/>
        <sz val="8"/>
        <color rgb="FFC00000"/>
        <rFont val="Century Gothic"/>
        <family val="1"/>
      </rPr>
      <t>Abby  BRAND.</t>
    </r>
  </si>
  <si>
    <t>Abby Surface Down light 14W, 3000K</t>
  </si>
  <si>
    <r>
      <rPr>
        <b/>
        <sz val="7"/>
        <rFont val="Century Gothic"/>
        <family val="2"/>
      </rPr>
      <t>SDN1</t>
    </r>
  </si>
  <si>
    <r>
      <rPr>
        <sz val="7"/>
        <rFont val="Century Gothic"/>
        <family val="2"/>
      </rPr>
      <t>iPlane round surface-15W</t>
    </r>
  </si>
  <si>
    <r>
      <rPr>
        <b/>
        <sz val="7"/>
        <rFont val="Century Gothic"/>
        <family val="2"/>
      </rPr>
      <t>Surface Mounted LED Down Light.</t>
    </r>
  </si>
  <si>
    <t>IP20</t>
  </si>
  <si>
    <r>
      <rPr>
        <b/>
        <sz val="7"/>
        <rFont val="Century Gothic"/>
        <family val="2"/>
      </rPr>
      <t>IP20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</si>
  <si>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28.5W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</si>
  <si>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28.5W</t>
    </r>
  </si>
  <si>
    <r>
      <rPr>
        <b/>
        <sz val="7"/>
        <color rgb="FF000000"/>
        <rFont val="Times New Roman"/>
        <family val="1"/>
      </rPr>
      <t>Control Gear</t>
    </r>
    <r>
      <rPr>
        <sz val="7"/>
        <color rgb="FF000000"/>
        <rFont val="Times New Roman"/>
        <family val="1"/>
      </rPr>
      <t>: Remote LED Driver. Dali Dimmable.</t>
    </r>
  </si>
  <si>
    <r>
      <rPr>
        <b/>
        <sz val="7"/>
        <color rgb="FF000000"/>
        <rFont val="Times New Roman"/>
        <family val="1"/>
      </rPr>
      <t xml:space="preserve">Lumen Output </t>
    </r>
    <r>
      <rPr>
        <sz val="7"/>
        <color rgb="FF000000"/>
        <rFont val="Times New Roman"/>
        <family val="1"/>
      </rPr>
      <t>: 1597lm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</si>
  <si>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1597lm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</si>
  <si>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 28.5W LED, 32°, Fixed Optics, 3000K CRI=83+(R9≥40+)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</si>
  <si>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28.5W LED, 32</t>
    </r>
    <r>
      <rPr>
        <sz val="7"/>
        <rFont val="Times New Roman"/>
        <family val="1"/>
      </rPr>
      <t xml:space="preserve">°, </t>
    </r>
    <r>
      <rPr>
        <sz val="7"/>
        <rFont val="Century Gothic"/>
        <family val="2"/>
      </rPr>
      <t xml:space="preserve">Fixed Optics, 3000K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=83+(R9≥40+)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</si>
  <si>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∅=108mm, Depth=133mm.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</si>
  <si>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=108mm, Depth=133mm.</t>
    </r>
  </si>
  <si>
    <r>
      <rPr>
        <b/>
        <sz val="8"/>
        <color rgb="FF0070BF"/>
        <rFont val="Century Gothic"/>
        <family val="2"/>
      </rPr>
      <t>This is OK.</t>
    </r>
  </si>
  <si>
    <t>GERD8202WB-T</t>
  </si>
  <si>
    <r>
      <rPr>
        <b/>
        <sz val="7"/>
        <rFont val="Century Gothic"/>
        <family val="2"/>
      </rPr>
      <t>RDN5</t>
    </r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</si>
  <si>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</t>
    </r>
  </si>
  <si>
    <r>
      <rPr>
        <b/>
        <sz val="7"/>
        <rFont val="Century Gothic"/>
        <family val="2"/>
      </rPr>
      <t>Ceiling Recessed LED Down Light</t>
    </r>
  </si>
  <si>
    <r>
      <rPr>
        <b/>
        <sz val="7"/>
        <rFont val="Century Gothic"/>
        <family val="2"/>
      </rPr>
      <t>ENDO Lighting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</si>
  <si>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19.8W</t>
    </r>
  </si>
  <si>
    <r>
      <rPr>
        <b/>
        <sz val="7"/>
        <color rgb="FF000000"/>
        <rFont val="Times New Roman"/>
        <family val="1"/>
      </rPr>
      <t>Control Gear:</t>
    </r>
    <r>
      <rPr>
        <sz val="7"/>
        <color rgb="FF000000"/>
        <rFont val="Times New Roman"/>
        <family val="1"/>
      </rPr>
      <t xml:space="preserve"> Remote LED Driver.</t>
    </r>
    <r>
      <rPr>
        <sz val="7"/>
        <color theme="4"/>
        <rFont val="Times New Roman"/>
        <family val="1"/>
      </rPr>
      <t xml:space="preserve"> </t>
    </r>
    <r>
      <rPr>
        <b/>
        <sz val="7"/>
        <color rgb="FF0070C0"/>
        <rFont val="Times New Roman"/>
        <family val="1"/>
      </rPr>
      <t>Dali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</si>
  <si>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19.8W</t>
    </r>
  </si>
  <si>
    <r>
      <rPr>
        <b/>
        <sz val="7"/>
        <color rgb="FF000000"/>
        <rFont val="Times New Roman"/>
        <family val="1"/>
      </rPr>
      <t>Lumen Output :</t>
    </r>
    <r>
      <rPr>
        <sz val="7"/>
        <color rgb="FF000000"/>
        <rFont val="Times New Roman"/>
        <family val="1"/>
      </rPr>
      <t xml:space="preserve"> 1377lm</t>
    </r>
  </si>
  <si>
    <r>
      <rPr>
        <b/>
        <sz val="7"/>
        <color rgb="FF000000"/>
        <rFont val="Times New Roman"/>
        <family val="1"/>
      </rPr>
      <t>Lamp:</t>
    </r>
    <r>
      <rPr>
        <sz val="7"/>
        <color rgb="FF000000"/>
        <rFont val="Times New Roman"/>
        <family val="1"/>
      </rPr>
      <t xml:space="preserve"> 19.8W LED,19°, Focusable ,3000K  CRI=96+(R9≥40+)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</si>
  <si>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1377lm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</si>
  <si>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∅=108mm, Depth=100mm.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</si>
  <si>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19.8W LED,19</t>
    </r>
    <r>
      <rPr>
        <sz val="7"/>
        <rFont val="Times New Roman"/>
        <family val="1"/>
      </rPr>
      <t xml:space="preserve">° , </t>
    </r>
    <r>
      <rPr>
        <sz val="7"/>
        <rFont val="Century Gothic"/>
        <family val="2"/>
      </rPr>
      <t xml:space="preserve">Focusable </t>
    </r>
    <r>
      <rPr>
        <sz val="7"/>
        <rFont val="Times New Roman"/>
        <family val="1"/>
      </rPr>
      <t>,</t>
    </r>
    <r>
      <rPr>
        <sz val="7"/>
        <rFont val="Century Gothic"/>
        <family val="2"/>
      </rPr>
      <t xml:space="preserve">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</si>
  <si>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=108mm, Depth=100mm.</t>
    </r>
  </si>
  <si>
    <t>. NEW ITEM</t>
  </si>
  <si>
    <t>GERD8127WA-T</t>
  </si>
  <si>
    <r>
      <rPr>
        <b/>
        <sz val="7"/>
        <rFont val="Century Gothic"/>
        <family val="2"/>
      </rPr>
      <t>RDN4w</t>
    </r>
  </si>
  <si>
    <t>Ceiling Recessed LED Down Light</t>
  </si>
  <si>
    <r>
      <rPr>
        <b/>
        <sz val="7"/>
        <rFont val="Century Gothic"/>
        <family val="2"/>
      </rPr>
      <t xml:space="preserve">White Trim Finish </t>
    </r>
    <r>
      <rPr>
        <sz val="7"/>
        <rFont val="Century Gothic"/>
        <family val="2"/>
      </rPr>
      <t>(In Terrace Lobby sloping ceiling)</t>
    </r>
  </si>
  <si>
    <r>
      <rPr>
        <sz val="7"/>
        <rFont val="Century Gothic"/>
        <family val="2"/>
      </rPr>
      <t>GERD8127WA-T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</si>
  <si>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19.8W LED,19</t>
    </r>
    <r>
      <rPr>
        <sz val="7"/>
        <rFont val="Times New Roman"/>
        <family val="1"/>
      </rPr>
      <t xml:space="preserve">°, </t>
    </r>
    <r>
      <rPr>
        <sz val="7"/>
        <rFont val="Century Gothic"/>
        <family val="2"/>
      </rPr>
      <t xml:space="preserve">Focusable </t>
    </r>
    <r>
      <rPr>
        <sz val="7"/>
        <rFont val="Times New Roman"/>
        <family val="1"/>
      </rPr>
      <t>,</t>
    </r>
    <r>
      <rPr>
        <sz val="7"/>
        <rFont val="Century Gothic"/>
        <family val="2"/>
      </rPr>
      <t xml:space="preserve">3000K 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=96+(R9≥40+)</t>
    </r>
  </si>
  <si>
    <r>
      <rPr>
        <b/>
        <sz val="8"/>
        <color rgb="FF0066CC"/>
        <rFont val="Century Gothic"/>
        <family val="2"/>
      </rPr>
      <t xml:space="preserve">Black Trim Finish </t>
    </r>
    <r>
      <rPr>
        <sz val="8"/>
        <rFont val="Century Gothic"/>
        <family val="2"/>
      </rPr>
      <t xml:space="preserve">(In Bedroom 04 sloping ceiling)
</t>
    </r>
    <r>
      <rPr>
        <b/>
        <sz val="8"/>
        <color rgb="FF0066CC"/>
        <rFont val="Century Gothic"/>
        <family val="2"/>
      </rPr>
      <t>This is OK.</t>
    </r>
  </si>
  <si>
    <t>GERD8127WA-T (CUSTOMISED TO BLACK TRIM)</t>
  </si>
  <si>
    <r>
      <rPr>
        <b/>
        <sz val="7"/>
        <rFont val="Century Gothic"/>
        <family val="2"/>
      </rPr>
      <t>RDN4b</t>
    </r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</si>
  <si>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</t>
    </r>
    <r>
      <rPr>
        <sz val="7"/>
        <color rgb="FFFF0000"/>
        <rFont val="Times New Roman"/>
        <family val="1"/>
      </rPr>
      <t xml:space="preserve"> ( Cust to Black Trim )</t>
    </r>
  </si>
  <si>
    <r>
      <rPr>
        <b/>
        <sz val="7"/>
        <rFont val="Century Gothic"/>
        <family val="2"/>
      </rPr>
      <t xml:space="preserve">Black Trim Finish </t>
    </r>
    <r>
      <rPr>
        <sz val="7"/>
        <rFont val="Century Gothic"/>
        <family val="2"/>
      </rPr>
      <t>(In Bedroom 04 sloping ceiling)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</si>
  <si>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14.2W/Unit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</si>
  <si>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14.2W/Unit</t>
    </r>
  </si>
  <si>
    <r>
      <rPr>
        <b/>
        <sz val="7"/>
        <color rgb="FF000000"/>
        <rFont val="Times New Roman"/>
        <family val="1"/>
      </rPr>
      <t>Control Gear:</t>
    </r>
    <r>
      <rPr>
        <sz val="7"/>
        <color rgb="FF000000"/>
        <rFont val="Times New Roman"/>
        <family val="1"/>
      </rPr>
      <t xml:space="preserve"> Remote LED Driver. Dali Dimmable.</t>
    </r>
  </si>
  <si>
    <r>
      <rPr>
        <b/>
        <sz val="7"/>
        <color rgb="FF000000"/>
        <rFont val="Times New Roman"/>
        <family val="1"/>
      </rPr>
      <t>Lumen Output</t>
    </r>
    <r>
      <rPr>
        <sz val="7"/>
        <color rgb="FF000000"/>
        <rFont val="Times New Roman"/>
        <family val="1"/>
      </rPr>
      <t xml:space="preserve"> : 1254lm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</si>
  <si>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1254lm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</si>
  <si>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:14.2W LED, 26°, Focusable, 3000K, CRI=93+(R9≥40+)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</si>
  <si>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 xml:space="preserve">14.2W LED, 26°,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</si>
  <si>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o 122 X65mm &amp; H=115mm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</si>
  <si>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AIGDT"/>
      </rPr>
      <t>o</t>
    </r>
    <r>
      <rPr>
        <sz val="7"/>
        <rFont val="Times New Roman"/>
        <family val="1"/>
      </rPr>
      <t xml:space="preserve"> </t>
    </r>
    <r>
      <rPr>
        <sz val="7"/>
        <rFont val="Century Gothic"/>
        <family val="2"/>
      </rPr>
      <t>122 X65mm &amp; H=115mm</t>
    </r>
  </si>
  <si>
    <r>
      <rPr>
        <b/>
        <sz val="8"/>
        <rFont val="Century Gothic"/>
        <family val="2"/>
      </rPr>
      <t xml:space="preserve">Black Trim Finish (I.D to confirm)
</t>
    </r>
    <r>
      <rPr>
        <b/>
        <sz val="8"/>
        <color rgb="FF0066CC"/>
        <rFont val="Century Gothic"/>
        <family val="2"/>
      </rPr>
      <t>This is OK.</t>
    </r>
  </si>
  <si>
    <t>GERD8849W-T</t>
  </si>
  <si>
    <r>
      <rPr>
        <b/>
        <sz val="7"/>
        <rFont val="Century Gothic"/>
        <family val="2"/>
      </rPr>
      <t>RDN3</t>
    </r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</si>
  <si>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 </t>
    </r>
    <r>
      <rPr>
        <sz val="7"/>
        <color rgb="FFFF0000"/>
        <rFont val="Times New Roman"/>
        <family val="1"/>
      </rPr>
      <t>( Cust to Black Trim )</t>
    </r>
  </si>
  <si>
    <r>
      <rPr>
        <b/>
        <sz val="7"/>
        <rFont val="Century Gothic"/>
        <family val="2"/>
      </rPr>
      <t>Black Trim Finish (I.D to confirm)</t>
    </r>
  </si>
  <si>
    <t>Ceiling Reccesed LED Twin Down Light.
(Black Trim Required)</t>
  </si>
  <si>
    <r>
      <rPr>
        <b/>
        <sz val="7"/>
        <rFont val="Century Gothic"/>
        <family val="2"/>
      </rPr>
      <t>Ceiling Reccesed LED Twin Down Light.(Black Trim Required)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</si>
  <si>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19.8W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</si>
  <si>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1368lm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</si>
  <si>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1116lm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</si>
  <si>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19.8W LED 33°,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</si>
  <si>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19.6W LED 33°,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</si>
  <si>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L=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=65mm, H=129m.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</si>
  <si>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L=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=85mm, H=135mm.</t>
    </r>
  </si>
  <si>
    <r>
      <rPr>
        <b/>
        <sz val="8"/>
        <color rgb="FF0070BF"/>
        <rFont val="Century Gothic"/>
        <family val="2"/>
      </rPr>
      <t>Kindly Suggest ACCORD (2000 TYPE -
19.6W Wide Beam Angle)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32 NOS</t>
    </r>
  </si>
  <si>
    <t>GSTDA1800W-AWH30</t>
  </si>
  <si>
    <r>
      <rPr>
        <b/>
        <sz val="7"/>
        <rFont val="Century Gothic"/>
        <family val="2"/>
      </rPr>
      <t>RDN2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</si>
  <si>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Aluminium</t>
    </r>
  </si>
  <si>
    <r>
      <rPr>
        <sz val="7"/>
        <rFont val="Century Gothic"/>
        <family val="2"/>
      </rPr>
      <t>GERD8282WB-T</t>
    </r>
  </si>
  <si>
    <r>
      <rPr>
        <b/>
        <sz val="7"/>
        <rFont val="Century Gothic"/>
        <family val="2"/>
      </rPr>
      <t>ENDO LIGHTING</t>
    </r>
  </si>
  <si>
    <r>
      <rPr>
        <b/>
        <sz val="7"/>
        <rFont val="Century Gothic"/>
        <family val="2"/>
      </rPr>
      <t>Ceiling Reccesed LED Down Light.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</si>
  <si>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1243lm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</si>
  <si>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807lm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</si>
  <si>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19.8W LED 23°,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</si>
  <si>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19.6W LED 20°,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</si>
  <si>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=65mm, H=129mm.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</si>
  <si>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=85mm, H=135mm.</t>
    </r>
  </si>
  <si>
    <r>
      <rPr>
        <b/>
        <sz val="8"/>
        <color rgb="FF0070BF"/>
        <rFont val="Century Gothic"/>
        <family val="2"/>
      </rPr>
      <t>Kindly Suggest ACCORD (2000 TYPE -
19.6W Middle Beam Angle)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32 NOS</t>
    </r>
  </si>
  <si>
    <t>GSTDA1800W-AMH30</t>
  </si>
  <si>
    <r>
      <rPr>
        <b/>
        <sz val="7"/>
        <rFont val="Century Gothic"/>
        <family val="2"/>
      </rPr>
      <t>RDN1</t>
    </r>
  </si>
  <si>
    <r>
      <rPr>
        <b/>
        <sz val="7"/>
        <rFont val="Century Gothic"/>
        <family val="2"/>
      </rPr>
      <t>Housing</t>
    </r>
    <r>
      <rPr>
        <sz val="7"/>
        <rFont val="Century Gothic"/>
        <family val="2"/>
      </rPr>
      <t>: Aluminium</t>
    </r>
  </si>
  <si>
    <r>
      <rPr>
        <sz val="7"/>
        <rFont val="Century Gothic"/>
        <family val="2"/>
      </rPr>
      <t>GERD8280WB-T</t>
    </r>
  </si>
  <si>
    <r>
      <rPr>
        <b/>
        <sz val="7"/>
        <rFont val="Century Gothic"/>
        <family val="2"/>
      </rPr>
      <t>Housing</t>
    </r>
    <r>
      <rPr>
        <sz val="7"/>
        <rFont val="Century Gothic"/>
        <family val="2"/>
      </rPr>
      <t>: Die cast aluminium</t>
    </r>
  </si>
  <si>
    <r>
      <rPr>
        <b/>
        <sz val="7"/>
        <rFont val="Century Gothic"/>
        <family val="2"/>
      </rPr>
      <t>Ceiling Recessed LED Down Light.</t>
    </r>
  </si>
  <si>
    <r>
      <rPr>
        <b/>
        <sz val="7"/>
        <color rgb="FF000000"/>
        <rFont val="Times New Roman"/>
        <family val="1"/>
      </rPr>
      <t>Power Cosumption</t>
    </r>
    <r>
      <rPr>
        <sz val="7"/>
        <color rgb="FF000000"/>
        <rFont val="Times New Roman"/>
        <family val="1"/>
      </rPr>
      <t>: 10.3W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</si>
  <si>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10.3W</t>
    </r>
  </si>
  <si>
    <r>
      <rPr>
        <b/>
        <sz val="7"/>
        <color rgb="FF000000"/>
        <rFont val="Times New Roman"/>
        <family val="1"/>
      </rPr>
      <t>Lumen Output:</t>
    </r>
    <r>
      <rPr>
        <sz val="7"/>
        <color rgb="FF000000"/>
        <rFont val="Times New Roman"/>
        <family val="1"/>
      </rPr>
      <t xml:space="preserve"> 446lm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</si>
  <si>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446lm</t>
    </r>
  </si>
  <si>
    <r>
      <rPr>
        <b/>
        <sz val="7"/>
        <color rgb="FF000000"/>
        <rFont val="Times New Roman"/>
        <family val="1"/>
      </rPr>
      <t>Lamp:</t>
    </r>
    <r>
      <rPr>
        <sz val="7"/>
        <color rgb="FF000000"/>
        <rFont val="Times New Roman"/>
        <family val="1"/>
      </rPr>
      <t xml:space="preserve"> 10.3W LED 21°, Focusable, 3000K, CRI=93+(R9≥40+)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</si>
  <si>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10.3W LED 21°,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</si>
  <si>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color rgb="FF000000"/>
        <rFont val="Times New Roman"/>
        <family val="1"/>
      </rPr>
      <t>Dimension</t>
    </r>
    <r>
      <rPr>
        <sz val="7"/>
        <color rgb="FF000000"/>
        <rFont val="Times New Roman"/>
        <family val="1"/>
      </rPr>
      <t>: Trim∅=60mm,Cut Out∅=50mm Ht=101mm.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</si>
  <si>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=60mm,Cut 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=50mm Ht=101mm.</t>
    </r>
  </si>
  <si>
    <r>
      <rPr>
        <b/>
        <sz val="8"/>
        <color rgb="FF0070BF"/>
        <rFont val="Century Gothic"/>
        <family val="2"/>
      </rPr>
      <t>The alternate is missing in received BOQ</t>
    </r>
    <r>
      <rPr>
        <b/>
        <sz val="8"/>
        <rFont val="Century Gothic"/>
        <family val="2"/>
      </rPr>
      <t>, NEW ITEM</t>
    </r>
  </si>
  <si>
    <t>GERD9869W-T</t>
  </si>
  <si>
    <r>
      <rPr>
        <b/>
        <sz val="7"/>
        <rFont val="Century Gothic"/>
        <family val="2"/>
      </rPr>
      <t>PNS2</t>
    </r>
  </si>
  <si>
    <r>
      <rPr>
        <b/>
        <sz val="7"/>
        <color rgb="FF000000"/>
        <rFont val="Times New Roman"/>
        <family val="1"/>
      </rPr>
      <t>Housing</t>
    </r>
    <r>
      <rPr>
        <sz val="7"/>
        <color rgb="FF000000"/>
        <rFont val="Times New Roman"/>
        <family val="1"/>
      </rPr>
      <t>: Die cast aluminium</t>
    </r>
  </si>
  <si>
    <r>
      <rPr>
        <b/>
        <sz val="7"/>
        <rFont val="Century Gothic"/>
        <family val="2"/>
      </rPr>
      <t>Ceiling Recessed LED Pin Spot Down Light.</t>
    </r>
  </si>
  <si>
    <r>
      <rPr>
        <b/>
        <sz val="7"/>
        <color rgb="FF000000"/>
        <rFont val="Times New Roman"/>
        <family val="1"/>
      </rPr>
      <t>Power Cosumption:</t>
    </r>
    <r>
      <rPr>
        <sz val="7"/>
        <color rgb="FF000000"/>
        <rFont val="Times New Roman"/>
        <family val="1"/>
      </rPr>
      <t xml:space="preserve"> 3.1W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</si>
  <si>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3.1W</t>
    </r>
  </si>
  <si>
    <r>
      <rPr>
        <b/>
        <sz val="7"/>
        <color rgb="FF000000"/>
        <rFont val="Times New Roman"/>
        <family val="1"/>
      </rPr>
      <t>Lumen Output:</t>
    </r>
    <r>
      <rPr>
        <sz val="7"/>
        <color rgb="FF000000"/>
        <rFont val="Times New Roman"/>
        <family val="1"/>
      </rPr>
      <t xml:space="preserve"> 178lm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</si>
  <si>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178lm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</si>
  <si>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 3.1W LED 29°, Focusable, 3000K, CRI=93+(R9≥40+)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</si>
  <si>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3.1W LED 29°,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</si>
  <si>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color rgb="FF000000"/>
        <rFont val="Times New Roman"/>
        <family val="1"/>
      </rPr>
      <t>Dimension</t>
    </r>
    <r>
      <rPr>
        <sz val="7"/>
        <color rgb="FF000000"/>
        <rFont val="Times New Roman"/>
        <family val="1"/>
      </rPr>
      <t>: Trim∅=37mm, CutOut∅=35mm Ht=42mm.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</si>
  <si>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=37mm, CutOut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=35mm Ht=42mm.</t>
    </r>
  </si>
  <si>
    <r>
      <rPr>
        <b/>
        <sz val="7"/>
        <rFont val="Century Gothic"/>
        <family val="2"/>
      </rPr>
      <t>PNS1</t>
    </r>
  </si>
  <si>
    <t>GERD9898W-T</t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</si>
  <si>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10.2W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</si>
  <si>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2X8.5W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</si>
  <si>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767lm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</si>
  <si>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1089lm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</si>
  <si>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10.2W LED 33°,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=83+(R9≥40+)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</si>
  <si>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2X8.5W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</si>
  <si>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Recessing Track - Profile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</si>
  <si>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SplitLine M20 - Profile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</si>
  <si>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TrimØ=45mm, L=94mm &amp; Ht=52mm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</si>
  <si>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TrimØ=39mm, L=170mm H=116mm</t>
    </r>
  </si>
  <si>
    <r>
      <rPr>
        <b/>
        <sz val="8"/>
        <color rgb="FF0070BF"/>
        <rFont val="Century Gothic"/>
        <family val="2"/>
      </rPr>
      <t xml:space="preserve">Quantity will change. Refer the shared render  given by I.D.
</t>
    </r>
    <r>
      <rPr>
        <b/>
        <sz val="8"/>
        <color rgb="FFFF0000"/>
        <rFont val="Century Gothic"/>
        <family val="2"/>
      </rPr>
      <t>Share the IES file to evaluate.</t>
    </r>
  </si>
  <si>
    <r>
      <rPr>
        <sz val="7"/>
        <rFont val="Century Gothic"/>
        <family val="2"/>
      </rPr>
      <t>GERS7013BA-T(Mini 40 spot)</t>
    </r>
  </si>
  <si>
    <r>
      <rPr>
        <b/>
        <sz val="7"/>
        <rFont val="Century Gothic"/>
        <family val="2"/>
      </rPr>
      <t>M2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</si>
  <si>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Aluminum</t>
    </r>
  </si>
  <si>
    <r>
      <rPr>
        <sz val="7"/>
        <rFont val="Century Gothic"/>
        <family val="2"/>
      </rPr>
      <t>B (233179320)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</si>
  <si>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Anodised Aluminum</t>
    </r>
  </si>
  <si>
    <r>
      <rPr>
        <b/>
        <sz val="7"/>
        <rFont val="Century Gothic"/>
        <family val="2"/>
      </rPr>
      <t>Recessed LED Twin Spot light in Profile System.</t>
    </r>
  </si>
  <si>
    <r>
      <rPr>
        <b/>
        <sz val="7"/>
        <rFont val="Century Gothic"/>
        <family val="2"/>
      </rPr>
      <t>9b</t>
    </r>
  </si>
  <si>
    <r>
      <rPr>
        <b/>
        <sz val="7"/>
        <rFont val="Century Gothic"/>
        <family val="2"/>
      </rPr>
      <t>DELTA LIGHTING</t>
    </r>
  </si>
  <si>
    <r>
      <rPr>
        <b/>
        <sz val="7"/>
        <rFont val="Century Gothic"/>
        <family val="2"/>
      </rPr>
      <t>Power Consumption:24</t>
    </r>
    <r>
      <rPr>
        <sz val="7"/>
        <rFont val="Century Gothic"/>
        <family val="2"/>
      </rPr>
      <t>W/485mm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</si>
  <si>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9.1W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</si>
  <si>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1000lm/300mm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</si>
  <si>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625lm/621mm</t>
    </r>
  </si>
  <si>
    <r>
      <rPr>
        <b/>
        <sz val="7"/>
        <rFont val="Century Gothic"/>
        <family val="2"/>
      </rPr>
      <t>Lamp: 24</t>
    </r>
    <r>
      <rPr>
        <sz val="7"/>
        <rFont val="Century Gothic"/>
        <family val="2"/>
      </rPr>
      <t xml:space="preserve">W/485mm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</si>
  <si>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9.1W/621mm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</si>
  <si>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L=485mm W=25mm, D=46mm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</si>
  <si>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L=621mm W=20mm, D=50mm</t>
    </r>
  </si>
  <si>
    <r>
      <rPr>
        <b/>
        <sz val="8"/>
        <color rgb="FF0070BF"/>
        <rFont val="Century Gothic"/>
        <family val="2"/>
      </rPr>
      <t xml:space="preserve">Quantity will change since length is lesser. Refer the shared render  given by I.D.
</t>
    </r>
    <r>
      <rPr>
        <b/>
        <sz val="8"/>
        <color rgb="FFFF0000"/>
        <rFont val="Century Gothic"/>
        <family val="2"/>
      </rPr>
      <t>Share the IES file to evaluate.</t>
    </r>
  </si>
  <si>
    <t xml:space="preserve">FL-24G </t>
  </si>
  <si>
    <r>
      <rPr>
        <b/>
        <sz val="7"/>
        <rFont val="Century Gothic"/>
        <family val="2"/>
      </rPr>
      <t>M1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</si>
  <si>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Aluminum + PC</t>
    </r>
  </si>
  <si>
    <r>
      <rPr>
        <sz val="7"/>
        <rFont val="Century Gothic"/>
        <family val="2"/>
      </rPr>
      <t>LND-06-SP-30F-B-M-MDL (23303 9000)</t>
    </r>
  </si>
  <si>
    <r>
      <rPr>
        <b/>
        <sz val="7"/>
        <rFont val="Century Gothic"/>
        <family val="2"/>
      </rPr>
      <t>Recessed Linear LED light in Profile System.</t>
    </r>
  </si>
  <si>
    <r>
      <rPr>
        <b/>
        <sz val="7"/>
        <rFont val="Century Gothic"/>
        <family val="2"/>
      </rPr>
      <t>9a</t>
    </r>
  </si>
  <si>
    <r>
      <rPr>
        <b/>
        <sz val="7"/>
        <rFont val="Century Gothic"/>
        <family val="2"/>
      </rPr>
      <t>LEngth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</si>
  <si>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Connector Sets - As per Vendor.</t>
    </r>
  </si>
  <si>
    <r>
      <rPr>
        <b/>
        <sz val="7"/>
        <rFont val="Century Gothic"/>
        <family val="2"/>
      </rPr>
      <t>Mtrs.</t>
    </r>
  </si>
  <si>
    <r>
      <rPr>
        <b/>
        <sz val="7"/>
        <rFont val="Century Gothic"/>
        <family val="2"/>
      </rPr>
      <t xml:space="preserve">Dimensionin Section : </t>
    </r>
    <r>
      <rPr>
        <sz val="7"/>
        <rFont val="Century Gothic"/>
        <family val="2"/>
      </rPr>
      <t>W=53mm, D=50mm</t>
    </r>
  </si>
  <si>
    <r>
      <rPr>
        <b/>
        <sz val="8"/>
        <color rgb="FF0070BF"/>
        <rFont val="Century Gothic"/>
        <family val="2"/>
      </rPr>
      <t xml:space="preserve">A recessed track with
trim preferred.
Share the data sheet of this.
</t>
    </r>
    <r>
      <rPr>
        <sz val="8"/>
        <rFont val="Century Gothic"/>
        <family val="2"/>
      </rPr>
      <t>Drawing to be shared with Vendor to finalize unit modules &amp; connectors.</t>
    </r>
  </si>
  <si>
    <t>Track</t>
  </si>
  <si>
    <r>
      <rPr>
        <b/>
        <sz val="7"/>
        <rFont val="Century Gothic"/>
        <family val="2"/>
      </rPr>
      <t>PSY1</t>
    </r>
  </si>
  <si>
    <t>XR-CMT410 (48V DC Recess track with all accesoried)</t>
  </si>
  <si>
    <r>
      <rPr>
        <sz val="7"/>
        <rFont val="Century Gothic"/>
        <family val="2"/>
      </rPr>
      <t>Splitline M20</t>
    </r>
  </si>
  <si>
    <r>
      <rPr>
        <b/>
        <sz val="7"/>
        <rFont val="Century Gothic"/>
        <family val="2"/>
      </rPr>
      <t>Profile System , Recessed Magnetic Track.</t>
    </r>
  </si>
  <si>
    <r>
      <rPr>
        <b/>
        <sz val="7"/>
        <rFont val="Century Gothic"/>
        <family val="2"/>
      </rPr>
      <t>Drawing to be shared with Vendor to finalize unit modules &amp; connectors.</t>
    </r>
  </si>
  <si>
    <r>
      <rPr>
        <b/>
        <sz val="7"/>
        <rFont val="Century Gothic"/>
        <family val="2"/>
      </rPr>
      <t>IP68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</si>
  <si>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5W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</si>
  <si>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5W LED, 10</t>
    </r>
    <r>
      <rPr>
        <sz val="7"/>
        <rFont val="Times New Roman"/>
        <family val="1"/>
      </rPr>
      <t>°</t>
    </r>
    <r>
      <rPr>
        <sz val="7"/>
        <rFont val="Century Gothic"/>
        <family val="2"/>
      </rPr>
      <t xml:space="preserve">, 3000K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=80+</t>
    </r>
  </si>
  <si>
    <t>ELUIR1-70-0630-KN
(Tsuki ingorund 5.8W, 9Deg, 3000K, 80 CRI, 70mm Dia, Non Dimmable )</t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</si>
  <si>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=81mm, &amp; Ht=85mm</t>
    </r>
  </si>
  <si>
    <r>
      <rPr>
        <b/>
        <sz val="8"/>
        <color rgb="FF0070BF"/>
        <rFont val="Century Gothic"/>
        <family val="2"/>
      </rPr>
      <t>Share the data sheet of this.</t>
    </r>
  </si>
  <si>
    <t>ELUIR1-70-0630-KN</t>
  </si>
  <si>
    <r>
      <rPr>
        <b/>
        <sz val="7"/>
        <rFont val="Century Gothic"/>
        <family val="2"/>
      </rPr>
      <t>IUL1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</si>
  <si>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Aluminium Body &amp; Stainless Steel Trim</t>
    </r>
  </si>
  <si>
    <r>
      <rPr>
        <b/>
        <sz val="7"/>
        <rFont val="Century Gothic"/>
        <family val="2"/>
      </rPr>
      <t>In-ground LED Up lighter.</t>
    </r>
  </si>
  <si>
    <r>
      <rPr>
        <b/>
        <sz val="7"/>
        <rFont val="Century Gothic"/>
        <family val="2"/>
      </rPr>
      <t>PUK LIGHTING</t>
    </r>
  </si>
  <si>
    <r>
      <rPr>
        <b/>
        <sz val="7"/>
        <rFont val="Century Gothic"/>
        <family val="2"/>
      </rPr>
      <t>IP44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</si>
  <si>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446lm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</si>
  <si>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10.2W LED, 23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</si>
  <si>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10.2W LED, 22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</si>
  <si>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sz val="7"/>
        <rFont val="Century Gothic"/>
        <family val="2"/>
      </rPr>
      <t>White Trim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</si>
  <si>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=60mm, Ht=95mm</t>
    </r>
  </si>
  <si>
    <t>GERD8901W-T</t>
  </si>
  <si>
    <r>
      <rPr>
        <b/>
        <sz val="7"/>
        <rFont val="Century Gothic"/>
        <family val="2"/>
      </rPr>
      <t>IPR1</t>
    </r>
  </si>
  <si>
    <r>
      <rPr>
        <sz val="7"/>
        <rFont val="Century Gothic"/>
        <family val="2"/>
      </rPr>
      <t>GERD8901W-T</t>
    </r>
  </si>
  <si>
    <r>
      <rPr>
        <b/>
        <sz val="7"/>
        <rFont val="Century Gothic"/>
        <family val="2"/>
      </rPr>
      <t>Ceiling Recessed LED Down Light (IP Rated)</t>
    </r>
  </si>
  <si>
    <t>OLD QTY 32 NOS</t>
  </si>
  <si>
    <t>80W, 24V Dali Driver</t>
  </si>
  <si>
    <r>
      <rPr>
        <b/>
        <sz val="7"/>
        <rFont val="Century Gothic"/>
        <family val="2"/>
      </rPr>
      <t>IP67</t>
    </r>
  </si>
  <si>
    <r>
      <rPr>
        <b/>
        <sz val="7"/>
        <rFont val="Century Gothic"/>
        <family val="2"/>
      </rPr>
      <t>Power Consumption: 9</t>
    </r>
    <r>
      <rPr>
        <sz val="7"/>
        <rFont val="Century Gothic"/>
        <family val="2"/>
      </rPr>
      <t>W/Mt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</si>
  <si>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6W/Mts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</si>
  <si>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710lm/Mt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</si>
  <si>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420lm/Mts</t>
    </r>
  </si>
  <si>
    <r>
      <rPr>
        <b/>
        <sz val="7"/>
        <rFont val="Century Gothic"/>
        <family val="2"/>
      </rPr>
      <t>Lamp: 9</t>
    </r>
    <r>
      <rPr>
        <sz val="7"/>
        <rFont val="Century Gothic"/>
        <family val="2"/>
      </rPr>
      <t xml:space="preserve">W/Mt LED, 120°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</si>
  <si>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6W/Mts LED ,110°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</si>
  <si>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Fixing Clips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</si>
  <si>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Mounting Clips.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</si>
  <si>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16 X 16mm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</si>
  <si>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10mm X 10mm</t>
    </r>
  </si>
  <si>
    <r>
      <rPr>
        <b/>
        <sz val="8"/>
        <color rgb="FF0066CC"/>
        <rFont val="Century Gothic"/>
        <family val="2"/>
      </rPr>
      <t xml:space="preserve">14W/Mt is too high, (5W/Mt to 7W/Mt LED required)
</t>
    </r>
    <r>
      <rPr>
        <b/>
        <sz val="8"/>
        <rFont val="Century Gothic"/>
        <family val="2"/>
      </rPr>
      <t>Actual Length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3.15 MTR</t>
    </r>
  </si>
  <si>
    <t>TSUKI-NF-DB-16X16-NS-130- 9W-IP67</t>
  </si>
  <si>
    <r>
      <rPr>
        <b/>
        <sz val="7"/>
        <rFont val="Century Gothic"/>
        <family val="2"/>
      </rPr>
      <t>FLX1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</si>
  <si>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Silicone</t>
    </r>
  </si>
  <si>
    <r>
      <rPr>
        <b/>
        <sz val="7"/>
        <rFont val="Century Gothic"/>
        <family val="2"/>
      </rPr>
      <t>Actual Length to be confirmed as per site.</t>
    </r>
  </si>
  <si>
    <r>
      <rPr>
        <sz val="7"/>
        <rFont val="Century Gothic"/>
        <family val="2"/>
      </rPr>
      <t>GFDT400-G1-830-01</t>
    </r>
  </si>
  <si>
    <r>
      <rPr>
        <b/>
        <sz val="7"/>
        <rFont val="Century Gothic"/>
        <family val="2"/>
      </rPr>
      <t>Flex Light  with Top View</t>
    </r>
  </si>
  <si>
    <r>
      <rPr>
        <b/>
        <sz val="7"/>
        <rFont val="Century Gothic"/>
        <family val="2"/>
      </rPr>
      <t>OSRAM LIGHTING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</si>
  <si>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3.9W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</si>
  <si>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</si>
  <si>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500lm/Mt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</si>
  <si>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400lm/Mt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</si>
  <si>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5W/Mt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</si>
  <si>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3.9W/Mt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</si>
  <si>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Channel with Diffuse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</si>
  <si>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DG-A010 with Diffuse Cover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</si>
  <si>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17mm X 14mm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</si>
  <si>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17.1mm X 8mm</t>
    </r>
  </si>
  <si>
    <r>
      <rPr>
        <b/>
        <sz val="8"/>
        <color rgb="FF0066CC"/>
        <rFont val="Century Gothic"/>
        <family val="2"/>
      </rPr>
      <t xml:space="preserve">IP65 Required
</t>
    </r>
    <r>
      <rPr>
        <b/>
        <sz val="8"/>
        <rFont val="Century Gothic"/>
        <family val="2"/>
      </rPr>
      <t>Actual Length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125 MTR &amp; IP20</t>
    </r>
  </si>
  <si>
    <t>TSUKI-S-1714-5W/Mtr (IP65)</t>
  </si>
  <si>
    <r>
      <rPr>
        <b/>
        <sz val="7"/>
        <rFont val="Century Gothic"/>
        <family val="2"/>
      </rPr>
      <t>COV4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</si>
  <si>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Cover</t>
    </r>
  </si>
  <si>
    <r>
      <rPr>
        <sz val="7"/>
        <rFont val="Century Gothic"/>
        <family val="2"/>
      </rPr>
      <t>LF500-G1-930-10 L2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</si>
  <si>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Diffuse Cover</t>
    </r>
  </si>
  <si>
    <r>
      <rPr>
        <b/>
        <sz val="7"/>
        <rFont val="Century Gothic"/>
        <family val="2"/>
      </rPr>
      <t>LED Strip Light with Channel &amp; Dotless Diffuse Cover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</si>
  <si>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10W/Mt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</si>
  <si>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8W/Mt</t>
    </r>
  </si>
  <si>
    <r>
      <rPr>
        <b/>
        <sz val="7"/>
        <rFont val="Century Gothic"/>
        <family val="2"/>
      </rPr>
      <t>Lumen Output :</t>
    </r>
    <r>
      <rPr>
        <sz val="7"/>
        <rFont val="Century Gothic"/>
        <family val="2"/>
      </rPr>
      <t>100lm/Mt</t>
    </r>
  </si>
  <si>
    <r>
      <rPr>
        <b/>
        <sz val="7"/>
        <rFont val="Century Gothic"/>
        <family val="2"/>
      </rPr>
      <t>Lumen Output :</t>
    </r>
    <r>
      <rPr>
        <sz val="7"/>
        <rFont val="Century Gothic"/>
        <family val="2"/>
      </rPr>
      <t>840lm/Mt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</si>
  <si>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</si>
  <si>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8W/Mt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</si>
  <si>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DG-A002 with Diffuse Cover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</si>
  <si>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 X 14mm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</si>
  <si>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17.1mm X 8mm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</si>
  <si>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For task Lighting in Kitchen.
Actual lengths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62 MTR</t>
    </r>
  </si>
  <si>
    <r>
      <rPr>
        <sz val="7"/>
        <rFont val="Century Gothic"/>
        <family val="2"/>
      </rPr>
      <t>TSUKI-R-1714-10W/Mtr</t>
    </r>
  </si>
  <si>
    <r>
      <rPr>
        <b/>
        <sz val="7"/>
        <rFont val="Century Gothic"/>
        <family val="2"/>
      </rPr>
      <t>COV3</t>
    </r>
  </si>
  <si>
    <r>
      <rPr>
        <b/>
        <sz val="7"/>
        <rFont val="Century Gothic"/>
        <family val="2"/>
      </rPr>
      <t xml:space="preserve">For task Lighting in Kitchen.
</t>
    </r>
    <r>
      <rPr>
        <b/>
        <sz val="7"/>
        <rFont val="Century Gothic"/>
        <family val="2"/>
      </rPr>
      <t>Actual lengths to be confirmed as per Site.</t>
    </r>
  </si>
  <si>
    <r>
      <rPr>
        <sz val="7"/>
        <rFont val="Century Gothic"/>
        <family val="2"/>
      </rPr>
      <t>LFP800S -G5-930-10 L1</t>
    </r>
  </si>
  <si>
    <r>
      <rPr>
        <b/>
        <sz val="7"/>
        <rFont val="Century Gothic"/>
        <family val="2"/>
      </rPr>
      <t>LED Strip Light with Flat Channel &amp; Dotless Diffuse Cover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</si>
  <si>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1000lm/Mt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</si>
  <si>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840 lm/Mt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</si>
  <si>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10W/Mt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</si>
  <si>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8W/Mt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</si>
  <si>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45° Channel with Diffuse  Cover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</si>
  <si>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DG-A008 with Diffuse  Cover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</si>
  <si>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18 X18mm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</si>
  <si>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Mounted in wardrobes &amp; Curtain pelmets.
Actual lengths to be confirmed as per site.</t>
    </r>
    <r>
      <rPr>
        <sz val="8"/>
        <color rgb="FF000000"/>
        <rFont val="Times New Roman"/>
        <family val="1"/>
      </rPr>
      <t xml:space="preserve"> </t>
    </r>
    <r>
      <rPr>
        <b/>
        <sz val="8"/>
        <color rgb="FFC00000"/>
        <rFont val="Times New Roman"/>
        <family val="1"/>
      </rPr>
      <t>OLD QTY 88 MTR</t>
    </r>
  </si>
  <si>
    <r>
      <rPr>
        <sz val="7"/>
        <rFont val="Century Gothic"/>
        <family val="2"/>
      </rPr>
      <t>TSUKI-R-1818-10W/Mtr</t>
    </r>
  </si>
  <si>
    <r>
      <rPr>
        <b/>
        <sz val="7"/>
        <rFont val="Century Gothic"/>
        <family val="2"/>
      </rPr>
      <t>COV2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</si>
  <si>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45° Channel &amp; Diffuse Cover</t>
    </r>
  </si>
  <si>
    <r>
      <rPr>
        <b/>
        <sz val="7"/>
        <rFont val="Century Gothic"/>
        <family val="2"/>
      </rPr>
      <t xml:space="preserve">Mounted in wardrobes &amp; Curtain pelmets.
</t>
    </r>
    <r>
      <rPr>
        <b/>
        <sz val="7"/>
        <rFont val="Century Gothic"/>
        <family val="2"/>
      </rPr>
      <t>Actual lengths to be confirmed as per site.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</si>
  <si>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 45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>Cover</t>
    </r>
  </si>
  <si>
    <r>
      <rPr>
        <b/>
        <sz val="7"/>
        <rFont val="Century Gothic"/>
        <family val="2"/>
      </rPr>
      <t>LED Strip light with 45° Channel &amp; Diffuse Cover.</t>
    </r>
  </si>
  <si>
    <t>Nos</t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</si>
  <si>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14W/Mt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</si>
  <si>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9W/Mt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</si>
  <si>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620lm/Mt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</si>
  <si>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14W/Mt LED, 120°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</si>
  <si>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9W/Mt LED, 110º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</si>
  <si>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Fixing clips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</si>
  <si>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10 X 10mm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</si>
  <si>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The actual Length required in Circular cove, to be confirmed as per Site.</t>
    </r>
  </si>
  <si>
    <r>
      <rPr>
        <sz val="7"/>
        <rFont val="Century Gothic"/>
        <family val="2"/>
      </rPr>
      <t>TSUKI-NF-DB-16X16-NS-130- 14W-IP67</t>
    </r>
  </si>
  <si>
    <r>
      <rPr>
        <b/>
        <sz val="7"/>
        <rFont val="Century Gothic"/>
        <family val="2"/>
      </rPr>
      <t>COV1c</t>
    </r>
  </si>
  <si>
    <r>
      <rPr>
        <b/>
        <sz val="7"/>
        <rFont val="Century Gothic"/>
        <family val="2"/>
      </rPr>
      <t>The actual Length required in Circular cove, to be confirmed as per Site.</t>
    </r>
  </si>
  <si>
    <r>
      <rPr>
        <sz val="7"/>
        <rFont val="Century Gothic"/>
        <family val="2"/>
      </rPr>
      <t>GFDS600-G1-830-01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</si>
  <si>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24 V LED strips flexible and cuttable, 50 mm cut unit, with superior optically graded silicone encapsulation.</t>
    </r>
  </si>
  <si>
    <r>
      <rPr>
        <b/>
        <sz val="7"/>
        <rFont val="Century Gothic"/>
        <family val="2"/>
      </rPr>
      <t>LED Strip Light along circular cove.</t>
    </r>
  </si>
  <si>
    <r>
      <rPr>
        <b/>
        <sz val="7"/>
        <rFont val="Century Gothic"/>
        <family val="2"/>
      </rPr>
      <t>Power Consumption: 10</t>
    </r>
    <r>
      <rPr>
        <sz val="7"/>
        <rFont val="Century Gothic"/>
        <family val="2"/>
      </rPr>
      <t>W/Mt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</si>
  <si>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11.6W/Mt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</si>
  <si>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:1500lm/Mt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</si>
  <si>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:1100lm/Mt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</si>
  <si>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15W/Mt,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</si>
  <si>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11.6W/Mt,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</si>
  <si>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Channel  &amp; Clear Cover.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</si>
  <si>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DG-A002 with Clear Cover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</si>
  <si>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17.1 X 8mm</t>
    </r>
  </si>
  <si>
    <r>
      <rPr>
        <b/>
        <sz val="8"/>
        <color rgb="FF0066CC"/>
        <rFont val="Century Gothic"/>
        <family val="2"/>
      </rPr>
      <t xml:space="preserve">SUGGEST IN 10W/Mt.
</t>
    </r>
    <r>
      <rPr>
        <sz val="8"/>
        <rFont val="Century Gothic"/>
        <family val="2"/>
      </rPr>
      <t xml:space="preserve">The actual Lengths required to be confirmed as per site., </t>
    </r>
    <r>
      <rPr>
        <b/>
        <sz val="8"/>
        <color rgb="FFC00000"/>
        <rFont val="Century Gothic"/>
        <family val="1"/>
      </rPr>
      <t>OLD QTY 55 MTR</t>
    </r>
  </si>
  <si>
    <t>TSUKI-R-1714-10W/Mtr</t>
  </si>
  <si>
    <r>
      <rPr>
        <b/>
        <sz val="7"/>
        <rFont val="Century Gothic"/>
        <family val="2"/>
      </rPr>
      <t>COV1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</si>
  <si>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clear Cover.</t>
    </r>
  </si>
  <si>
    <r>
      <rPr>
        <b/>
        <sz val="7"/>
        <rFont val="Century Gothic"/>
        <family val="2"/>
      </rPr>
      <t>The actual Lengths required to be confirmed as per site.</t>
    </r>
  </si>
  <si>
    <r>
      <rPr>
        <sz val="7"/>
        <rFont val="Century Gothic"/>
        <family val="2"/>
      </rPr>
      <t>LFP 1200S-G5-930-10 L1</t>
    </r>
  </si>
  <si>
    <r>
      <rPr>
        <b/>
        <sz val="7"/>
        <rFont val="Century Gothic"/>
        <family val="2"/>
      </rPr>
      <t>LED Strip Light with flat Channel &amp; Clear Cover.</t>
    </r>
  </si>
  <si>
    <t>BEST PRICE</t>
  </si>
  <si>
    <r>
      <t xml:space="preserve">Remarks/ </t>
    </r>
    <r>
      <rPr>
        <b/>
        <sz val="8"/>
        <color rgb="FF0066CC"/>
        <rFont val="Century Gothic"/>
        <family val="2"/>
      </rPr>
      <t>L@W Comments</t>
    </r>
  </si>
  <si>
    <r>
      <rPr>
        <b/>
        <sz val="7"/>
        <rFont val="Century Gothic"/>
        <family val="2"/>
      </rPr>
      <t>Total Quantity</t>
    </r>
  </si>
  <si>
    <r>
      <rPr>
        <b/>
        <sz val="7"/>
        <rFont val="Century Gothic"/>
        <family val="2"/>
      </rPr>
      <t>Manufacturer</t>
    </r>
  </si>
  <si>
    <r>
      <rPr>
        <b/>
        <sz val="7"/>
        <rFont val="Century Gothic"/>
        <family val="2"/>
      </rPr>
      <t>Symbol</t>
    </r>
  </si>
  <si>
    <r>
      <rPr>
        <b/>
        <sz val="7"/>
        <rFont val="Century Gothic"/>
        <family val="2"/>
      </rPr>
      <t>Specification Description</t>
    </r>
  </si>
  <si>
    <r>
      <rPr>
        <b/>
        <sz val="7"/>
        <rFont val="Century Gothic"/>
        <family val="2"/>
      </rPr>
      <t>Sr No</t>
    </r>
  </si>
  <si>
    <r>
      <rPr>
        <b/>
        <sz val="7"/>
        <rFont val="Century Gothic"/>
        <family val="2"/>
      </rPr>
      <t>Remarks</t>
    </r>
  </si>
  <si>
    <r>
      <rPr>
        <b/>
        <sz val="7"/>
        <rFont val="Century Gothic"/>
        <family val="2"/>
      </rPr>
      <t>ENDO ALTERNATES</t>
    </r>
  </si>
  <si>
    <r>
      <rPr>
        <sz val="7"/>
        <rFont val="Century Gothic"/>
        <family val="2"/>
      </rPr>
      <t xml:space="preserve">Notes : Included are luminaires suggested for - </t>
    </r>
    <r>
      <rPr>
        <b/>
        <sz val="7"/>
        <rFont val="Century Gothic"/>
        <family val="2"/>
      </rPr>
      <t xml:space="preserve">Interior Lighting for VILLA-03
</t>
    </r>
    <r>
      <rPr>
        <sz val="7"/>
        <rFont val="Century Gothic"/>
        <family val="2"/>
      </rPr>
      <t>Kindly Refer the detail specifications with this BOQ. If you Find any descripancies , please get it to our notice before placing final order.</t>
    </r>
  </si>
  <si>
    <t>DATE: 07 NOV 2024</t>
  </si>
  <si>
    <r>
      <rPr>
        <b/>
        <sz val="7"/>
        <rFont val="Century Gothic"/>
        <family val="2"/>
      </rPr>
      <t>Date: 24 SEPT 2024</t>
    </r>
  </si>
  <si>
    <r>
      <rPr>
        <b/>
        <sz val="7"/>
        <rFont val="Century Gothic"/>
        <family val="2"/>
      </rPr>
      <t>BILL OF QUANTITIES FOR RIVER GLADE VILLAS - Villa 03</t>
    </r>
  </si>
  <si>
    <r>
      <rPr>
        <b/>
        <sz val="7"/>
        <rFont val="Century Gothic"/>
        <family val="2"/>
      </rPr>
      <t>PROJECT : RIVER GLADE VILLAS</t>
    </r>
  </si>
  <si>
    <t>DATE: 24 OCT 2024</t>
  </si>
  <si>
    <t xml:space="preserve">PUK Lighting		</t>
  </si>
  <si>
    <t>Same brand quoted which is proposed by consultant</t>
  </si>
  <si>
    <t>Installation Testing Commissioing of Steam Sona</t>
  </si>
  <si>
    <t>Installation Testing Commissioning for the same control panel and touch panel having touch button for controlling online heater Ionizer hydro jet, waterjet etc. volume&amp; audio control for FM &amp; Bluetooth with LED display</t>
  </si>
  <si>
    <t>Installation Testing Commissioning for Digital Control Panel With FM Radio System</t>
  </si>
  <si>
    <t>Image</t>
  </si>
  <si>
    <t>AMOUNT</t>
  </si>
  <si>
    <t>ITEM DESCRIPTION</t>
  </si>
  <si>
    <t>SR NO</t>
  </si>
  <si>
    <t>Date: 21/3/2025</t>
  </si>
  <si>
    <t>Purchase Invoice No.</t>
  </si>
  <si>
    <t>IGST 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</si>
</sst>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0_ ;_ * \-#,##0.000_ ;_ * &quot;-&quot;??_ ;_ @_ "/>
    <numFmt numFmtId="165" formatCode="_ * #,##0_ ;_ * \-#,##0_ ;_ * &quot;-&quot;??_ ;_ @_ "/>
  </numFmts>
  <fonts count="3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 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8"/>
      <name val="Century Gothic"/>
      <family val="2"/>
    </font>
    <font>
      <b/>
      <sz val="7"/>
      <name val="Century Gothic"/>
      <family val="2"/>
    </font>
    <font>
      <sz val="7"/>
      <name val="Century Gothic"/>
      <family val="2"/>
    </font>
    <font>
      <sz val="7"/>
      <color rgb="FF000000"/>
      <name val="Century Gothic"/>
      <family val="2"/>
    </font>
    <font>
      <b/>
      <sz val="7"/>
      <color rgb="FF0066CC"/>
      <name val="Century Gothic"/>
      <family val="2"/>
    </font>
    <font>
      <b/>
      <sz val="7"/>
      <color rgb="FF000000"/>
      <name val="Century Gothic"/>
      <family val="2"/>
    </font>
    <font>
      <b/>
      <sz val="7"/>
      <color rgb="FF000000"/>
      <name val="Times New Roman"/>
      <family val="1"/>
    </font>
    <font>
      <b/>
      <sz val="8"/>
      <color rgb="FFC00000"/>
      <name val="Times New Roman"/>
      <family val="1"/>
    </font>
    <font>
      <sz val="7"/>
      <color rgb="FF000000"/>
      <name val="Times New Roman"/>
      <family val="1"/>
    </font>
    <font>
      <sz val="8"/>
      <color rgb="FF000000"/>
      <name val="Times New Roman"/>
      <family val="1"/>
    </font>
    <font>
      <sz val="7"/>
      <name val="Cambria"/>
      <family val="1"/>
    </font>
    <font>
      <b/>
      <sz val="8"/>
      <color rgb="FFC00000"/>
      <name val="Century Gothic"/>
      <family val="2"/>
    </font>
    <font>
      <sz val="7"/>
      <name val="Times New Roman"/>
      <family val="2"/>
      <charset val="204"/>
    </font>
    <font>
      <sz val="7"/>
      <name val="Times New Roman"/>
      <family val="1"/>
    </font>
    <font>
      <b/>
      <sz val="8"/>
      <color rgb="FF0070BF"/>
      <name val="Century Gothic"/>
      <family val="2"/>
    </font>
    <font>
      <b/>
      <sz val="8"/>
      <color rgb="FF0070BF"/>
      <name val="Century Gothic"/>
      <family val="1"/>
    </font>
    <font>
      <b/>
      <sz val="8"/>
      <color rgb="FFC00000"/>
      <name val="Century Gothic"/>
      <family val="1"/>
    </font>
    <font>
      <b/>
      <sz val="8"/>
      <color rgb="FF0066CC"/>
      <name val="Century Gothic"/>
      <family val="2"/>
    </font>
    <font>
      <sz val="7"/>
      <color theme="4"/>
      <name val="Times New Roman"/>
      <family val="1"/>
    </font>
    <font>
      <b/>
      <sz val="7"/>
      <color rgb="FF0070C0"/>
      <name val="Times New Roman"/>
      <family val="1"/>
    </font>
    <font>
      <sz val="8"/>
      <name val="Century Gothic"/>
      <family val="2"/>
    </font>
    <font>
      <sz val="7"/>
      <color rgb="FFFF0000"/>
      <name val="Times New Roman"/>
      <family val="1"/>
    </font>
    <font>
      <sz val="7"/>
      <name val="AIGDT"/>
    </font>
    <font>
      <sz val="8"/>
      <color rgb="FF000000"/>
      <name val="Times New Roman"/>
      <family val="2"/>
      <charset val="204"/>
    </font>
    <font>
      <b/>
      <sz val="8"/>
      <color rgb="FFFF0000"/>
      <name val="Century Gothic"/>
      <family val="2"/>
    </font>
    <font>
      <sz val="8"/>
      <color rgb="FF000000"/>
      <name val="Century Gothic"/>
      <family val="2"/>
    </font>
    <font>
      <b/>
      <sz val="10"/>
      <name val="Century Gothic"/>
      <family val="2"/>
    </font>
    <font>
      <sz val="10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5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2" xfId="0" applyFont="1" applyBorder="1"/>
    <xf numFmtId="0" fontId="0" fillId="0" borderId="10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4" fillId="0" borderId="0" xfId="0" applyFont="1"/>
    <xf numFmtId="0" fontId="1" fillId="0" borderId="2" xfId="0" applyFont="1" applyBorder="1" applyAlignment="1">
      <alignment vertical="top" wrapText="1"/>
    </xf>
    <xf numFmtId="0" fontId="1" fillId="0" borderId="26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right" vertical="center"/>
    </xf>
    <xf numFmtId="0" fontId="0" fillId="3" borderId="27" xfId="0" applyFill="1" applyBorder="1" applyAlignment="1">
      <alignment horizontal="left" vertical="center" wrapText="1"/>
    </xf>
    <xf numFmtId="0" fontId="0" fillId="3" borderId="28" xfId="0" applyFill="1" applyBorder="1" applyAlignment="1">
      <alignment vertical="top" wrapText="1"/>
    </xf>
    <xf numFmtId="0" fontId="0" fillId="3" borderId="29" xfId="0" applyFill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top" wrapText="1"/>
    </xf>
    <xf numFmtId="0" fontId="0" fillId="0" borderId="29" xfId="0" applyBorder="1" applyAlignment="1">
      <alignment horizontal="left" vertical="center" wrapText="1"/>
    </xf>
    <xf numFmtId="0" fontId="0" fillId="0" borderId="29" xfId="0" applyBorder="1" applyAlignment="1">
      <alignment horizontal="left" wrapText="1"/>
    </xf>
    <xf numFmtId="0" fontId="0" fillId="3" borderId="27" xfId="0" applyFill="1" applyBorder="1" applyAlignment="1">
      <alignment horizontal="left" wrapText="1"/>
    </xf>
    <xf numFmtId="0" fontId="0" fillId="3" borderId="29" xfId="0" applyFill="1" applyBorder="1" applyAlignment="1">
      <alignment horizontal="left" wrapText="1"/>
    </xf>
    <xf numFmtId="0" fontId="9" fillId="0" borderId="29" xfId="0" applyFont="1" applyBorder="1" applyAlignment="1">
      <alignment horizontal="left" vertical="top" wrapText="1"/>
    </xf>
    <xf numFmtId="0" fontId="10" fillId="0" borderId="29" xfId="0" applyFont="1" applyBorder="1" applyAlignment="1">
      <alignment horizontal="left" vertical="top" wrapText="1"/>
    </xf>
    <xf numFmtId="0" fontId="8" fillId="3" borderId="27" xfId="0" applyFont="1" applyFill="1" applyBorder="1" applyAlignment="1">
      <alignment horizontal="center" vertical="top" wrapText="1"/>
    </xf>
    <xf numFmtId="2" fontId="12" fillId="3" borderId="27" xfId="0" applyNumberFormat="1" applyFont="1" applyFill="1" applyBorder="1" applyAlignment="1">
      <alignment horizontal="center" vertical="top" shrinkToFit="1"/>
    </xf>
    <xf numFmtId="0" fontId="8" fillId="3" borderId="29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vertical="top" wrapText="1"/>
    </xf>
    <xf numFmtId="1" fontId="12" fillId="0" borderId="29" xfId="0" applyNumberFormat="1" applyFont="1" applyBorder="1" applyAlignment="1">
      <alignment horizontal="center" vertical="top" shrinkToFit="1"/>
    </xf>
    <xf numFmtId="0" fontId="13" fillId="3" borderId="36" xfId="0" applyFont="1" applyFill="1" applyBorder="1" applyAlignment="1">
      <alignment horizontal="center" vertical="top" wrapText="1"/>
    </xf>
    <xf numFmtId="0" fontId="13" fillId="3" borderId="27" xfId="0" applyFont="1" applyFill="1" applyBorder="1" applyAlignment="1">
      <alignment horizontal="center" vertical="top" wrapText="1"/>
    </xf>
    <xf numFmtId="0" fontId="13" fillId="0" borderId="29" xfId="0" applyFont="1" applyBorder="1" applyAlignment="1">
      <alignment horizontal="left" vertical="center" wrapText="1"/>
    </xf>
    <xf numFmtId="0" fontId="0" fillId="0" borderId="34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0" fillId="0" borderId="34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8" fillId="0" borderId="34" xfId="0" applyFont="1" applyBorder="1" applyAlignment="1">
      <alignment horizontal="center" vertical="top" wrapText="1"/>
    </xf>
    <xf numFmtId="2" fontId="12" fillId="0" borderId="34" xfId="0" applyNumberFormat="1" applyFont="1" applyBorder="1" applyAlignment="1">
      <alignment horizontal="center" vertical="top" shrinkToFit="1"/>
    </xf>
    <xf numFmtId="0" fontId="8" fillId="0" borderId="27" xfId="0" applyFont="1" applyBorder="1" applyAlignment="1">
      <alignment horizontal="center" vertical="top" wrapText="1"/>
    </xf>
    <xf numFmtId="0" fontId="0" fillId="0" borderId="36" xfId="0" applyBorder="1" applyAlignment="1">
      <alignment horizontal="left" wrapText="1"/>
    </xf>
    <xf numFmtId="2" fontId="12" fillId="0" borderId="27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13" fillId="0" borderId="27" xfId="0" applyFont="1" applyBorder="1" applyAlignment="1">
      <alignment horizontal="center" vertical="top" wrapText="1"/>
    </xf>
    <xf numFmtId="0" fontId="13" fillId="0" borderId="36" xfId="0" applyFont="1" applyBorder="1" applyAlignment="1">
      <alignment horizontal="center" vertical="top" wrapText="1"/>
    </xf>
    <xf numFmtId="0" fontId="13" fillId="0" borderId="29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4" borderId="34" xfId="0" applyFill="1" applyBorder="1" applyAlignment="1">
      <alignment horizontal="left" wrapText="1"/>
    </xf>
    <xf numFmtId="0" fontId="0" fillId="4" borderId="1" xfId="0" applyFill="1" applyBorder="1" applyAlignment="1">
      <alignment wrapText="1"/>
    </xf>
    <xf numFmtId="0" fontId="0" fillId="4" borderId="27" xfId="0" applyFill="1" applyBorder="1" applyAlignment="1">
      <alignment horizontal="left" wrapText="1"/>
    </xf>
    <xf numFmtId="0" fontId="15" fillId="4" borderId="29" xfId="0" applyFont="1" applyFill="1" applyBorder="1" applyAlignment="1">
      <alignment horizontal="left" vertical="center" wrapText="1"/>
    </xf>
    <xf numFmtId="0" fontId="0" fillId="4" borderId="29" xfId="0" applyFill="1" applyBorder="1" applyAlignment="1">
      <alignment horizontal="left" wrapText="1"/>
    </xf>
    <xf numFmtId="0" fontId="0" fillId="4" borderId="0" xfId="0" applyFill="1" applyAlignment="1">
      <alignment horizontal="left" vertical="top"/>
    </xf>
    <xf numFmtId="0" fontId="8" fillId="4" borderId="29" xfId="0" applyFont="1" applyFill="1" applyBorder="1" applyAlignment="1">
      <alignment horizontal="left" vertical="top" wrapText="1"/>
    </xf>
    <xf numFmtId="0" fontId="9" fillId="4" borderId="29" xfId="0" applyFont="1" applyFill="1" applyBorder="1" applyAlignment="1">
      <alignment horizontal="left" vertical="top" wrapText="1"/>
    </xf>
    <xf numFmtId="0" fontId="8" fillId="4" borderId="34" xfId="0" applyFont="1" applyFill="1" applyBorder="1" applyAlignment="1">
      <alignment horizontal="center" vertical="top" wrapText="1"/>
    </xf>
    <xf numFmtId="0" fontId="10" fillId="4" borderId="29" xfId="0" applyFont="1" applyFill="1" applyBorder="1" applyAlignment="1">
      <alignment horizontal="left" vertical="top" wrapText="1"/>
    </xf>
    <xf numFmtId="2" fontId="12" fillId="4" borderId="34" xfId="0" applyNumberFormat="1" applyFont="1" applyFill="1" applyBorder="1" applyAlignment="1">
      <alignment horizontal="center" vertical="top" shrinkToFit="1"/>
    </xf>
    <xf numFmtId="0" fontId="8" fillId="4" borderId="27" xfId="0" applyFont="1" applyFill="1" applyBorder="1" applyAlignment="1">
      <alignment horizontal="center" vertical="top" wrapText="1"/>
    </xf>
    <xf numFmtId="0" fontId="0" fillId="4" borderId="34" xfId="0" applyFill="1" applyBorder="1" applyAlignment="1">
      <alignment horizontal="left" vertical="center" wrapText="1"/>
    </xf>
    <xf numFmtId="0" fontId="0" fillId="4" borderId="27" xfId="0" applyFill="1" applyBorder="1" applyAlignment="1">
      <alignment horizontal="left" vertical="center" wrapText="1"/>
    </xf>
    <xf numFmtId="1" fontId="12" fillId="4" borderId="29" xfId="0" applyNumberFormat="1" applyFont="1" applyFill="1" applyBorder="1" applyAlignment="1">
      <alignment horizontal="center" vertical="top" shrinkToFit="1"/>
    </xf>
    <xf numFmtId="0" fontId="15" fillId="0" borderId="29" xfId="0" applyFont="1" applyBorder="1" applyAlignment="1">
      <alignment horizontal="center" vertical="top" wrapText="1"/>
    </xf>
    <xf numFmtId="0" fontId="16" fillId="4" borderId="1" xfId="0" applyFont="1" applyFill="1" applyBorder="1" applyAlignment="1">
      <alignment horizontal="center" vertical="center" wrapText="1"/>
    </xf>
    <xf numFmtId="0" fontId="13" fillId="4" borderId="29" xfId="0" applyFont="1" applyFill="1" applyBorder="1" applyAlignment="1">
      <alignment horizontal="left" vertical="center" wrapText="1"/>
    </xf>
    <xf numFmtId="1" fontId="12" fillId="3" borderId="29" xfId="0" applyNumberFormat="1" applyFont="1" applyFill="1" applyBorder="1" applyAlignment="1">
      <alignment horizontal="center" vertical="top" shrinkToFit="1"/>
    </xf>
    <xf numFmtId="0" fontId="0" fillId="3" borderId="34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8" fillId="3" borderId="34" xfId="0" applyFont="1" applyFill="1" applyBorder="1" applyAlignment="1">
      <alignment horizontal="center" vertical="top" wrapText="1"/>
    </xf>
    <xf numFmtId="2" fontId="12" fillId="3" borderId="34" xfId="0" applyNumberFormat="1" applyFont="1" applyFill="1" applyBorder="1" applyAlignment="1">
      <alignment horizontal="center" vertical="top" shrinkToFit="1"/>
    </xf>
    <xf numFmtId="0" fontId="0" fillId="3" borderId="34" xfId="0" applyFill="1" applyBorder="1" applyAlignment="1">
      <alignment horizontal="left" wrapText="1"/>
    </xf>
    <xf numFmtId="0" fontId="8" fillId="3" borderId="42" xfId="0" applyFont="1" applyFill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0" fillId="0" borderId="29" xfId="0" applyBorder="1" applyAlignment="1">
      <alignment horizontal="left" vertical="top" wrapText="1"/>
    </xf>
    <xf numFmtId="0" fontId="16" fillId="0" borderId="1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left" vertical="top" wrapText="1"/>
    </xf>
    <xf numFmtId="2" fontId="12" fillId="0" borderId="29" xfId="0" applyNumberFormat="1" applyFont="1" applyBorder="1" applyAlignment="1">
      <alignment horizontal="center" vertical="top" shrinkToFit="1"/>
    </xf>
    <xf numFmtId="0" fontId="9" fillId="0" borderId="29" xfId="0" applyFont="1" applyBorder="1" applyAlignment="1">
      <alignment horizontal="center" vertical="top" wrapText="1"/>
    </xf>
    <xf numFmtId="0" fontId="16" fillId="0" borderId="27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wrapText="1"/>
    </xf>
    <xf numFmtId="0" fontId="15" fillId="0" borderId="29" xfId="0" applyFont="1" applyBorder="1" applyAlignment="1">
      <alignment horizontal="left" wrapText="1"/>
    </xf>
    <xf numFmtId="0" fontId="15" fillId="0" borderId="29" xfId="0" applyFont="1" applyBorder="1" applyAlignment="1">
      <alignment horizontal="left" vertical="top" wrapText="1"/>
    </xf>
    <xf numFmtId="0" fontId="16" fillId="3" borderId="27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top" wrapText="1"/>
    </xf>
    <xf numFmtId="2" fontId="12" fillId="3" borderId="29" xfId="0" applyNumberFormat="1" applyFont="1" applyFill="1" applyBorder="1" applyAlignment="1">
      <alignment horizontal="center" vertical="top" shrinkToFit="1"/>
    </xf>
    <xf numFmtId="0" fontId="15" fillId="3" borderId="29" xfId="0" applyFont="1" applyFill="1" applyBorder="1" applyAlignment="1">
      <alignment horizontal="center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center" wrapText="1"/>
    </xf>
    <xf numFmtId="0" fontId="15" fillId="3" borderId="29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16" fillId="0" borderId="41" xfId="0" applyFont="1" applyBorder="1" applyAlignment="1">
      <alignment horizontal="center" vertical="center" wrapText="1"/>
    </xf>
    <xf numFmtId="0" fontId="0" fillId="0" borderId="42" xfId="0" applyBorder="1" applyAlignment="1">
      <alignment horizontal="left" wrapText="1"/>
    </xf>
    <xf numFmtId="0" fontId="8" fillId="0" borderId="42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30" xfId="0" applyBorder="1" applyAlignment="1">
      <alignment horizontal="left" wrapText="1"/>
    </xf>
    <xf numFmtId="1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center" vertical="center"/>
    </xf>
    <xf numFmtId="2" fontId="12" fillId="0" borderId="30" xfId="0" applyNumberFormat="1" applyFont="1" applyBorder="1" applyAlignment="1">
      <alignment horizontal="center" vertical="center" shrinkToFit="1"/>
    </xf>
    <xf numFmtId="0" fontId="9" fillId="5" borderId="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34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16" fillId="0" borderId="0" xfId="0" applyFont="1" applyAlignment="1">
      <alignment horizontal="center" vertical="center" wrapText="1"/>
    </xf>
    <xf numFmtId="0" fontId="33" fillId="5" borderId="0" xfId="0" applyFont="1" applyFill="1" applyAlignment="1">
      <alignment horizontal="center" vertical="center"/>
    </xf>
    <xf numFmtId="0" fontId="8" fillId="0" borderId="32" xfId="0" applyFont="1" applyBorder="1" applyAlignment="1">
      <alignment horizontal="center" vertical="top" wrapText="1"/>
    </xf>
    <xf numFmtId="0" fontId="8" fillId="0" borderId="33" xfId="0" applyFont="1" applyBorder="1" applyAlignment="1">
      <alignment horizontal="center" vertical="top" wrapText="1"/>
    </xf>
    <xf numFmtId="0" fontId="16" fillId="0" borderId="51" xfId="0" applyFont="1" applyBorder="1" applyAlignment="1">
      <alignment horizontal="center" vertical="center" wrapText="1"/>
    </xf>
    <xf numFmtId="2" fontId="12" fillId="0" borderId="29" xfId="0" applyNumberFormat="1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wrapText="1"/>
    </xf>
    <xf numFmtId="0" fontId="0" fillId="0" borderId="28" xfId="0" applyBorder="1" applyAlignment="1">
      <alignment horizontal="left" wrapText="1"/>
    </xf>
    <xf numFmtId="0" fontId="8" fillId="0" borderId="28" xfId="0" applyFont="1" applyBorder="1" applyAlignment="1">
      <alignment horizontal="center" vertical="top" wrapText="1"/>
    </xf>
    <xf numFmtId="0" fontId="8" fillId="0" borderId="28" xfId="0" applyFont="1" applyBorder="1" applyAlignment="1">
      <alignment horizontal="left" vertical="top" wrapText="1"/>
    </xf>
    <xf numFmtId="1" fontId="12" fillId="0" borderId="28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right"/>
    </xf>
    <xf numFmtId="0" fontId="3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 indent="9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15" xfId="0" applyFont="1" applyBorder="1" applyAlignment="1">
      <alignment horizontal="right" wrapText="1"/>
    </xf>
    <xf numFmtId="0" fontId="3" fillId="0" borderId="16" xfId="0" applyFont="1" applyBorder="1" applyAlignment="1">
      <alignment horizontal="right" wrapText="1"/>
    </xf>
    <xf numFmtId="0" fontId="3" fillId="0" borderId="17" xfId="0" applyFont="1" applyBorder="1" applyAlignment="1">
      <alignment horizontal="right" wrapText="1"/>
    </xf>
    <xf numFmtId="0" fontId="1" fillId="0" borderId="1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1" xfId="0" applyFont="1" applyBorder="1" applyAlignment="1">
      <alignment horizontal="right" wrapText="1"/>
    </xf>
    <xf numFmtId="0" fontId="1" fillId="0" borderId="22" xfId="0" applyFont="1" applyBorder="1" applyAlignment="1">
      <alignment horizontal="right" wrapText="1"/>
    </xf>
    <xf numFmtId="0" fontId="1" fillId="0" borderId="23" xfId="0" applyFont="1" applyBorder="1" applyAlignment="1">
      <alignment horizontal="right" wrapText="1"/>
    </xf>
    <xf numFmtId="0" fontId="1" fillId="0" borderId="18" xfId="0" applyFont="1" applyBorder="1" applyAlignment="1">
      <alignment horizontal="right" wrapText="1"/>
    </xf>
    <xf numFmtId="0" fontId="1" fillId="0" borderId="19" xfId="0" applyFont="1" applyBorder="1" applyAlignment="1">
      <alignment horizontal="right" wrapText="1"/>
    </xf>
    <xf numFmtId="0" fontId="1" fillId="0" borderId="20" xfId="0" applyFont="1" applyBorder="1" applyAlignment="1">
      <alignment horizontal="right" wrapText="1"/>
    </xf>
    <xf numFmtId="0" fontId="1" fillId="0" borderId="15" xfId="0" applyFont="1" applyBorder="1" applyAlignment="1">
      <alignment horizontal="right" wrapText="1"/>
    </xf>
    <xf numFmtId="0" fontId="1" fillId="0" borderId="16" xfId="0" applyFont="1" applyBorder="1" applyAlignment="1">
      <alignment horizontal="right" wrapText="1"/>
    </xf>
    <xf numFmtId="0" fontId="1" fillId="0" borderId="17" xfId="0" applyFont="1" applyBorder="1" applyAlignment="1">
      <alignment horizontal="right" wrapText="1"/>
    </xf>
    <xf numFmtId="0" fontId="1" fillId="0" borderId="24" xfId="0" applyFont="1" applyBorder="1" applyAlignment="1">
      <alignment horizontal="right" wrapText="1"/>
    </xf>
    <xf numFmtId="0" fontId="1" fillId="0" borderId="25" xfId="0" applyFont="1" applyBorder="1" applyAlignment="1">
      <alignment horizontal="right" wrapText="1"/>
    </xf>
    <xf numFmtId="0" fontId="9" fillId="0" borderId="27" xfId="0" applyFont="1" applyBorder="1" applyAlignment="1">
      <alignment horizontal="left" vertical="top" wrapText="1" indent="1"/>
    </xf>
    <xf numFmtId="0" fontId="9" fillId="0" borderId="34" xfId="0" applyFont="1" applyBorder="1" applyAlignment="1">
      <alignment horizontal="left" vertical="top" wrapText="1" indent="1"/>
    </xf>
    <xf numFmtId="0" fontId="9" fillId="0" borderId="30" xfId="0" applyFont="1" applyBorder="1" applyAlignment="1">
      <alignment horizontal="left" vertical="top" wrapText="1" indent="1"/>
    </xf>
    <xf numFmtId="2" fontId="12" fillId="0" borderId="27" xfId="0" applyNumberFormat="1" applyFont="1" applyBorder="1" applyAlignment="1">
      <alignment horizontal="center" vertical="top" shrinkToFit="1"/>
    </xf>
    <xf numFmtId="2" fontId="12" fillId="0" borderId="30" xfId="0" applyNumberFormat="1" applyFont="1" applyBorder="1" applyAlignment="1">
      <alignment horizontal="center" vertical="top" shrinkToFit="1"/>
    </xf>
    <xf numFmtId="0" fontId="8" fillId="0" borderId="41" xfId="0" applyFont="1" applyBorder="1" applyAlignment="1">
      <alignment horizontal="center" vertical="top" wrapText="1"/>
    </xf>
    <xf numFmtId="0" fontId="8" fillId="0" borderId="40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33" xfId="0" applyFont="1" applyBorder="1" applyAlignment="1">
      <alignment horizontal="center" vertical="top" wrapText="1"/>
    </xf>
    <xf numFmtId="0" fontId="8" fillId="0" borderId="32" xfId="0" applyFont="1" applyBorder="1" applyAlignment="1">
      <alignment horizontal="center" vertical="top" wrapText="1"/>
    </xf>
    <xf numFmtId="0" fontId="0" fillId="0" borderId="27" xfId="0" applyBorder="1" applyAlignment="1">
      <alignment horizontal="left" wrapText="1"/>
    </xf>
    <xf numFmtId="0" fontId="0" fillId="0" borderId="3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 wrapText="1" indent="6"/>
    </xf>
    <xf numFmtId="0" fontId="8" fillId="0" borderId="0" xfId="0" applyFont="1" applyAlignment="1">
      <alignment horizontal="left" wrapText="1" indent="11"/>
    </xf>
    <xf numFmtId="0" fontId="8" fillId="0" borderId="27" xfId="0" applyFont="1" applyBorder="1" applyAlignment="1">
      <alignment horizontal="left" vertical="top" wrapText="1" indent="10"/>
    </xf>
    <xf numFmtId="0" fontId="8" fillId="0" borderId="34" xfId="0" applyFont="1" applyBorder="1" applyAlignment="1">
      <alignment horizontal="left" vertical="top" wrapText="1" indent="10"/>
    </xf>
    <xf numFmtId="0" fontId="8" fillId="0" borderId="30" xfId="0" applyFont="1" applyBorder="1" applyAlignment="1">
      <alignment horizontal="left" vertical="top" wrapText="1" indent="10"/>
    </xf>
    <xf numFmtId="0" fontId="8" fillId="0" borderId="27" xfId="0" applyFont="1" applyBorder="1" applyAlignment="1">
      <alignment horizontal="center" vertical="top" wrapText="1"/>
    </xf>
    <xf numFmtId="0" fontId="8" fillId="0" borderId="30" xfId="0" applyFont="1" applyBorder="1" applyAlignment="1">
      <alignment horizontal="center" vertical="top" wrapText="1"/>
    </xf>
    <xf numFmtId="0" fontId="8" fillId="0" borderId="27" xfId="0" applyFont="1" applyBorder="1" applyAlignment="1">
      <alignment horizontal="left" vertical="top" wrapText="1" indent="3"/>
    </xf>
    <xf numFmtId="0" fontId="8" fillId="0" borderId="34" xfId="0" applyFont="1" applyBorder="1" applyAlignment="1">
      <alignment horizontal="left" vertical="top" wrapText="1" indent="3"/>
    </xf>
    <xf numFmtId="0" fontId="8" fillId="0" borderId="30" xfId="0" applyFont="1" applyBorder="1" applyAlignment="1">
      <alignment horizontal="left" vertical="top" wrapText="1" indent="3"/>
    </xf>
    <xf numFmtId="0" fontId="8" fillId="0" borderId="27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 indent="2"/>
    </xf>
    <xf numFmtId="0" fontId="8" fillId="0" borderId="34" xfId="0" applyFont="1" applyBorder="1" applyAlignment="1">
      <alignment horizontal="left" vertical="top" wrapText="1" indent="2"/>
    </xf>
    <xf numFmtId="0" fontId="8" fillId="0" borderId="0" xfId="0" applyFont="1" applyAlignment="1">
      <alignment horizontal="right" wrapText="1" indent="14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top" wrapText="1"/>
    </xf>
    <xf numFmtId="0" fontId="8" fillId="0" borderId="34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 indent="2"/>
    </xf>
    <xf numFmtId="0" fontId="0" fillId="0" borderId="34" xfId="0" applyBorder="1" applyAlignment="1">
      <alignment horizontal="left" wrapText="1"/>
    </xf>
    <xf numFmtId="0" fontId="0" fillId="0" borderId="27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32" fillId="0" borderId="41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right" vertical="center"/>
    </xf>
    <xf numFmtId="1" fontId="0" fillId="0" borderId="35" xfId="0" applyNumberFormat="1" applyBorder="1" applyAlignment="1">
      <alignment horizontal="right" vertical="center"/>
    </xf>
    <xf numFmtId="1" fontId="0" fillId="0" borderId="3" xfId="0" applyNumberFormat="1" applyBorder="1" applyAlignment="1">
      <alignment horizontal="right" vertical="center"/>
    </xf>
    <xf numFmtId="0" fontId="0" fillId="0" borderId="41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2" fontId="12" fillId="0" borderId="27" xfId="0" applyNumberFormat="1" applyFont="1" applyBorder="1" applyAlignment="1">
      <alignment horizontal="center" vertical="center" shrinkToFit="1"/>
    </xf>
    <xf numFmtId="2" fontId="12" fillId="0" borderId="30" xfId="0" applyNumberFormat="1" applyFont="1" applyBorder="1" applyAlignment="1">
      <alignment horizontal="center" vertical="center" shrinkToFit="1"/>
    </xf>
    <xf numFmtId="0" fontId="16" fillId="0" borderId="45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top" wrapText="1"/>
    </xf>
    <xf numFmtId="0" fontId="0" fillId="0" borderId="40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30" fillId="0" borderId="45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top" wrapText="1" indent="2"/>
    </xf>
    <xf numFmtId="0" fontId="9" fillId="0" borderId="34" xfId="0" applyFont="1" applyBorder="1" applyAlignment="1">
      <alignment horizontal="left" vertical="top" wrapText="1" indent="2"/>
    </xf>
    <xf numFmtId="0" fontId="9" fillId="0" borderId="30" xfId="0" applyFont="1" applyBorder="1" applyAlignment="1">
      <alignment horizontal="left" vertical="top" wrapText="1" indent="2"/>
    </xf>
    <xf numFmtId="0" fontId="9" fillId="0" borderId="42" xfId="0" applyFont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9" fillId="0" borderId="27" xfId="0" applyFont="1" applyBorder="1" applyAlignment="1">
      <alignment horizontal="left" vertical="top" wrapText="1"/>
    </xf>
    <xf numFmtId="0" fontId="9" fillId="0" borderId="27" xfId="0" applyFont="1" applyBorder="1" applyAlignment="1">
      <alignment horizontal="center" vertical="top" wrapText="1"/>
    </xf>
    <xf numFmtId="0" fontId="9" fillId="0" borderId="34" xfId="0" applyFont="1" applyBorder="1" applyAlignment="1">
      <alignment horizontal="center" vertical="top" wrapText="1"/>
    </xf>
    <xf numFmtId="0" fontId="9" fillId="0" borderId="30" xfId="0" applyFont="1" applyBorder="1" applyAlignment="1">
      <alignment horizontal="center" vertical="top" wrapText="1"/>
    </xf>
    <xf numFmtId="2" fontId="12" fillId="0" borderId="27" xfId="0" applyNumberFormat="1" applyFont="1" applyBorder="1" applyAlignment="1">
      <alignment horizontal="right" vertical="top" indent="1" shrinkToFit="1"/>
    </xf>
    <xf numFmtId="2" fontId="12" fillId="0" borderId="30" xfId="0" applyNumberFormat="1" applyFont="1" applyBorder="1" applyAlignment="1">
      <alignment horizontal="right" vertical="top" indent="1" shrinkToFit="1"/>
    </xf>
    <xf numFmtId="0" fontId="14" fillId="3" borderId="50" xfId="0" applyFont="1" applyFill="1" applyBorder="1" applyAlignment="1">
      <alignment horizontal="center" vertical="center" wrapText="1"/>
    </xf>
    <xf numFmtId="0" fontId="16" fillId="3" borderId="44" xfId="0" applyFont="1" applyFill="1" applyBorder="1" applyAlignment="1">
      <alignment horizontal="center" vertical="center" wrapText="1"/>
    </xf>
    <xf numFmtId="0" fontId="16" fillId="3" borderId="46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right" vertical="center"/>
    </xf>
    <xf numFmtId="0" fontId="8" fillId="0" borderId="34" xfId="0" applyFont="1" applyBorder="1" applyAlignment="1">
      <alignment horizontal="center" vertical="top" wrapText="1"/>
    </xf>
    <xf numFmtId="0" fontId="9" fillId="0" borderId="41" xfId="0" applyFont="1" applyBorder="1" applyAlignment="1">
      <alignment horizontal="left" vertical="top" wrapText="1" indent="1"/>
    </xf>
    <xf numFmtId="0" fontId="9" fillId="0" borderId="39" xfId="0" applyFont="1" applyBorder="1" applyAlignment="1">
      <alignment horizontal="left" vertical="top" wrapText="1" indent="1"/>
    </xf>
    <xf numFmtId="0" fontId="9" fillId="0" borderId="33" xfId="0" applyFont="1" applyBorder="1" applyAlignment="1">
      <alignment horizontal="left" vertical="top" wrapText="1" indent="1"/>
    </xf>
    <xf numFmtId="0" fontId="9" fillId="0" borderId="31" xfId="0" applyFont="1" applyBorder="1" applyAlignment="1">
      <alignment horizontal="left" vertical="top" wrapText="1" indent="1"/>
    </xf>
    <xf numFmtId="0" fontId="8" fillId="0" borderId="27" xfId="0" applyFont="1" applyBorder="1" applyAlignment="1">
      <alignment horizontal="right" vertical="top" wrapText="1" indent="1"/>
    </xf>
    <xf numFmtId="0" fontId="8" fillId="0" borderId="30" xfId="0" applyFont="1" applyBorder="1" applyAlignment="1">
      <alignment horizontal="right" vertical="top" wrapText="1" indent="1"/>
    </xf>
    <xf numFmtId="0" fontId="9" fillId="0" borderId="42" xfId="0" applyFont="1" applyBorder="1" applyAlignment="1">
      <alignment horizontal="left" vertical="top" wrapText="1" indent="1"/>
    </xf>
    <xf numFmtId="0" fontId="9" fillId="0" borderId="28" xfId="0" applyFont="1" applyBorder="1" applyAlignment="1">
      <alignment horizontal="left" vertical="top" wrapText="1" indent="1"/>
    </xf>
    <xf numFmtId="0" fontId="0" fillId="3" borderId="42" xfId="0" applyFill="1" applyBorder="1" applyAlignment="1">
      <alignment horizontal="left" vertical="top" wrapText="1"/>
    </xf>
    <xf numFmtId="0" fontId="0" fillId="3" borderId="36" xfId="0" applyFill="1" applyBorder="1" applyAlignment="1">
      <alignment horizontal="left" vertical="top" wrapText="1"/>
    </xf>
    <xf numFmtId="0" fontId="0" fillId="3" borderId="28" xfId="0" applyFill="1" applyBorder="1" applyAlignment="1">
      <alignment horizontal="left" vertical="top" wrapText="1"/>
    </xf>
    <xf numFmtId="1" fontId="10" fillId="0" borderId="27" xfId="0" applyNumberFormat="1" applyFont="1" applyBorder="1" applyAlignment="1">
      <alignment horizontal="center" vertical="top" shrinkToFit="1"/>
    </xf>
    <xf numFmtId="1" fontId="10" fillId="0" borderId="34" xfId="0" applyNumberFormat="1" applyFont="1" applyBorder="1" applyAlignment="1">
      <alignment horizontal="center" vertical="top" shrinkToFit="1"/>
    </xf>
    <xf numFmtId="1" fontId="10" fillId="0" borderId="30" xfId="0" applyNumberFormat="1" applyFont="1" applyBorder="1" applyAlignment="1">
      <alignment horizontal="center" vertical="top" shrinkToFit="1"/>
    </xf>
    <xf numFmtId="0" fontId="7" fillId="0" borderId="49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32" fillId="0" borderId="49" xfId="0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left" vertical="top" wrapText="1" indent="1"/>
    </xf>
    <xf numFmtId="0" fontId="9" fillId="0" borderId="32" xfId="0" applyFont="1" applyBorder="1" applyAlignment="1">
      <alignment horizontal="left" vertical="top" wrapText="1" indent="1"/>
    </xf>
    <xf numFmtId="0" fontId="16" fillId="0" borderId="46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left" vertical="top" wrapText="1" indent="3"/>
    </xf>
    <xf numFmtId="0" fontId="9" fillId="0" borderId="40" xfId="0" applyFont="1" applyBorder="1" applyAlignment="1">
      <alignment horizontal="left" vertical="top" wrapText="1" indent="3"/>
    </xf>
    <xf numFmtId="0" fontId="9" fillId="0" borderId="39" xfId="0" applyFont="1" applyBorder="1" applyAlignment="1">
      <alignment horizontal="left" vertical="top" wrapText="1" indent="3"/>
    </xf>
    <xf numFmtId="0" fontId="9" fillId="0" borderId="33" xfId="0" applyFont="1" applyBorder="1" applyAlignment="1">
      <alignment horizontal="left" vertical="top" wrapText="1" indent="3"/>
    </xf>
    <xf numFmtId="0" fontId="9" fillId="0" borderId="32" xfId="0" applyFont="1" applyBorder="1" applyAlignment="1">
      <alignment horizontal="left" vertical="top" wrapText="1" indent="3"/>
    </xf>
    <xf numFmtId="0" fontId="9" fillId="0" borderId="31" xfId="0" applyFont="1" applyBorder="1" applyAlignment="1">
      <alignment horizontal="left" vertical="top" wrapText="1" indent="3"/>
    </xf>
    <xf numFmtId="0" fontId="7" fillId="3" borderId="45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19" fillId="0" borderId="27" xfId="0" applyFont="1" applyBorder="1" applyAlignment="1">
      <alignment horizontal="left" vertical="top" wrapText="1"/>
    </xf>
    <xf numFmtId="0" fontId="0" fillId="3" borderId="42" xfId="0" applyFill="1" applyBorder="1" applyAlignment="1">
      <alignment horizontal="center" wrapText="1"/>
    </xf>
    <xf numFmtId="0" fontId="0" fillId="3" borderId="36" xfId="0" applyFill="1" applyBorder="1" applyAlignment="1">
      <alignment horizontal="center" wrapText="1"/>
    </xf>
    <xf numFmtId="0" fontId="0" fillId="3" borderId="28" xfId="0" applyFill="1" applyBorder="1" applyAlignment="1">
      <alignment horizontal="center" wrapText="1"/>
    </xf>
    <xf numFmtId="0" fontId="10" fillId="0" borderId="27" xfId="0" applyFont="1" applyBorder="1" applyAlignment="1">
      <alignment horizontal="left" vertical="top" wrapText="1"/>
    </xf>
    <xf numFmtId="0" fontId="30" fillId="0" borderId="46" xfId="0" applyFont="1" applyBorder="1" applyAlignment="1">
      <alignment horizontal="center" vertical="center" wrapText="1"/>
    </xf>
    <xf numFmtId="0" fontId="0" fillId="0" borderId="27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42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8" fillId="0" borderId="41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0" fillId="0" borderId="28" xfId="0" applyBorder="1" applyAlignment="1">
      <alignment horizontal="center" wrapText="1"/>
    </xf>
    <xf numFmtId="0" fontId="0" fillId="0" borderId="39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24" fillId="3" borderId="45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right" vertical="top" wrapText="1" indent="3"/>
    </xf>
    <xf numFmtId="0" fontId="8" fillId="0" borderId="34" xfId="0" applyFont="1" applyBorder="1" applyAlignment="1">
      <alignment horizontal="right" vertical="top" wrapText="1" indent="3"/>
    </xf>
    <xf numFmtId="0" fontId="8" fillId="0" borderId="30" xfId="0" applyFont="1" applyBorder="1" applyAlignment="1">
      <alignment horizontal="right" vertical="top" wrapText="1" indent="3"/>
    </xf>
    <xf numFmtId="0" fontId="9" fillId="0" borderId="27" xfId="0" applyFont="1" applyBorder="1" applyAlignment="1">
      <alignment horizontal="right" vertical="top" wrapText="1" indent="3"/>
    </xf>
    <xf numFmtId="0" fontId="9" fillId="0" borderId="34" xfId="0" applyFont="1" applyBorder="1" applyAlignment="1">
      <alignment horizontal="right" vertical="top" wrapText="1" indent="3"/>
    </xf>
    <xf numFmtId="0" fontId="9" fillId="0" borderId="30" xfId="0" applyFont="1" applyBorder="1" applyAlignment="1">
      <alignment horizontal="right" vertical="top" wrapText="1" indent="3"/>
    </xf>
    <xf numFmtId="0" fontId="7" fillId="0" borderId="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top" wrapText="1"/>
    </xf>
    <xf numFmtId="0" fontId="0" fillId="3" borderId="35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center" wrapText="1"/>
    </xf>
    <xf numFmtId="0" fontId="0" fillId="4" borderId="35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left" vertical="top" wrapText="1"/>
    </xf>
    <xf numFmtId="0" fontId="0" fillId="4" borderId="34" xfId="0" applyFill="1" applyBorder="1" applyAlignment="1">
      <alignment horizontal="left" vertical="top" wrapText="1"/>
    </xf>
    <xf numFmtId="0" fontId="0" fillId="4" borderId="30" xfId="0" applyFill="1" applyBorder="1" applyAlignment="1">
      <alignment horizontal="left" vertical="top" wrapText="1"/>
    </xf>
    <xf numFmtId="0" fontId="0" fillId="4" borderId="27" xfId="0" applyFill="1" applyBorder="1" applyAlignment="1">
      <alignment horizontal="left" wrapText="1"/>
    </xf>
    <xf numFmtId="0" fontId="0" fillId="4" borderId="30" xfId="0" applyFill="1" applyBorder="1" applyAlignment="1">
      <alignment horizontal="left" wrapText="1"/>
    </xf>
    <xf numFmtId="0" fontId="8" fillId="4" borderId="27" xfId="0" applyFont="1" applyFill="1" applyBorder="1" applyAlignment="1">
      <alignment horizontal="left" vertical="top" wrapText="1"/>
    </xf>
    <xf numFmtId="0" fontId="8" fillId="4" borderId="34" xfId="0" applyFont="1" applyFill="1" applyBorder="1" applyAlignment="1">
      <alignment horizontal="left" vertical="top" wrapText="1"/>
    </xf>
    <xf numFmtId="0" fontId="8" fillId="4" borderId="30" xfId="0" applyFont="1" applyFill="1" applyBorder="1" applyAlignment="1">
      <alignment horizontal="left" vertical="top" wrapText="1"/>
    </xf>
    <xf numFmtId="0" fontId="8" fillId="4" borderId="27" xfId="0" applyFont="1" applyFill="1" applyBorder="1" applyAlignment="1">
      <alignment horizontal="right" vertical="top" wrapText="1" indent="3"/>
    </xf>
    <xf numFmtId="0" fontId="8" fillId="4" borderId="34" xfId="0" applyFont="1" applyFill="1" applyBorder="1" applyAlignment="1">
      <alignment horizontal="right" vertical="top" wrapText="1" indent="3"/>
    </xf>
    <xf numFmtId="0" fontId="8" fillId="4" borderId="30" xfId="0" applyFont="1" applyFill="1" applyBorder="1" applyAlignment="1">
      <alignment horizontal="right" vertical="top" wrapText="1" indent="3"/>
    </xf>
    <xf numFmtId="1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right" vertical="center"/>
    </xf>
    <xf numFmtId="0" fontId="8" fillId="4" borderId="27" xfId="0" applyFont="1" applyFill="1" applyBorder="1" applyAlignment="1">
      <alignment horizontal="center" vertical="top" wrapText="1"/>
    </xf>
    <xf numFmtId="0" fontId="8" fillId="4" borderId="30" xfId="0" applyFont="1" applyFill="1" applyBorder="1" applyAlignment="1">
      <alignment horizontal="center" vertical="top" wrapText="1"/>
    </xf>
    <xf numFmtId="1" fontId="10" fillId="4" borderId="27" xfId="0" applyNumberFormat="1" applyFont="1" applyFill="1" applyBorder="1" applyAlignment="1">
      <alignment horizontal="center" vertical="top" shrinkToFit="1"/>
    </xf>
    <xf numFmtId="1" fontId="10" fillId="4" borderId="34" xfId="0" applyNumberFormat="1" applyFont="1" applyFill="1" applyBorder="1" applyAlignment="1">
      <alignment horizontal="center" vertical="top" shrinkToFit="1"/>
    </xf>
    <xf numFmtId="1" fontId="10" fillId="4" borderId="30" xfId="0" applyNumberFormat="1" applyFont="1" applyFill="1" applyBorder="1" applyAlignment="1">
      <alignment horizontal="center" vertical="top" shrinkToFit="1"/>
    </xf>
    <xf numFmtId="2" fontId="12" fillId="4" borderId="27" xfId="0" applyNumberFormat="1" applyFont="1" applyFill="1" applyBorder="1" applyAlignment="1">
      <alignment horizontal="center" vertical="top" shrinkToFit="1"/>
    </xf>
    <xf numFmtId="2" fontId="12" fillId="4" borderId="30" xfId="0" applyNumberFormat="1" applyFont="1" applyFill="1" applyBorder="1" applyAlignment="1">
      <alignment horizontal="center" vertical="top" shrinkToFit="1"/>
    </xf>
    <xf numFmtId="0" fontId="8" fillId="4" borderId="41" xfId="0" applyFont="1" applyFill="1" applyBorder="1" applyAlignment="1">
      <alignment horizontal="left" vertical="top" wrapText="1" indent="2"/>
    </xf>
    <xf numFmtId="0" fontId="8" fillId="4" borderId="39" xfId="0" applyFont="1" applyFill="1" applyBorder="1" applyAlignment="1">
      <alignment horizontal="left" vertical="top" wrapText="1" indent="2"/>
    </xf>
    <xf numFmtId="0" fontId="8" fillId="4" borderId="38" xfId="0" applyFont="1" applyFill="1" applyBorder="1" applyAlignment="1">
      <alignment horizontal="left" vertical="top" wrapText="1" indent="2"/>
    </xf>
    <xf numFmtId="0" fontId="8" fillId="4" borderId="37" xfId="0" applyFont="1" applyFill="1" applyBorder="1" applyAlignment="1">
      <alignment horizontal="left" vertical="top" wrapText="1" indent="2"/>
    </xf>
    <xf numFmtId="0" fontId="8" fillId="4" borderId="33" xfId="0" applyFont="1" applyFill="1" applyBorder="1" applyAlignment="1">
      <alignment horizontal="left" vertical="top" wrapText="1" indent="2"/>
    </xf>
    <xf numFmtId="0" fontId="8" fillId="4" borderId="31" xfId="0" applyFont="1" applyFill="1" applyBorder="1" applyAlignment="1">
      <alignment horizontal="left" vertical="top" wrapText="1" indent="2"/>
    </xf>
    <xf numFmtId="0" fontId="16" fillId="4" borderId="4" xfId="0" applyFont="1" applyFill="1" applyBorder="1" applyAlignment="1">
      <alignment horizontal="center" vertical="center" wrapText="1"/>
    </xf>
    <xf numFmtId="0" fontId="16" fillId="4" borderId="35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left" vertical="center" wrapText="1"/>
    </xf>
    <xf numFmtId="0" fontId="0" fillId="4" borderId="30" xfId="0" applyFill="1" applyBorder="1" applyAlignment="1">
      <alignment horizontal="left" vertical="center" wrapText="1"/>
    </xf>
    <xf numFmtId="0" fontId="10" fillId="4" borderId="27" xfId="0" applyFont="1" applyFill="1" applyBorder="1" applyAlignment="1">
      <alignment horizontal="left" vertical="top" wrapText="1"/>
    </xf>
    <xf numFmtId="0" fontId="0" fillId="4" borderId="41" xfId="0" applyFill="1" applyBorder="1" applyAlignment="1">
      <alignment horizontal="left" vertical="top" wrapText="1"/>
    </xf>
    <xf numFmtId="0" fontId="0" fillId="4" borderId="40" xfId="0" applyFill="1" applyBorder="1" applyAlignment="1">
      <alignment horizontal="left" vertical="top" wrapText="1"/>
    </xf>
    <xf numFmtId="0" fontId="0" fillId="4" borderId="39" xfId="0" applyFill="1" applyBorder="1" applyAlignment="1">
      <alignment horizontal="left" vertical="top" wrapText="1"/>
    </xf>
    <xf numFmtId="0" fontId="0" fillId="4" borderId="38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37" xfId="0" applyFill="1" applyBorder="1" applyAlignment="1">
      <alignment horizontal="left" vertical="top" wrapText="1"/>
    </xf>
    <xf numFmtId="0" fontId="0" fillId="4" borderId="33" xfId="0" applyFill="1" applyBorder="1" applyAlignment="1">
      <alignment horizontal="left" vertical="top" wrapText="1"/>
    </xf>
    <xf numFmtId="0" fontId="0" fillId="4" borderId="32" xfId="0" applyFill="1" applyBorder="1" applyAlignment="1">
      <alignment horizontal="left" vertical="top" wrapText="1"/>
    </xf>
    <xf numFmtId="0" fontId="0" fillId="4" borderId="31" xfId="0" applyFill="1" applyBorder="1" applyAlignment="1">
      <alignment horizontal="left" vertical="top" wrapText="1"/>
    </xf>
    <xf numFmtId="0" fontId="0" fillId="4" borderId="34" xfId="0" applyFill="1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9" fillId="3" borderId="36" xfId="0" applyFont="1" applyFill="1" applyBorder="1" applyAlignment="1">
      <alignment horizontal="center" vertical="top" wrapText="1"/>
    </xf>
    <xf numFmtId="0" fontId="9" fillId="4" borderId="34" xfId="0" applyFont="1" applyFill="1" applyBorder="1" applyAlignment="1">
      <alignment horizontal="left" vertical="top" wrapText="1"/>
    </xf>
    <xf numFmtId="0" fontId="9" fillId="4" borderId="30" xfId="0" applyFont="1" applyFill="1" applyBorder="1" applyAlignment="1">
      <alignment horizontal="left" vertical="top" wrapText="1"/>
    </xf>
    <xf numFmtId="0" fontId="10" fillId="4" borderId="34" xfId="0" applyFont="1" applyFill="1" applyBorder="1" applyAlignment="1">
      <alignment horizontal="left" vertical="top" wrapText="1"/>
    </xf>
    <xf numFmtId="0" fontId="10" fillId="4" borderId="30" xfId="0" applyFont="1" applyFill="1" applyBorder="1" applyAlignment="1">
      <alignment horizontal="left" vertical="top" wrapText="1"/>
    </xf>
    <xf numFmtId="1" fontId="0" fillId="4" borderId="4" xfId="0" applyNumberFormat="1" applyFill="1" applyBorder="1" applyAlignment="1">
      <alignment horizontal="right" vertical="center"/>
    </xf>
    <xf numFmtId="1" fontId="0" fillId="4" borderId="35" xfId="0" applyNumberFormat="1" applyFill="1" applyBorder="1" applyAlignment="1">
      <alignment horizontal="right" vertical="center"/>
    </xf>
    <xf numFmtId="1" fontId="0" fillId="4" borderId="3" xfId="0" applyNumberFormat="1" applyFill="1" applyBorder="1" applyAlignment="1">
      <alignment horizontal="right" vertical="center"/>
    </xf>
    <xf numFmtId="0" fontId="0" fillId="4" borderId="0" xfId="0" applyFill="1" applyBorder="1" applyAlignment="1">
      <alignment horizontal="left" vertical="top" wrapText="1"/>
    </xf>
    <xf numFmtId="1" fontId="0" fillId="4" borderId="4" xfId="0" applyNumberFormat="1" applyFill="1" applyBorder="1" applyAlignment="1">
      <alignment horizontal="center" vertical="center"/>
    </xf>
    <xf numFmtId="1" fontId="0" fillId="4" borderId="35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 wrapText="1"/>
    </xf>
    <xf numFmtId="0" fontId="0" fillId="4" borderId="53" xfId="0" applyFill="1" applyBorder="1" applyAlignment="1">
      <alignment horizontal="center" vertical="center" wrapText="1"/>
    </xf>
    <xf numFmtId="0" fontId="0" fillId="4" borderId="54" xfId="0" applyFill="1" applyBorder="1" applyAlignment="1">
      <alignment horizontal="center" vertical="center" wrapText="1"/>
    </xf>
    <xf numFmtId="0" fontId="0" fillId="0" borderId="32" xfId="0" applyBorder="1" applyAlignment="1">
      <alignment horizontal="left" wrapText="1"/>
    </xf>
    <xf numFmtId="0" fontId="0" fillId="0" borderId="48" xfId="0" applyBorder="1" applyAlignment="1">
      <alignment horizontal="left" wrapText="1"/>
    </xf>
    <xf numFmtId="0" fontId="0" fillId="0" borderId="48" xfId="0" applyBorder="1" applyAlignment="1">
      <alignment horizontal="left" vertical="top" wrapText="1"/>
    </xf>
    <xf numFmtId="0" fontId="0" fillId="0" borderId="48" xfId="0" applyBorder="1" applyAlignment="1">
      <alignment horizontal="left" vertical="center" wrapText="1"/>
    </xf>
    <xf numFmtId="0" fontId="8" fillId="0" borderId="55" xfId="0" applyFont="1" applyBorder="1" applyAlignment="1">
      <alignment horizontal="center" vertical="top" wrapText="1"/>
    </xf>
    <xf numFmtId="0" fontId="8" fillId="0" borderId="56" xfId="0" applyFont="1" applyBorder="1" applyAlignment="1">
      <alignment horizontal="center" vertical="top" wrapText="1"/>
    </xf>
    <xf numFmtId="0" fontId="8" fillId="0" borderId="49" xfId="0" applyFont="1" applyBorder="1" applyAlignment="1">
      <alignment horizontal="center" vertical="top" wrapText="1"/>
    </xf>
    <xf numFmtId="0" fontId="8" fillId="0" borderId="54" xfId="0" applyFont="1" applyBorder="1" applyAlignment="1">
      <alignment horizontal="center" vertical="top" wrapText="1"/>
    </xf>
    <xf numFmtId="0" fontId="8" fillId="0" borderId="57" xfId="0" applyFont="1" applyBorder="1" applyAlignment="1">
      <alignment horizontal="center" vertical="top" wrapText="1"/>
    </xf>
    <xf numFmtId="0" fontId="8" fillId="0" borderId="58" xfId="0" applyFont="1" applyBorder="1" applyAlignment="1">
      <alignment horizontal="center" vertical="top" wrapText="1"/>
    </xf>
    <xf numFmtId="43" fontId="35" fillId="0" borderId="25" xfId="1" applyFont="1" applyBorder="1" applyAlignment="1">
      <alignment horizontal="center" vertical="center"/>
    </xf>
    <xf numFmtId="0" fontId="35" fillId="0" borderId="59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 vertical="center"/>
    </xf>
    <xf numFmtId="43" fontId="36" fillId="0" borderId="62" xfId="1" applyFont="1" applyBorder="1" applyAlignment="1">
      <alignment horizontal="center" vertical="center"/>
    </xf>
    <xf numFmtId="43" fontId="36" fillId="0" borderId="63" xfId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/>
    </xf>
    <xf numFmtId="43" fontId="36" fillId="0" borderId="65" xfId="1" applyFont="1" applyBorder="1" applyAlignment="1">
      <alignment horizontal="center" vertical="center"/>
    </xf>
    <xf numFmtId="43" fontId="36" fillId="0" borderId="35" xfId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43" fontId="36" fillId="0" borderId="67" xfId="1" applyFont="1" applyBorder="1" applyAlignment="1">
      <alignment horizontal="center" vertical="center"/>
    </xf>
    <xf numFmtId="43" fontId="36" fillId="0" borderId="68" xfId="1" applyFont="1" applyBorder="1" applyAlignment="1">
      <alignment horizontal="center" vertical="center"/>
    </xf>
    <xf numFmtId="0" fontId="36" fillId="0" borderId="69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 wrapText="1"/>
    </xf>
    <xf numFmtId="0" fontId="36" fillId="0" borderId="70" xfId="0" applyFont="1" applyBorder="1" applyAlignment="1">
      <alignment horizontal="center" vertical="center"/>
    </xf>
    <xf numFmtId="0" fontId="35" fillId="0" borderId="66" xfId="0" applyFont="1" applyBorder="1" applyAlignment="1">
      <alignment horizontal="center" vertical="center"/>
    </xf>
    <xf numFmtId="0" fontId="35" fillId="0" borderId="59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/>
    </xf>
    <xf numFmtId="0" fontId="35" fillId="0" borderId="4" xfId="0" applyFont="1" applyBorder="1" applyAlignment="1">
      <alignment vertical="center"/>
    </xf>
    <xf numFmtId="0" fontId="37" fillId="0" borderId="25" xfId="0" applyFont="1" applyBorder="1" applyAlignment="1">
      <alignment horizontal="center" vertical="center" wrapText="1"/>
    </xf>
    <xf numFmtId="0" fontId="37" fillId="0" borderId="72" xfId="0" applyFont="1" applyBorder="1" applyAlignment="1"/>
    <xf numFmtId="0" fontId="0" fillId="0" borderId="2" xfId="0" applyBorder="1" applyAlignment="1"/>
    <xf numFmtId="14" fontId="37" fillId="0" borderId="25" xfId="0" applyNumberFormat="1" applyFont="1" applyBorder="1" applyAlignment="1"/>
    <xf numFmtId="0" fontId="37" fillId="0" borderId="71" xfId="0" applyFont="1" applyBorder="1" applyAlignment="1"/>
    <xf numFmtId="0" fontId="0" fillId="0" borderId="0" xfId="0" applyAlignment="1"/>
    <xf numFmtId="0" fontId="0" fillId="0" borderId="66" xfId="0" applyBorder="1" applyAlignment="1"/>
    <xf numFmtId="0" fontId="0" fillId="0" borderId="64" xfId="0" applyBorder="1" applyAlignment="1"/>
    <xf numFmtId="0" fontId="0" fillId="0" borderId="26" xfId="0" applyBorder="1" applyAlignment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3" fontId="1" fillId="0" borderId="73" xfId="1" applyFont="1" applyBorder="1" applyAlignment="1">
      <alignment vertical="top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43" fontId="1" fillId="0" borderId="9" xfId="1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jpeg"/><Relationship Id="rId21" Type="http://schemas.openxmlformats.org/officeDocument/2006/relationships/image" Target="../media/image22.pn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jpeg"/><Relationship Id="rId16" Type="http://schemas.openxmlformats.org/officeDocument/2006/relationships/image" Target="../media/image17.jpe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24" Type="http://schemas.openxmlformats.org/officeDocument/2006/relationships/image" Target="../media/image25.pn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23" Type="http://schemas.openxmlformats.org/officeDocument/2006/relationships/image" Target="../media/image24.png"/><Relationship Id="rId28" Type="http://schemas.openxmlformats.org/officeDocument/2006/relationships/image" Target="../media/image29.jpeg"/><Relationship Id="rId10" Type="http://schemas.openxmlformats.org/officeDocument/2006/relationships/image" Target="../media/image11.jpeg"/><Relationship Id="rId19" Type="http://schemas.openxmlformats.org/officeDocument/2006/relationships/image" Target="../media/image20.pn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Relationship Id="rId22" Type="http://schemas.openxmlformats.org/officeDocument/2006/relationships/image" Target="../media/image23.png"/><Relationship Id="rId27" Type="http://schemas.openxmlformats.org/officeDocument/2006/relationships/image" Target="../media/image2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131826</xdr:colOff>
      <xdr:row>7</xdr:row>
      <xdr:rowOff>91947</xdr:rowOff>
    </xdr:from>
    <xdr:ext cx="926591" cy="731519"/>
    <xdr:pic>
      <xdr:nvPicPr>
        <xdr:cNvPr id="36" name="image7.jpe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0526" y="2371597"/>
          <a:ext cx="926591" cy="731519"/>
        </a:xfrm>
        <a:prstGeom prst="rect">
          <a:avLst/>
        </a:prstGeom>
      </xdr:spPr>
    </xdr:pic>
    <xdr:clientData/>
  </xdr:oneCellAnchor>
  <xdr:oneCellAnchor>
    <xdr:from>
      <xdr:col>21</xdr:col>
      <xdr:colOff>104394</xdr:colOff>
      <xdr:row>17</xdr:row>
      <xdr:rowOff>119379</xdr:rowOff>
    </xdr:from>
    <xdr:ext cx="989075" cy="563879"/>
    <xdr:pic>
      <xdr:nvPicPr>
        <xdr:cNvPr id="37" name="image8.jpe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3094" y="3808729"/>
          <a:ext cx="989075" cy="563879"/>
        </a:xfrm>
        <a:prstGeom prst="rect">
          <a:avLst/>
        </a:prstGeom>
      </xdr:spPr>
    </xdr:pic>
    <xdr:clientData/>
  </xdr:oneCellAnchor>
  <xdr:oneCellAnchor>
    <xdr:from>
      <xdr:col>21</xdr:col>
      <xdr:colOff>152019</xdr:colOff>
      <xdr:row>29</xdr:row>
      <xdr:rowOff>32892</xdr:rowOff>
    </xdr:from>
    <xdr:ext cx="1002791" cy="765048"/>
    <xdr:pic>
      <xdr:nvPicPr>
        <xdr:cNvPr id="38" name="image9.jpe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0719" y="5392292"/>
          <a:ext cx="1002791" cy="765048"/>
        </a:xfrm>
        <a:prstGeom prst="rect">
          <a:avLst/>
        </a:prstGeom>
      </xdr:spPr>
    </xdr:pic>
    <xdr:clientData/>
  </xdr:oneCellAnchor>
  <xdr:oneCellAnchor>
    <xdr:from>
      <xdr:col>21</xdr:col>
      <xdr:colOff>83058</xdr:colOff>
      <xdr:row>61</xdr:row>
      <xdr:rowOff>89915</xdr:rowOff>
    </xdr:from>
    <xdr:ext cx="989075" cy="563880"/>
    <xdr:pic>
      <xdr:nvPicPr>
        <xdr:cNvPr id="39" name="image8.jpe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1758" y="9900665"/>
          <a:ext cx="989075" cy="563880"/>
        </a:xfrm>
        <a:prstGeom prst="rect">
          <a:avLst/>
        </a:prstGeom>
      </xdr:spPr>
    </xdr:pic>
    <xdr:clientData/>
  </xdr:oneCellAnchor>
  <xdr:oneCellAnchor>
    <xdr:from>
      <xdr:col>21</xdr:col>
      <xdr:colOff>112014</xdr:colOff>
      <xdr:row>40</xdr:row>
      <xdr:rowOff>61467</xdr:rowOff>
    </xdr:from>
    <xdr:ext cx="925067" cy="731519"/>
    <xdr:pic>
      <xdr:nvPicPr>
        <xdr:cNvPr id="40" name="image7.jpe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0714" y="6951217"/>
          <a:ext cx="925067" cy="731519"/>
        </a:xfrm>
        <a:prstGeom prst="rect">
          <a:avLst/>
        </a:prstGeom>
      </xdr:spPr>
    </xdr:pic>
    <xdr:clientData/>
  </xdr:oneCellAnchor>
  <xdr:oneCellAnchor>
    <xdr:from>
      <xdr:col>21</xdr:col>
      <xdr:colOff>118109</xdr:colOff>
      <xdr:row>50</xdr:row>
      <xdr:rowOff>55371</xdr:rowOff>
    </xdr:from>
    <xdr:ext cx="926591" cy="731519"/>
    <xdr:pic>
      <xdr:nvPicPr>
        <xdr:cNvPr id="41" name="image7.jpe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6809" y="8342121"/>
          <a:ext cx="926591" cy="731519"/>
        </a:xfrm>
        <a:prstGeom prst="rect">
          <a:avLst/>
        </a:prstGeom>
      </xdr:spPr>
    </xdr:pic>
    <xdr:clientData/>
  </xdr:oneCellAnchor>
  <xdr:oneCellAnchor>
    <xdr:from>
      <xdr:col>9</xdr:col>
      <xdr:colOff>219075</xdr:colOff>
      <xdr:row>72</xdr:row>
      <xdr:rowOff>30450</xdr:rowOff>
    </xdr:from>
    <xdr:ext cx="679703" cy="492251"/>
    <xdr:pic>
      <xdr:nvPicPr>
        <xdr:cNvPr id="42" name="image10.jpeg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3575" y="11358850"/>
          <a:ext cx="679703" cy="492251"/>
        </a:xfrm>
        <a:prstGeom prst="rect">
          <a:avLst/>
        </a:prstGeom>
      </xdr:spPr>
    </xdr:pic>
    <xdr:clientData/>
  </xdr:oneCellAnchor>
  <xdr:oneCellAnchor>
    <xdr:from>
      <xdr:col>9</xdr:col>
      <xdr:colOff>195833</xdr:colOff>
      <xdr:row>104</xdr:row>
      <xdr:rowOff>112775</xdr:rowOff>
    </xdr:from>
    <xdr:ext cx="771144" cy="537971"/>
    <xdr:pic>
      <xdr:nvPicPr>
        <xdr:cNvPr id="43" name="image13.jpe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0333" y="15765525"/>
          <a:ext cx="771144" cy="537971"/>
        </a:xfrm>
        <a:prstGeom prst="rect">
          <a:avLst/>
        </a:prstGeom>
      </xdr:spPr>
    </xdr:pic>
    <xdr:clientData/>
  </xdr:oneCellAnchor>
  <xdr:oneCellAnchor>
    <xdr:from>
      <xdr:col>9</xdr:col>
      <xdr:colOff>163916</xdr:colOff>
      <xdr:row>88</xdr:row>
      <xdr:rowOff>50232</xdr:rowOff>
    </xdr:from>
    <xdr:ext cx="798575" cy="432815"/>
    <xdr:pic>
      <xdr:nvPicPr>
        <xdr:cNvPr id="44" name="image14.jpe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8416" y="13448732"/>
          <a:ext cx="798575" cy="432815"/>
        </a:xfrm>
        <a:prstGeom prst="rect">
          <a:avLst/>
        </a:prstGeom>
      </xdr:spPr>
    </xdr:pic>
    <xdr:clientData/>
  </xdr:oneCellAnchor>
  <xdr:oneCellAnchor>
    <xdr:from>
      <xdr:col>9</xdr:col>
      <xdr:colOff>265937</xdr:colOff>
      <xdr:row>112</xdr:row>
      <xdr:rowOff>116331</xdr:rowOff>
    </xdr:from>
    <xdr:ext cx="630935" cy="544067"/>
    <xdr:pic>
      <xdr:nvPicPr>
        <xdr:cNvPr id="45" name="image15.jpe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0437" y="16797781"/>
          <a:ext cx="630935" cy="544067"/>
        </a:xfrm>
        <a:prstGeom prst="rect">
          <a:avLst/>
        </a:prstGeom>
      </xdr:spPr>
    </xdr:pic>
    <xdr:clientData/>
  </xdr:oneCellAnchor>
  <xdr:oneCellAnchor>
    <xdr:from>
      <xdr:col>9</xdr:col>
      <xdr:colOff>166878</xdr:colOff>
      <xdr:row>120</xdr:row>
      <xdr:rowOff>87883</xdr:rowOff>
    </xdr:from>
    <xdr:ext cx="765048" cy="518160"/>
    <xdr:pic>
      <xdr:nvPicPr>
        <xdr:cNvPr id="46" name="image16.jpe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1378" y="17810733"/>
          <a:ext cx="765048" cy="518160"/>
        </a:xfrm>
        <a:prstGeom prst="rect">
          <a:avLst/>
        </a:prstGeom>
      </xdr:spPr>
    </xdr:pic>
    <xdr:clientData/>
  </xdr:oneCellAnchor>
  <xdr:oneCellAnchor>
    <xdr:from>
      <xdr:col>21</xdr:col>
      <xdr:colOff>257175</xdr:colOff>
      <xdr:row>71</xdr:row>
      <xdr:rowOff>115442</xdr:rowOff>
    </xdr:from>
    <xdr:ext cx="679704" cy="492251"/>
    <xdr:pic>
      <xdr:nvPicPr>
        <xdr:cNvPr id="47" name="image10.jpe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5875" y="11316842"/>
          <a:ext cx="679704" cy="492251"/>
        </a:xfrm>
        <a:prstGeom prst="rect">
          <a:avLst/>
        </a:prstGeom>
      </xdr:spPr>
    </xdr:pic>
    <xdr:clientData/>
  </xdr:oneCellAnchor>
  <xdr:oneCellAnchor>
    <xdr:from>
      <xdr:col>21</xdr:col>
      <xdr:colOff>209550</xdr:colOff>
      <xdr:row>103</xdr:row>
      <xdr:rowOff>64516</xdr:rowOff>
    </xdr:from>
    <xdr:ext cx="742187" cy="784860"/>
    <xdr:pic>
      <xdr:nvPicPr>
        <xdr:cNvPr id="48" name="image18.jpeg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8250" y="15590266"/>
          <a:ext cx="742187" cy="784860"/>
        </a:xfrm>
        <a:prstGeom prst="rect">
          <a:avLst/>
        </a:prstGeom>
      </xdr:spPr>
    </xdr:pic>
    <xdr:clientData/>
  </xdr:oneCellAnchor>
  <xdr:oneCellAnchor>
    <xdr:from>
      <xdr:col>9</xdr:col>
      <xdr:colOff>264032</xdr:colOff>
      <xdr:row>177</xdr:row>
      <xdr:rowOff>106679</xdr:rowOff>
    </xdr:from>
    <xdr:ext cx="609600" cy="743712"/>
    <xdr:pic>
      <xdr:nvPicPr>
        <xdr:cNvPr id="49" name="image22.jpeg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8532" y="25671779"/>
          <a:ext cx="609600" cy="743712"/>
        </a:xfrm>
        <a:prstGeom prst="rect">
          <a:avLst/>
        </a:prstGeom>
      </xdr:spPr>
    </xdr:pic>
    <xdr:clientData/>
  </xdr:oneCellAnchor>
  <xdr:oneCellAnchor>
    <xdr:from>
      <xdr:col>21</xdr:col>
      <xdr:colOff>180594</xdr:colOff>
      <xdr:row>128</xdr:row>
      <xdr:rowOff>61466</xdr:rowOff>
    </xdr:from>
    <xdr:ext cx="899160" cy="608075"/>
    <xdr:pic>
      <xdr:nvPicPr>
        <xdr:cNvPr id="50" name="image24.jpe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9294" y="18819366"/>
          <a:ext cx="899160" cy="608075"/>
        </a:xfrm>
        <a:prstGeom prst="rect">
          <a:avLst/>
        </a:prstGeom>
      </xdr:spPr>
    </xdr:pic>
    <xdr:clientData/>
  </xdr:oneCellAnchor>
  <xdr:oneCellAnchor>
    <xdr:from>
      <xdr:col>21</xdr:col>
      <xdr:colOff>153162</xdr:colOff>
      <xdr:row>136</xdr:row>
      <xdr:rowOff>110743</xdr:rowOff>
    </xdr:from>
    <xdr:ext cx="975360" cy="640079"/>
    <xdr:pic>
      <xdr:nvPicPr>
        <xdr:cNvPr id="51" name="image25.jpe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1862" y="19910043"/>
          <a:ext cx="975360" cy="640079"/>
        </a:xfrm>
        <a:prstGeom prst="rect">
          <a:avLst/>
        </a:prstGeom>
      </xdr:spPr>
    </xdr:pic>
    <xdr:clientData/>
  </xdr:oneCellAnchor>
  <xdr:oneCellAnchor>
    <xdr:from>
      <xdr:col>9</xdr:col>
      <xdr:colOff>437061</xdr:colOff>
      <xdr:row>193</xdr:row>
      <xdr:rowOff>56171</xdr:rowOff>
    </xdr:from>
    <xdr:ext cx="408759" cy="654443"/>
    <xdr:pic>
      <xdr:nvPicPr>
        <xdr:cNvPr id="52" name="image28.jpe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1561" y="27907271"/>
          <a:ext cx="408759" cy="654443"/>
        </a:xfrm>
        <a:prstGeom prst="rect">
          <a:avLst/>
        </a:prstGeom>
      </xdr:spPr>
    </xdr:pic>
    <xdr:clientData/>
  </xdr:oneCellAnchor>
  <xdr:oneCellAnchor>
    <xdr:from>
      <xdr:col>9</xdr:col>
      <xdr:colOff>298693</xdr:colOff>
      <xdr:row>201</xdr:row>
      <xdr:rowOff>28574</xdr:rowOff>
    </xdr:from>
    <xdr:ext cx="451925" cy="843605"/>
    <xdr:pic>
      <xdr:nvPicPr>
        <xdr:cNvPr id="53" name="image29.jpe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3193" y="28895674"/>
          <a:ext cx="451925" cy="843605"/>
        </a:xfrm>
        <a:prstGeom prst="rect">
          <a:avLst/>
        </a:prstGeom>
      </xdr:spPr>
    </xdr:pic>
    <xdr:clientData/>
  </xdr:oneCellAnchor>
  <xdr:oneCellAnchor>
    <xdr:from>
      <xdr:col>9</xdr:col>
      <xdr:colOff>205739</xdr:colOff>
      <xdr:row>210</xdr:row>
      <xdr:rowOff>172212</xdr:rowOff>
    </xdr:from>
    <xdr:ext cx="595883" cy="518160"/>
    <xdr:pic>
      <xdr:nvPicPr>
        <xdr:cNvPr id="54" name="image30.jpe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0239" y="30214062"/>
          <a:ext cx="595883" cy="518160"/>
        </a:xfrm>
        <a:prstGeom prst="rect">
          <a:avLst/>
        </a:prstGeom>
      </xdr:spPr>
    </xdr:pic>
    <xdr:clientData/>
  </xdr:oneCellAnchor>
  <xdr:oneCellAnchor>
    <xdr:from>
      <xdr:col>9</xdr:col>
      <xdr:colOff>383540</xdr:colOff>
      <xdr:row>235</xdr:row>
      <xdr:rowOff>95170</xdr:rowOff>
    </xdr:from>
    <xdr:ext cx="631766" cy="565403"/>
    <xdr:pic>
      <xdr:nvPicPr>
        <xdr:cNvPr id="55" name="image35.jpe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8040" y="33356470"/>
          <a:ext cx="631766" cy="565403"/>
        </a:xfrm>
        <a:prstGeom prst="rect">
          <a:avLst/>
        </a:prstGeom>
      </xdr:spPr>
    </xdr:pic>
    <xdr:clientData/>
  </xdr:oneCellAnchor>
  <xdr:twoCellAnchor editAs="oneCell">
    <xdr:from>
      <xdr:col>21</xdr:col>
      <xdr:colOff>428625</xdr:colOff>
      <xdr:row>80</xdr:row>
      <xdr:rowOff>91740</xdr:rowOff>
    </xdr:from>
    <xdr:to>
      <xdr:col>21</xdr:col>
      <xdr:colOff>742950</xdr:colOff>
      <xdr:row>85</xdr:row>
      <xdr:rowOff>70221</xdr:rowOff>
    </xdr:to>
    <xdr:pic>
      <xdr:nvPicPr>
        <xdr:cNvPr id="56" name="Picture 2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7325" y="12448840"/>
          <a:ext cx="352425" cy="626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254000</xdr:colOff>
          <xdr:row>88</xdr:row>
          <xdr:rowOff>25400</xdr:rowOff>
        </xdr:from>
        <xdr:to>
          <xdr:col>21</xdr:col>
          <xdr:colOff>1016000</xdr:colOff>
          <xdr:row>91</xdr:row>
          <xdr:rowOff>114300</xdr:rowOff>
        </xdr:to>
        <xdr:sp macro="" textlink="">
          <xdr:nvSpPr>
            <xdr:cNvPr id="2050" name="Object 4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21</xdr:col>
      <xdr:colOff>323850</xdr:colOff>
      <xdr:row>112</xdr:row>
      <xdr:rowOff>9525</xdr:rowOff>
    </xdr:from>
    <xdr:ext cx="630935" cy="544067"/>
    <xdr:pic>
      <xdr:nvPicPr>
        <xdr:cNvPr id="58" name="image15.jpe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2550" y="16690975"/>
          <a:ext cx="630935" cy="544067"/>
        </a:xfrm>
        <a:prstGeom prst="rect">
          <a:avLst/>
        </a:prstGeom>
      </xdr:spPr>
    </xdr:pic>
    <xdr:clientData/>
  </xdr:oneCellAnchor>
  <xdr:oneCellAnchor>
    <xdr:from>
      <xdr:col>21</xdr:col>
      <xdr:colOff>257175</xdr:colOff>
      <xdr:row>120</xdr:row>
      <xdr:rowOff>104775</xdr:rowOff>
    </xdr:from>
    <xdr:ext cx="765048" cy="518160"/>
    <xdr:pic>
      <xdr:nvPicPr>
        <xdr:cNvPr id="59" name="image16.jpe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5875" y="17827625"/>
          <a:ext cx="765048" cy="518160"/>
        </a:xfrm>
        <a:prstGeom prst="rect">
          <a:avLst/>
        </a:prstGeom>
      </xdr:spPr>
    </xdr:pic>
    <xdr:clientData/>
  </xdr:oneCellAnchor>
  <xdr:twoCellAnchor editAs="oneCell">
    <xdr:from>
      <xdr:col>21</xdr:col>
      <xdr:colOff>180975</xdr:colOff>
      <xdr:row>184</xdr:row>
      <xdr:rowOff>95250</xdr:rowOff>
    </xdr:from>
    <xdr:to>
      <xdr:col>21</xdr:col>
      <xdr:colOff>1133475</xdr:colOff>
      <xdr:row>189</xdr:row>
      <xdr:rowOff>102339</xdr:rowOff>
    </xdr:to>
    <xdr:pic>
      <xdr:nvPicPr>
        <xdr:cNvPr id="60" name="Picture 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9675" y="26816050"/>
          <a:ext cx="990600" cy="62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371475</xdr:colOff>
      <xdr:row>192</xdr:row>
      <xdr:rowOff>55465</xdr:rowOff>
    </xdr:from>
    <xdr:to>
      <xdr:col>21</xdr:col>
      <xdr:colOff>800100</xdr:colOff>
      <xdr:row>197</xdr:row>
      <xdr:rowOff>74649</xdr:rowOff>
    </xdr:to>
    <xdr:pic>
      <xdr:nvPicPr>
        <xdr:cNvPr id="61" name="Picture 6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0175" y="27779565"/>
          <a:ext cx="466725" cy="654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285751</xdr:colOff>
      <xdr:row>218</xdr:row>
      <xdr:rowOff>97469</xdr:rowOff>
    </xdr:from>
    <xdr:to>
      <xdr:col>21</xdr:col>
      <xdr:colOff>914401</xdr:colOff>
      <xdr:row>224</xdr:row>
      <xdr:rowOff>1624</xdr:rowOff>
    </xdr:to>
    <xdr:pic>
      <xdr:nvPicPr>
        <xdr:cNvPr id="62" name="Picture 18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4451" y="31199769"/>
          <a:ext cx="666750" cy="691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152400</xdr:colOff>
      <xdr:row>228</xdr:row>
      <xdr:rowOff>44205</xdr:rowOff>
    </xdr:from>
    <xdr:to>
      <xdr:col>21</xdr:col>
      <xdr:colOff>1143000</xdr:colOff>
      <xdr:row>231</xdr:row>
      <xdr:rowOff>117180</xdr:rowOff>
    </xdr:to>
    <xdr:pic>
      <xdr:nvPicPr>
        <xdr:cNvPr id="63" name="Picture 19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1100" y="32416505"/>
          <a:ext cx="1028700" cy="4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307731</xdr:colOff>
      <xdr:row>235</xdr:row>
      <xdr:rowOff>26608</xdr:rowOff>
    </xdr:from>
    <xdr:to>
      <xdr:col>21</xdr:col>
      <xdr:colOff>870439</xdr:colOff>
      <xdr:row>240</xdr:row>
      <xdr:rowOff>72452</xdr:rowOff>
    </xdr:to>
    <xdr:pic>
      <xdr:nvPicPr>
        <xdr:cNvPr id="64" name="Picture 20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6431" y="33287908"/>
          <a:ext cx="600808" cy="680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179852</xdr:colOff>
      <xdr:row>244</xdr:row>
      <xdr:rowOff>24814</xdr:rowOff>
    </xdr:from>
    <xdr:to>
      <xdr:col>21</xdr:col>
      <xdr:colOff>1145052</xdr:colOff>
      <xdr:row>247</xdr:row>
      <xdr:rowOff>97789</xdr:rowOff>
    </xdr:to>
    <xdr:pic>
      <xdr:nvPicPr>
        <xdr:cNvPr id="65" name="Picture 19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8552" y="34429114"/>
          <a:ext cx="1028700" cy="4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243840</xdr:colOff>
      <xdr:row>177</xdr:row>
      <xdr:rowOff>60960</xdr:rowOff>
    </xdr:from>
    <xdr:to>
      <xdr:col>21</xdr:col>
      <xdr:colOff>1196340</xdr:colOff>
      <xdr:row>181</xdr:row>
      <xdr:rowOff>154704</xdr:rowOff>
    </xdr:to>
    <xdr:pic>
      <xdr:nvPicPr>
        <xdr:cNvPr id="66" name="Picture 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2540" y="25626060"/>
          <a:ext cx="952500" cy="779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325120</xdr:colOff>
      <xdr:row>201</xdr:row>
      <xdr:rowOff>139469</xdr:rowOff>
    </xdr:from>
    <xdr:to>
      <xdr:col>21</xdr:col>
      <xdr:colOff>662940</xdr:colOff>
      <xdr:row>204</xdr:row>
      <xdr:rowOff>86937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513820" y="29006569"/>
          <a:ext cx="375920" cy="411018"/>
        </a:xfrm>
        <a:prstGeom prst="rect">
          <a:avLst/>
        </a:prstGeom>
      </xdr:spPr>
    </xdr:pic>
    <xdr:clientData/>
  </xdr:twoCellAnchor>
  <xdr:twoCellAnchor editAs="oneCell">
    <xdr:from>
      <xdr:col>21</xdr:col>
      <xdr:colOff>995681</xdr:colOff>
      <xdr:row>200</xdr:row>
      <xdr:rowOff>50800</xdr:rowOff>
    </xdr:from>
    <xdr:to>
      <xdr:col>21</xdr:col>
      <xdr:colOff>1365923</xdr:colOff>
      <xdr:row>206</xdr:row>
      <xdr:rowOff>69850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84381" y="28790900"/>
          <a:ext cx="370242" cy="8382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101601</xdr:colOff>
      <xdr:row>95</xdr:row>
      <xdr:rowOff>50800</xdr:rowOff>
    </xdr:from>
    <xdr:to>
      <xdr:col>21</xdr:col>
      <xdr:colOff>1244601</xdr:colOff>
      <xdr:row>100</xdr:row>
      <xdr:rowOff>64024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290301" y="14547850"/>
          <a:ext cx="1219200" cy="660924"/>
        </a:xfrm>
        <a:prstGeom prst="rect">
          <a:avLst/>
        </a:prstGeom>
      </xdr:spPr>
    </xdr:pic>
    <xdr:clientData/>
  </xdr:twoCellAnchor>
  <xdr:absoluteAnchor>
    <xdr:pos x="4610100" y="2520950"/>
    <xdr:ext cx="576071" cy="472440"/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2520950"/>
          <a:ext cx="576071" cy="472440"/>
        </a:xfrm>
        <a:prstGeom prst="rect">
          <a:avLst/>
        </a:prstGeom>
      </xdr:spPr>
    </xdr:pic>
    <xdr:clientData/>
  </xdr:absoluteAnchor>
  <xdr:absoluteAnchor>
    <xdr:pos x="4572000" y="3790950"/>
    <xdr:ext cx="771143" cy="589787"/>
    <xdr:pic>
      <xdr:nvPicPr>
        <xdr:cNvPr id="71" name="image6.jpeg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3790950"/>
          <a:ext cx="771143" cy="589787"/>
        </a:xfrm>
        <a:prstGeom prst="rect">
          <a:avLst/>
        </a:prstGeom>
      </xdr:spPr>
    </xdr:pic>
    <xdr:clientData/>
  </xdr:absoluteAnchor>
  <xdr:absoluteAnchor>
    <xdr:pos x="4565650" y="5568950"/>
    <xdr:ext cx="691895" cy="521207"/>
    <xdr:pic>
      <xdr:nvPicPr>
        <xdr:cNvPr id="72" name="image2.pn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5650" y="5568950"/>
          <a:ext cx="691895" cy="521207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205739</xdr:colOff>
      <xdr:row>13</xdr:row>
      <xdr:rowOff>140462</xdr:rowOff>
    </xdr:from>
    <xdr:ext cx="595883" cy="518160"/>
    <xdr:pic>
      <xdr:nvPicPr>
        <xdr:cNvPr id="2" name="image30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0239" y="2458212"/>
          <a:ext cx="595883" cy="518160"/>
        </a:xfrm>
        <a:prstGeom prst="rect">
          <a:avLst/>
        </a:prstGeom>
      </xdr:spPr>
    </xdr:pic>
    <xdr:clientData/>
  </xdr:oneCellAnchor>
  <xdr:oneCellAnchor>
    <xdr:from>
      <xdr:col>21</xdr:col>
      <xdr:colOff>477520</xdr:colOff>
      <xdr:row>13</xdr:row>
      <xdr:rowOff>59690</xdr:rowOff>
    </xdr:from>
    <xdr:ext cx="595883" cy="518160"/>
    <xdr:pic>
      <xdr:nvPicPr>
        <xdr:cNvPr id="3" name="image30.jpe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6220" y="2383790"/>
          <a:ext cx="595883" cy="5181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342220</xdr:colOff>
      <xdr:row>4</xdr:row>
      <xdr:rowOff>90117</xdr:rowOff>
    </xdr:from>
    <xdr:ext cx="473262" cy="847270"/>
    <xdr:pic>
      <xdr:nvPicPr>
        <xdr:cNvPr id="2" name="Picture 1">
          <a:extLst>
            <a:ext uri="{FF2B5EF4-FFF2-40B4-BE49-F238E27FC236}">
              <a16:creationId xmlns:a16="http://schemas.microsoft.com/office/drawing/2014/main" id="{835A5216-B4F8-4434-AE8A-F0E638F9CD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33" t="16809" b="16827"/>
        <a:stretch/>
      </xdr:blipFill>
      <xdr:spPr bwMode="auto">
        <a:xfrm>
          <a:off x="5993720" y="1264867"/>
          <a:ext cx="473262" cy="847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9DC3-5D3B-43A3-A701-A2C846426A73}">
  <dimension ref="A1:E21"/>
  <sheetViews>
    <sheetView workbookViewId="0">
      <selection activeCell="E21" sqref="E21"/>
    </sheetView>
  </sheetViews>
  <sheetFormatPr defaultRowHeight="14.5"/>
  <cols>
    <col min="1" max="1" width="6.6328125" bestFit="1" customWidth="1"/>
    <col min="2" max="2" width="74.1796875" style="4" customWidth="1"/>
  </cols>
  <sheetData>
    <row r="1" spans="1:5" ht="15" thickBot="1">
      <c r="A1" s="154" t="s">
        <v>13</v>
      </c>
      <c r="B1" s="154"/>
      <c r="C1" s="154"/>
      <c r="D1" s="154"/>
      <c r="E1" s="154"/>
    </row>
    <row r="2" spans="1:5" ht="16" thickBot="1">
      <c r="A2" s="2" t="s">
        <v>3</v>
      </c>
      <c r="B2" s="3" t="s">
        <v>4</v>
      </c>
      <c r="C2" s="2" t="s">
        <v>5</v>
      </c>
      <c r="D2" s="2" t="s">
        <v>6</v>
      </c>
      <c r="E2" s="2" t="s">
        <v>7</v>
      </c>
    </row>
    <row r="3" spans="1:5">
      <c r="A3" s="6">
        <v>1</v>
      </c>
      <c r="B3" s="7" t="s">
        <v>18</v>
      </c>
      <c r="C3" s="8">
        <v>1</v>
      </c>
      <c r="D3" s="8">
        <v>36000</v>
      </c>
      <c r="E3" s="9">
        <f>D3*C3</f>
        <v>36000</v>
      </c>
    </row>
    <row r="4" spans="1:5">
      <c r="A4" s="10">
        <v>2</v>
      </c>
      <c r="B4" s="11" t="s">
        <v>8</v>
      </c>
      <c r="C4" s="12">
        <v>4</v>
      </c>
      <c r="D4" s="12">
        <v>12900</v>
      </c>
      <c r="E4" s="13">
        <f t="shared" ref="E4:E6" si="0">D4*C4</f>
        <v>51600</v>
      </c>
    </row>
    <row r="5" spans="1:5" ht="29">
      <c r="A5" s="10">
        <v>3</v>
      </c>
      <c r="B5" s="11" t="s">
        <v>9</v>
      </c>
      <c r="C5" s="12">
        <v>1</v>
      </c>
      <c r="D5" s="12">
        <v>9000</v>
      </c>
      <c r="E5" s="13">
        <f t="shared" si="0"/>
        <v>9000</v>
      </c>
    </row>
    <row r="6" spans="1:5">
      <c r="A6" s="10">
        <v>4</v>
      </c>
      <c r="B6" s="11" t="s">
        <v>10</v>
      </c>
      <c r="C6" s="12">
        <v>1</v>
      </c>
      <c r="D6" s="12">
        <v>24000</v>
      </c>
      <c r="E6" s="13">
        <f t="shared" si="0"/>
        <v>24000</v>
      </c>
    </row>
    <row r="7" spans="1:5">
      <c r="A7" s="10">
        <v>5</v>
      </c>
      <c r="B7" s="1" t="s">
        <v>11</v>
      </c>
      <c r="C7" s="12"/>
      <c r="D7" s="12">
        <v>5000</v>
      </c>
      <c r="E7" s="13">
        <f>D7</f>
        <v>5000</v>
      </c>
    </row>
    <row r="8" spans="1:5" ht="15" thickBot="1">
      <c r="A8" s="14">
        <v>6</v>
      </c>
      <c r="B8" s="15" t="s">
        <v>12</v>
      </c>
      <c r="C8" s="16"/>
      <c r="D8" s="16">
        <v>6000</v>
      </c>
      <c r="E8" s="17">
        <f>D8</f>
        <v>6000</v>
      </c>
    </row>
    <row r="9" spans="1:5">
      <c r="A9" s="156" t="s">
        <v>0</v>
      </c>
      <c r="B9" s="157"/>
      <c r="C9" s="157"/>
      <c r="D9" s="158"/>
      <c r="E9" s="18">
        <f>SUM(E3:E8)</f>
        <v>131600</v>
      </c>
    </row>
    <row r="10" spans="1:5" ht="15.5" customHeight="1">
      <c r="A10" s="159" t="s">
        <v>1</v>
      </c>
      <c r="B10" s="160"/>
      <c r="C10" s="160"/>
      <c r="D10" s="161"/>
      <c r="E10" s="19">
        <f>E9*9%</f>
        <v>11844</v>
      </c>
    </row>
    <row r="11" spans="1:5" ht="15.5" customHeight="1" thickBot="1">
      <c r="A11" s="162" t="s">
        <v>2</v>
      </c>
      <c r="B11" s="163"/>
      <c r="C11" s="163"/>
      <c r="D11" s="164"/>
      <c r="E11" s="20">
        <f>E9*9%</f>
        <v>11844</v>
      </c>
    </row>
    <row r="12" spans="1:5" ht="15.5" customHeight="1" thickBot="1">
      <c r="A12" s="165" t="s">
        <v>19</v>
      </c>
      <c r="B12" s="166"/>
      <c r="C12" s="166"/>
      <c r="D12" s="166"/>
      <c r="E12" s="22">
        <f>SUM(E9:E11)</f>
        <v>155288</v>
      </c>
    </row>
    <row r="13" spans="1:5" ht="15" thickBot="1">
      <c r="A13" s="155" t="s">
        <v>14</v>
      </c>
      <c r="B13" s="155"/>
      <c r="C13" s="155"/>
      <c r="D13" s="155"/>
      <c r="E13" s="155"/>
    </row>
    <row r="14" spans="1:5" s="21" customFormat="1" ht="16" thickBot="1">
      <c r="A14" s="2" t="s">
        <v>3</v>
      </c>
      <c r="B14" s="3" t="s">
        <v>4</v>
      </c>
      <c r="C14" s="2" t="s">
        <v>5</v>
      </c>
      <c r="D14" s="2" t="s">
        <v>6</v>
      </c>
      <c r="E14" s="2" t="s">
        <v>7</v>
      </c>
    </row>
    <row r="15" spans="1:5">
      <c r="A15" s="6">
        <v>1</v>
      </c>
      <c r="B15" s="7" t="s">
        <v>17</v>
      </c>
      <c r="C15" s="8">
        <v>105</v>
      </c>
      <c r="D15" s="8">
        <v>135</v>
      </c>
      <c r="E15" s="9">
        <f>D15*C15</f>
        <v>14175</v>
      </c>
    </row>
    <row r="16" spans="1:5" ht="15" thickBot="1">
      <c r="A16" s="10">
        <v>2</v>
      </c>
      <c r="B16" s="11" t="s">
        <v>15</v>
      </c>
      <c r="C16" s="12"/>
      <c r="D16" s="12">
        <v>600</v>
      </c>
      <c r="E16" s="13">
        <f>D16</f>
        <v>600</v>
      </c>
    </row>
    <row r="17" spans="1:5">
      <c r="A17" s="156" t="s">
        <v>0</v>
      </c>
      <c r="B17" s="157"/>
      <c r="C17" s="157"/>
      <c r="D17" s="158"/>
      <c r="E17" s="18">
        <f>SUM(E15:E16)</f>
        <v>14775</v>
      </c>
    </row>
    <row r="18" spans="1:5">
      <c r="A18" s="159" t="s">
        <v>1</v>
      </c>
      <c r="B18" s="160"/>
      <c r="C18" s="160"/>
      <c r="D18" s="161"/>
      <c r="E18" s="19">
        <f>E17*9%</f>
        <v>1329.75</v>
      </c>
    </row>
    <row r="19" spans="1:5" ht="15" thickBot="1">
      <c r="A19" s="162" t="s">
        <v>2</v>
      </c>
      <c r="B19" s="163"/>
      <c r="C19" s="163"/>
      <c r="D19" s="164"/>
      <c r="E19" s="20">
        <f>E17*9%</f>
        <v>1329.75</v>
      </c>
    </row>
    <row r="20" spans="1:5" ht="15" thickBot="1">
      <c r="A20" s="165" t="s">
        <v>19</v>
      </c>
      <c r="B20" s="166"/>
      <c r="C20" s="166"/>
      <c r="D20" s="166"/>
      <c r="E20" s="23">
        <f>SUM(E17:E19)</f>
        <v>17434.5</v>
      </c>
    </row>
    <row r="21" spans="1:5" ht="16" thickBot="1">
      <c r="A21" s="151" t="s">
        <v>16</v>
      </c>
      <c r="B21" s="152"/>
      <c r="C21" s="152"/>
      <c r="D21" s="153"/>
      <c r="E21" s="5">
        <f>E12+E20</f>
        <v>172722.5</v>
      </c>
    </row>
  </sheetData>
  <mergeCells count="11">
    <mergeCell ref="A21:D21"/>
    <mergeCell ref="A1:E1"/>
    <mergeCell ref="A13:E13"/>
    <mergeCell ref="A17:D17"/>
    <mergeCell ref="A18:D18"/>
    <mergeCell ref="A19:D19"/>
    <mergeCell ref="A9:D9"/>
    <mergeCell ref="A10:D10"/>
    <mergeCell ref="A11:D11"/>
    <mergeCell ref="A12:D12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F958-31A4-4A66-800D-6927B9430629}">
  <dimension ref="A1:AA256"/>
  <sheetViews>
    <sheetView topLeftCell="A7" workbookViewId="0">
      <selection activeCell="J29" sqref="J29:L37"/>
    </sheetView>
  </sheetViews>
  <sheetFormatPr defaultColWidth="8.1796875" defaultRowHeight="14.5"/>
  <cols>
    <col min="1" max="1" width="4.1796875" style="24" customWidth="1"/>
    <col min="2" max="2" width="6.1796875" style="24" customWidth="1"/>
    <col min="3" max="4" width="1.08984375" style="24" customWidth="1"/>
    <col min="5" max="5" width="9.453125" style="24" customWidth="1"/>
    <col min="6" max="6" width="28.54296875" style="24" customWidth="1"/>
    <col min="7" max="7" width="2" style="24" customWidth="1"/>
    <col min="8" max="8" width="5.26953125" style="24" customWidth="1"/>
    <col min="9" max="9" width="3.08984375" style="24" customWidth="1"/>
    <col min="10" max="11" width="8.54296875" style="24" customWidth="1"/>
    <col min="12" max="12" width="2" style="24" customWidth="1"/>
    <col min="13" max="13" width="5.26953125" style="24" customWidth="1"/>
    <col min="14" max="14" width="2" style="24" customWidth="1"/>
    <col min="15" max="15" width="8.54296875" style="24" customWidth="1"/>
    <col min="16" max="16" width="5.26953125" style="24" customWidth="1"/>
    <col min="17" max="18" width="1.08984375" style="24" customWidth="1"/>
    <col min="19" max="19" width="4.1796875" style="24" customWidth="1"/>
    <col min="20" max="20" width="45.453125" style="24" customWidth="1"/>
    <col min="21" max="21" width="7.26953125" style="24" customWidth="1"/>
    <col min="22" max="22" width="21.26953125" style="24" customWidth="1"/>
    <col min="23" max="23" width="7.26953125" style="24" customWidth="1"/>
    <col min="24" max="24" width="19.08984375" style="25" customWidth="1"/>
    <col min="25" max="25" width="15.453125" style="25" customWidth="1"/>
    <col min="26" max="26" width="16.1796875" style="26" customWidth="1"/>
    <col min="27" max="27" width="8.1796875" style="25"/>
    <col min="28" max="16384" width="8.1796875" style="24"/>
  </cols>
  <sheetData>
    <row r="1" spans="1:26" ht="99" customHeight="1">
      <c r="A1" s="181" t="s">
        <v>433</v>
      </c>
      <c r="B1" s="181"/>
      <c r="C1" s="181"/>
      <c r="D1" s="181"/>
      <c r="E1" s="181"/>
      <c r="F1" s="182" t="s">
        <v>432</v>
      </c>
      <c r="G1" s="182"/>
      <c r="H1" s="182"/>
      <c r="I1" s="182"/>
      <c r="J1" s="182"/>
      <c r="K1" s="183" t="s">
        <v>431</v>
      </c>
      <c r="L1" s="183"/>
      <c r="M1" s="183"/>
      <c r="N1" s="183"/>
      <c r="O1" s="183"/>
      <c r="P1" s="183"/>
      <c r="Q1" s="196" t="s">
        <v>430</v>
      </c>
      <c r="R1" s="196"/>
      <c r="S1" s="196"/>
      <c r="T1" s="196"/>
      <c r="U1" s="196"/>
      <c r="V1" s="196"/>
      <c r="W1" s="196"/>
      <c r="X1" s="196"/>
    </row>
    <row r="2" spans="1:26" ht="5.25" customHeight="1">
      <c r="A2" s="197" t="s">
        <v>429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17"/>
      <c r="Q2" s="180"/>
      <c r="R2" s="180"/>
      <c r="S2" s="117"/>
      <c r="T2" s="117"/>
      <c r="U2" s="117"/>
      <c r="V2" s="117"/>
      <c r="W2" s="117"/>
      <c r="X2" s="150"/>
    </row>
    <row r="3" spans="1:26" ht="17.5" customHeight="1">
      <c r="A3" s="197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49"/>
      <c r="Q3" s="198"/>
      <c r="R3" s="198"/>
      <c r="S3" s="199" t="s">
        <v>428</v>
      </c>
      <c r="T3" s="199"/>
      <c r="U3" s="199"/>
      <c r="V3" s="199"/>
      <c r="W3" s="199"/>
      <c r="X3" s="199"/>
    </row>
    <row r="4" spans="1:26" ht="5.25" customHeight="1">
      <c r="A4" s="117"/>
      <c r="B4" s="180"/>
      <c r="C4" s="180"/>
      <c r="D4" s="180"/>
      <c r="E4" s="180"/>
      <c r="F4" s="180"/>
      <c r="G4" s="180"/>
      <c r="H4" s="180"/>
      <c r="I4" s="180"/>
      <c r="J4" s="117"/>
      <c r="K4" s="180"/>
      <c r="L4" s="180"/>
      <c r="M4" s="180"/>
      <c r="N4" s="180"/>
      <c r="O4" s="117"/>
      <c r="P4" s="117"/>
      <c r="Q4" s="180"/>
      <c r="R4" s="180"/>
      <c r="S4" s="199"/>
      <c r="T4" s="199"/>
      <c r="U4" s="199"/>
      <c r="V4" s="199"/>
      <c r="W4" s="199"/>
      <c r="X4" s="199"/>
    </row>
    <row r="5" spans="1:26" ht="34" customHeight="1">
      <c r="A5" s="35" t="s">
        <v>426</v>
      </c>
      <c r="B5" s="184" t="s">
        <v>425</v>
      </c>
      <c r="C5" s="185"/>
      <c r="D5" s="185"/>
      <c r="E5" s="185"/>
      <c r="F5" s="185"/>
      <c r="G5" s="186"/>
      <c r="H5" s="187" t="s">
        <v>424</v>
      </c>
      <c r="I5" s="188"/>
      <c r="J5" s="189" t="s">
        <v>423</v>
      </c>
      <c r="K5" s="190"/>
      <c r="L5" s="191"/>
      <c r="M5" s="192" t="s">
        <v>422</v>
      </c>
      <c r="N5" s="193"/>
      <c r="O5" s="194" t="s">
        <v>427</v>
      </c>
      <c r="P5" s="195"/>
      <c r="Q5" s="197"/>
      <c r="R5" s="197"/>
      <c r="S5" s="147" t="s">
        <v>426</v>
      </c>
      <c r="T5" s="148" t="s">
        <v>425</v>
      </c>
      <c r="U5" s="111" t="s">
        <v>424</v>
      </c>
      <c r="V5" s="111" t="s">
        <v>423</v>
      </c>
      <c r="W5" s="147" t="s">
        <v>422</v>
      </c>
      <c r="X5" s="146" t="s">
        <v>421</v>
      </c>
      <c r="Y5" s="145" t="s">
        <v>420</v>
      </c>
      <c r="Z5" s="144" t="s">
        <v>0</v>
      </c>
    </row>
    <row r="6" spans="1:26" ht="10" customHeight="1">
      <c r="A6" s="46">
        <v>1</v>
      </c>
      <c r="B6" s="192" t="s">
        <v>419</v>
      </c>
      <c r="C6" s="200"/>
      <c r="D6" s="200"/>
      <c r="E6" s="200"/>
      <c r="F6" s="200"/>
      <c r="G6" s="193"/>
      <c r="H6" s="178"/>
      <c r="I6" s="179"/>
      <c r="J6" s="194" t="s">
        <v>342</v>
      </c>
      <c r="K6" s="195"/>
      <c r="L6" s="201"/>
      <c r="M6" s="178"/>
      <c r="N6" s="179"/>
      <c r="O6" s="178"/>
      <c r="P6" s="202"/>
      <c r="Q6" s="180"/>
      <c r="R6" s="180"/>
      <c r="S6" s="143">
        <v>1</v>
      </c>
      <c r="T6" s="142" t="s">
        <v>419</v>
      </c>
      <c r="U6" s="140"/>
      <c r="V6" s="141" t="s">
        <v>218</v>
      </c>
      <c r="W6" s="140"/>
      <c r="X6" s="139"/>
    </row>
    <row r="7" spans="1:26" ht="9" customHeight="1">
      <c r="A7" s="37"/>
      <c r="B7" s="203" t="s">
        <v>416</v>
      </c>
      <c r="C7" s="204"/>
      <c r="D7" s="204"/>
      <c r="E7" s="204"/>
      <c r="F7" s="204"/>
      <c r="G7" s="205"/>
      <c r="H7" s="187" t="s">
        <v>415</v>
      </c>
      <c r="I7" s="188"/>
      <c r="J7" s="167" t="s">
        <v>418</v>
      </c>
      <c r="K7" s="168"/>
      <c r="L7" s="169"/>
      <c r="M7" s="170">
        <v>57.5</v>
      </c>
      <c r="N7" s="171"/>
      <c r="O7" s="172" t="s">
        <v>417</v>
      </c>
      <c r="P7" s="173"/>
      <c r="Q7" s="180"/>
      <c r="R7" s="180"/>
      <c r="S7" s="37"/>
      <c r="T7" s="90" t="s">
        <v>416</v>
      </c>
      <c r="U7" s="89" t="s">
        <v>415</v>
      </c>
      <c r="V7" s="95" t="s">
        <v>414</v>
      </c>
      <c r="W7" s="94">
        <v>57.5</v>
      </c>
      <c r="X7" s="206" t="s">
        <v>413</v>
      </c>
      <c r="Y7" s="209">
        <v>1172</v>
      </c>
      <c r="Z7" s="212">
        <f>Y7*W7</f>
        <v>67390</v>
      </c>
    </row>
    <row r="8" spans="1:26" ht="10" customHeight="1">
      <c r="A8" s="37"/>
      <c r="B8" s="203" t="s">
        <v>412</v>
      </c>
      <c r="C8" s="204"/>
      <c r="D8" s="204"/>
      <c r="E8" s="204"/>
      <c r="F8" s="204"/>
      <c r="G8" s="205"/>
      <c r="H8" s="178"/>
      <c r="I8" s="179"/>
      <c r="J8" s="215"/>
      <c r="K8" s="216"/>
      <c r="L8" s="217"/>
      <c r="M8" s="187" t="s">
        <v>292</v>
      </c>
      <c r="N8" s="188"/>
      <c r="O8" s="174"/>
      <c r="P8" s="175"/>
      <c r="Q8" s="180"/>
      <c r="R8" s="180"/>
      <c r="S8" s="37"/>
      <c r="T8" s="90" t="s">
        <v>367</v>
      </c>
      <c r="U8" s="37"/>
      <c r="V8" s="223"/>
      <c r="W8" s="89" t="s">
        <v>292</v>
      </c>
      <c r="X8" s="207"/>
      <c r="Y8" s="210"/>
      <c r="Z8" s="213"/>
    </row>
    <row r="9" spans="1:26" ht="11" customHeight="1">
      <c r="A9" s="37"/>
      <c r="B9" s="203" t="s">
        <v>411</v>
      </c>
      <c r="C9" s="204"/>
      <c r="D9" s="204"/>
      <c r="E9" s="204"/>
      <c r="F9" s="204"/>
      <c r="G9" s="205"/>
      <c r="H9" s="178"/>
      <c r="I9" s="179"/>
      <c r="J9" s="218"/>
      <c r="K9" s="197"/>
      <c r="L9" s="219"/>
      <c r="M9" s="178"/>
      <c r="N9" s="179"/>
      <c r="O9" s="174"/>
      <c r="P9" s="175"/>
      <c r="Q9" s="180"/>
      <c r="R9" s="180"/>
      <c r="S9" s="37"/>
      <c r="T9" s="90" t="s">
        <v>410</v>
      </c>
      <c r="U9" s="37"/>
      <c r="V9" s="224"/>
      <c r="W9" s="37"/>
      <c r="X9" s="207"/>
      <c r="Y9" s="210"/>
      <c r="Z9" s="213"/>
    </row>
    <row r="10" spans="1:26" ht="10" customHeight="1">
      <c r="A10" s="37"/>
      <c r="B10" s="203" t="s">
        <v>409</v>
      </c>
      <c r="C10" s="204"/>
      <c r="D10" s="204"/>
      <c r="E10" s="204"/>
      <c r="F10" s="204"/>
      <c r="G10" s="205"/>
      <c r="H10" s="178"/>
      <c r="I10" s="179"/>
      <c r="J10" s="218"/>
      <c r="K10" s="197"/>
      <c r="L10" s="219"/>
      <c r="M10" s="178"/>
      <c r="N10" s="179"/>
      <c r="O10" s="174"/>
      <c r="P10" s="175"/>
      <c r="Q10" s="180"/>
      <c r="R10" s="180"/>
      <c r="S10" s="37"/>
      <c r="T10" s="90" t="s">
        <v>408</v>
      </c>
      <c r="U10" s="37"/>
      <c r="V10" s="224"/>
      <c r="W10" s="37"/>
      <c r="X10" s="207"/>
      <c r="Y10" s="210"/>
      <c r="Z10" s="213"/>
    </row>
    <row r="11" spans="1:26" ht="10" customHeight="1">
      <c r="A11" s="37"/>
      <c r="B11" s="203" t="s">
        <v>407</v>
      </c>
      <c r="C11" s="204"/>
      <c r="D11" s="204"/>
      <c r="E11" s="204"/>
      <c r="F11" s="204"/>
      <c r="G11" s="205"/>
      <c r="H11" s="178"/>
      <c r="I11" s="179"/>
      <c r="J11" s="218"/>
      <c r="K11" s="197"/>
      <c r="L11" s="219"/>
      <c r="M11" s="178"/>
      <c r="N11" s="179"/>
      <c r="O11" s="174"/>
      <c r="P11" s="175"/>
      <c r="Q11" s="180"/>
      <c r="R11" s="180"/>
      <c r="S11" s="37"/>
      <c r="T11" s="90" t="s">
        <v>406</v>
      </c>
      <c r="U11" s="37"/>
      <c r="V11" s="224"/>
      <c r="W11" s="37"/>
      <c r="X11" s="207"/>
      <c r="Y11" s="210"/>
      <c r="Z11" s="213"/>
    </row>
    <row r="12" spans="1:26" ht="11" customHeight="1">
      <c r="A12" s="37"/>
      <c r="B12" s="203" t="s">
        <v>79</v>
      </c>
      <c r="C12" s="204"/>
      <c r="D12" s="204"/>
      <c r="E12" s="204"/>
      <c r="F12" s="204"/>
      <c r="G12" s="205"/>
      <c r="H12" s="178"/>
      <c r="I12" s="179"/>
      <c r="J12" s="218"/>
      <c r="K12" s="197"/>
      <c r="L12" s="219"/>
      <c r="M12" s="178"/>
      <c r="N12" s="179"/>
      <c r="O12" s="174"/>
      <c r="P12" s="175"/>
      <c r="Q12" s="180"/>
      <c r="R12" s="180"/>
      <c r="S12" s="37"/>
      <c r="T12" s="90" t="s">
        <v>79</v>
      </c>
      <c r="U12" s="37"/>
      <c r="V12" s="224"/>
      <c r="W12" s="37"/>
      <c r="X12" s="207"/>
      <c r="Y12" s="210"/>
      <c r="Z12" s="213"/>
    </row>
    <row r="13" spans="1:26" ht="10" customHeight="1">
      <c r="A13" s="37"/>
      <c r="B13" s="203" t="s">
        <v>405</v>
      </c>
      <c r="C13" s="204"/>
      <c r="D13" s="204"/>
      <c r="E13" s="204"/>
      <c r="F13" s="204"/>
      <c r="G13" s="205"/>
      <c r="H13" s="178"/>
      <c r="I13" s="179"/>
      <c r="J13" s="218"/>
      <c r="K13" s="197"/>
      <c r="L13" s="219"/>
      <c r="M13" s="178"/>
      <c r="N13" s="179"/>
      <c r="O13" s="174"/>
      <c r="P13" s="175"/>
      <c r="Q13" s="180"/>
      <c r="R13" s="180"/>
      <c r="S13" s="37"/>
      <c r="T13" s="40" t="s">
        <v>404</v>
      </c>
      <c r="U13" s="37"/>
      <c r="V13" s="224"/>
      <c r="W13" s="37"/>
      <c r="X13" s="207"/>
      <c r="Y13" s="210"/>
      <c r="Z13" s="213"/>
    </row>
    <row r="14" spans="1:26" ht="10" customHeight="1">
      <c r="A14" s="37"/>
      <c r="B14" s="192" t="s">
        <v>153</v>
      </c>
      <c r="C14" s="200"/>
      <c r="D14" s="200"/>
      <c r="E14" s="200"/>
      <c r="F14" s="200"/>
      <c r="G14" s="193"/>
      <c r="H14" s="178"/>
      <c r="I14" s="179"/>
      <c r="J14" s="220"/>
      <c r="K14" s="221"/>
      <c r="L14" s="222"/>
      <c r="M14" s="178"/>
      <c r="N14" s="179"/>
      <c r="O14" s="176"/>
      <c r="P14" s="177"/>
      <c r="Q14" s="180"/>
      <c r="R14" s="180"/>
      <c r="S14" s="37"/>
      <c r="T14" s="35" t="s">
        <v>153</v>
      </c>
      <c r="U14" s="37"/>
      <c r="V14" s="225"/>
      <c r="W14" s="37"/>
      <c r="X14" s="208"/>
      <c r="Y14" s="211"/>
      <c r="Z14" s="214"/>
    </row>
    <row r="15" spans="1:26" ht="10" customHeight="1">
      <c r="A15" s="37"/>
      <c r="B15" s="178"/>
      <c r="C15" s="202"/>
      <c r="D15" s="202"/>
      <c r="E15" s="202"/>
      <c r="F15" s="202"/>
      <c r="G15" s="179"/>
      <c r="H15" s="178"/>
      <c r="I15" s="179"/>
      <c r="J15" s="178"/>
      <c r="K15" s="202"/>
      <c r="L15" s="179"/>
      <c r="M15" s="178"/>
      <c r="N15" s="179"/>
      <c r="O15" s="178"/>
      <c r="P15" s="202"/>
      <c r="Q15" s="180"/>
      <c r="R15" s="180"/>
      <c r="S15" s="37"/>
      <c r="T15" s="37"/>
      <c r="U15" s="37"/>
      <c r="V15" s="122" t="s">
        <v>323</v>
      </c>
      <c r="W15" s="121">
        <v>12</v>
      </c>
      <c r="X15" s="96"/>
      <c r="Y15" s="120">
        <v>4992</v>
      </c>
      <c r="Z15" s="119">
        <f>Y15*W15</f>
        <v>59904</v>
      </c>
    </row>
    <row r="16" spans="1:26" ht="10" customHeight="1">
      <c r="A16" s="46">
        <v>2</v>
      </c>
      <c r="B16" s="192" t="s">
        <v>403</v>
      </c>
      <c r="C16" s="200"/>
      <c r="D16" s="200"/>
      <c r="E16" s="200"/>
      <c r="F16" s="200"/>
      <c r="G16" s="193"/>
      <c r="H16" s="178"/>
      <c r="I16" s="179"/>
      <c r="J16" s="194" t="s">
        <v>342</v>
      </c>
      <c r="K16" s="195"/>
      <c r="L16" s="201"/>
      <c r="M16" s="178"/>
      <c r="N16" s="179"/>
      <c r="O16" s="178"/>
      <c r="P16" s="202"/>
      <c r="Q16" s="180"/>
      <c r="R16" s="180"/>
      <c r="S16" s="46">
        <v>2</v>
      </c>
      <c r="T16" s="35" t="s">
        <v>403</v>
      </c>
      <c r="U16" s="37"/>
      <c r="V16" s="89" t="s">
        <v>218</v>
      </c>
      <c r="W16" s="37"/>
      <c r="X16" s="96"/>
      <c r="Y16" s="226">
        <v>4425</v>
      </c>
      <c r="Z16" s="227">
        <f>Y16*W17</f>
        <v>61950</v>
      </c>
    </row>
    <row r="17" spans="1:26" ht="19" customHeight="1">
      <c r="A17" s="36"/>
      <c r="B17" s="203" t="s">
        <v>402</v>
      </c>
      <c r="C17" s="204"/>
      <c r="D17" s="204"/>
      <c r="E17" s="204"/>
      <c r="F17" s="204"/>
      <c r="G17" s="205"/>
      <c r="H17" s="187" t="s">
        <v>399</v>
      </c>
      <c r="I17" s="188"/>
      <c r="J17" s="167" t="s">
        <v>401</v>
      </c>
      <c r="K17" s="168"/>
      <c r="L17" s="169"/>
      <c r="M17" s="228">
        <v>14</v>
      </c>
      <c r="N17" s="229"/>
      <c r="O17" s="172" t="s">
        <v>400</v>
      </c>
      <c r="P17" s="173"/>
      <c r="Q17" s="198"/>
      <c r="R17" s="198"/>
      <c r="S17" s="36"/>
      <c r="T17" s="90" t="s">
        <v>338</v>
      </c>
      <c r="U17" s="89" t="s">
        <v>399</v>
      </c>
      <c r="V17" s="40" t="s">
        <v>398</v>
      </c>
      <c r="W17" s="138">
        <v>14</v>
      </c>
      <c r="X17" s="230" t="s">
        <v>397</v>
      </c>
      <c r="Y17" s="226"/>
      <c r="Z17" s="227"/>
    </row>
    <row r="18" spans="1:26" ht="10" customHeight="1">
      <c r="A18" s="37"/>
      <c r="B18" s="203" t="s">
        <v>396</v>
      </c>
      <c r="C18" s="204"/>
      <c r="D18" s="204"/>
      <c r="E18" s="204"/>
      <c r="F18" s="204"/>
      <c r="G18" s="205"/>
      <c r="H18" s="178"/>
      <c r="I18" s="179"/>
      <c r="J18" s="215"/>
      <c r="K18" s="216"/>
      <c r="L18" s="217"/>
      <c r="M18" s="187" t="s">
        <v>292</v>
      </c>
      <c r="N18" s="188"/>
      <c r="O18" s="174"/>
      <c r="P18" s="175"/>
      <c r="Q18" s="180"/>
      <c r="R18" s="180"/>
      <c r="S18" s="37"/>
      <c r="T18" s="90" t="s">
        <v>333</v>
      </c>
      <c r="U18" s="37"/>
      <c r="V18" s="223"/>
      <c r="W18" s="89" t="s">
        <v>292</v>
      </c>
      <c r="X18" s="231"/>
      <c r="Y18" s="226"/>
      <c r="Z18" s="227"/>
    </row>
    <row r="19" spans="1:26" ht="10" customHeight="1">
      <c r="A19" s="37"/>
      <c r="B19" s="203" t="s">
        <v>395</v>
      </c>
      <c r="C19" s="204"/>
      <c r="D19" s="204"/>
      <c r="E19" s="204"/>
      <c r="F19" s="204"/>
      <c r="G19" s="205"/>
      <c r="H19" s="178"/>
      <c r="I19" s="179"/>
      <c r="J19" s="218"/>
      <c r="K19" s="197"/>
      <c r="L19" s="219"/>
      <c r="M19" s="178"/>
      <c r="N19" s="179"/>
      <c r="O19" s="174"/>
      <c r="P19" s="175"/>
      <c r="Q19" s="180"/>
      <c r="R19" s="180"/>
      <c r="S19" s="37"/>
      <c r="T19" s="90" t="s">
        <v>331</v>
      </c>
      <c r="U19" s="37"/>
      <c r="V19" s="224"/>
      <c r="W19" s="37"/>
      <c r="X19" s="231"/>
      <c r="Y19" s="226"/>
      <c r="Z19" s="227"/>
    </row>
    <row r="20" spans="1:26" ht="10" customHeight="1">
      <c r="A20" s="37"/>
      <c r="B20" s="203" t="s">
        <v>394</v>
      </c>
      <c r="C20" s="204"/>
      <c r="D20" s="204"/>
      <c r="E20" s="204"/>
      <c r="F20" s="204"/>
      <c r="G20" s="205"/>
      <c r="H20" s="178"/>
      <c r="I20" s="179"/>
      <c r="J20" s="218"/>
      <c r="K20" s="197"/>
      <c r="L20" s="219"/>
      <c r="M20" s="178"/>
      <c r="N20" s="179"/>
      <c r="O20" s="174"/>
      <c r="P20" s="175"/>
      <c r="Q20" s="180"/>
      <c r="R20" s="180"/>
      <c r="S20" s="37"/>
      <c r="T20" s="90" t="s">
        <v>393</v>
      </c>
      <c r="U20" s="37"/>
      <c r="V20" s="224"/>
      <c r="W20" s="37"/>
      <c r="X20" s="231"/>
      <c r="Y20" s="226"/>
      <c r="Z20" s="227"/>
    </row>
    <row r="21" spans="1:26" ht="11" customHeight="1">
      <c r="A21" s="37"/>
      <c r="B21" s="203" t="s">
        <v>392</v>
      </c>
      <c r="C21" s="204"/>
      <c r="D21" s="204"/>
      <c r="E21" s="204"/>
      <c r="F21" s="204"/>
      <c r="G21" s="205"/>
      <c r="H21" s="178"/>
      <c r="I21" s="179"/>
      <c r="J21" s="218"/>
      <c r="K21" s="197"/>
      <c r="L21" s="219"/>
      <c r="M21" s="178"/>
      <c r="N21" s="179"/>
      <c r="O21" s="174"/>
      <c r="P21" s="175"/>
      <c r="Q21" s="180"/>
      <c r="R21" s="180"/>
      <c r="S21" s="37"/>
      <c r="T21" s="90" t="s">
        <v>327</v>
      </c>
      <c r="U21" s="37"/>
      <c r="V21" s="224"/>
      <c r="W21" s="37"/>
      <c r="X21" s="231"/>
      <c r="Y21" s="226"/>
      <c r="Z21" s="227"/>
    </row>
    <row r="22" spans="1:26" ht="10" customHeight="1">
      <c r="A22" s="37"/>
      <c r="B22" s="203" t="s">
        <v>79</v>
      </c>
      <c r="C22" s="204"/>
      <c r="D22" s="204"/>
      <c r="E22" s="204"/>
      <c r="F22" s="204"/>
      <c r="G22" s="205"/>
      <c r="H22" s="178"/>
      <c r="I22" s="179"/>
      <c r="J22" s="218"/>
      <c r="K22" s="197"/>
      <c r="L22" s="219"/>
      <c r="M22" s="178"/>
      <c r="N22" s="179"/>
      <c r="O22" s="174"/>
      <c r="P22" s="175"/>
      <c r="Q22" s="180"/>
      <c r="R22" s="180"/>
      <c r="S22" s="37"/>
      <c r="T22" s="90" t="s">
        <v>79</v>
      </c>
      <c r="U22" s="37"/>
      <c r="V22" s="224"/>
      <c r="W22" s="37"/>
      <c r="X22" s="231"/>
      <c r="Y22" s="226"/>
      <c r="Z22" s="227"/>
    </row>
    <row r="23" spans="1:26" ht="10" customHeight="1">
      <c r="A23" s="37"/>
      <c r="B23" s="203" t="s">
        <v>391</v>
      </c>
      <c r="C23" s="204"/>
      <c r="D23" s="204"/>
      <c r="E23" s="204"/>
      <c r="F23" s="204"/>
      <c r="G23" s="205"/>
      <c r="H23" s="178"/>
      <c r="I23" s="179"/>
      <c r="J23" s="218"/>
      <c r="K23" s="197"/>
      <c r="L23" s="219"/>
      <c r="M23" s="178"/>
      <c r="N23" s="179"/>
      <c r="O23" s="174"/>
      <c r="P23" s="175"/>
      <c r="Q23" s="180"/>
      <c r="R23" s="180"/>
      <c r="S23" s="37"/>
      <c r="T23" s="90" t="s">
        <v>390</v>
      </c>
      <c r="U23" s="37"/>
      <c r="V23" s="224"/>
      <c r="W23" s="37"/>
      <c r="X23" s="231"/>
      <c r="Y23" s="226"/>
      <c r="Z23" s="227"/>
    </row>
    <row r="24" spans="1:26" ht="10" customHeight="1">
      <c r="A24" s="37"/>
      <c r="B24" s="192" t="s">
        <v>153</v>
      </c>
      <c r="C24" s="200"/>
      <c r="D24" s="200"/>
      <c r="E24" s="200"/>
      <c r="F24" s="200"/>
      <c r="G24" s="193"/>
      <c r="H24" s="178"/>
      <c r="I24" s="179"/>
      <c r="J24" s="220"/>
      <c r="K24" s="221"/>
      <c r="L24" s="222"/>
      <c r="M24" s="178"/>
      <c r="N24" s="179"/>
      <c r="O24" s="176"/>
      <c r="P24" s="177"/>
      <c r="Q24" s="180"/>
      <c r="R24" s="180"/>
      <c r="S24" s="37"/>
      <c r="T24" s="35" t="s">
        <v>324</v>
      </c>
      <c r="U24" s="37"/>
      <c r="V24" s="224"/>
      <c r="W24" s="37"/>
      <c r="X24" s="232"/>
      <c r="Y24" s="226"/>
      <c r="Z24" s="227"/>
    </row>
    <row r="25" spans="1:26" ht="16.5" customHeight="1">
      <c r="A25" s="37"/>
      <c r="B25" s="130"/>
      <c r="C25" s="129"/>
      <c r="D25" s="129"/>
      <c r="E25" s="129"/>
      <c r="F25" s="129"/>
      <c r="G25" s="128"/>
      <c r="H25" s="51"/>
      <c r="I25" s="118"/>
      <c r="J25" s="127"/>
      <c r="K25" s="126"/>
      <c r="L25" s="125"/>
      <c r="M25" s="51"/>
      <c r="N25" s="118"/>
      <c r="O25" s="136"/>
      <c r="P25" s="135"/>
      <c r="Q25" s="117"/>
      <c r="R25" s="117"/>
      <c r="S25" s="37"/>
      <c r="T25" s="35"/>
      <c r="U25" s="51"/>
      <c r="V25" s="122" t="s">
        <v>323</v>
      </c>
      <c r="W25" s="121">
        <v>3</v>
      </c>
      <c r="X25" s="137"/>
      <c r="Y25" s="226">
        <v>4992</v>
      </c>
      <c r="Z25" s="227">
        <f>Y25*W25</f>
        <v>14976</v>
      </c>
    </row>
    <row r="26" spans="1:26">
      <c r="A26" s="37"/>
      <c r="B26" s="130"/>
      <c r="C26" s="129"/>
      <c r="D26" s="129"/>
      <c r="E26" s="129"/>
      <c r="F26" s="129"/>
      <c r="G26" s="128"/>
      <c r="H26" s="51"/>
      <c r="I26" s="118"/>
      <c r="J26" s="127"/>
      <c r="K26" s="126"/>
      <c r="L26" s="125"/>
      <c r="M26" s="51"/>
      <c r="N26" s="118"/>
      <c r="O26" s="136"/>
      <c r="P26" s="135"/>
      <c r="Q26" s="117"/>
      <c r="R26" s="117"/>
      <c r="S26" s="37"/>
      <c r="T26" s="35"/>
      <c r="U26" s="37"/>
      <c r="V26" s="134"/>
      <c r="W26" s="89" t="s">
        <v>389</v>
      </c>
      <c r="X26" s="133"/>
      <c r="Y26" s="226"/>
      <c r="Z26" s="227"/>
    </row>
    <row r="27" spans="1:26" ht="11" customHeight="1">
      <c r="A27" s="46">
        <v>3</v>
      </c>
      <c r="B27" s="192" t="s">
        <v>388</v>
      </c>
      <c r="C27" s="200"/>
      <c r="D27" s="200"/>
      <c r="E27" s="200"/>
      <c r="F27" s="200"/>
      <c r="G27" s="193"/>
      <c r="H27" s="178"/>
      <c r="I27" s="179"/>
      <c r="J27" s="194" t="s">
        <v>342</v>
      </c>
      <c r="K27" s="195"/>
      <c r="L27" s="201"/>
      <c r="M27" s="178"/>
      <c r="N27" s="179"/>
      <c r="O27" s="178"/>
      <c r="P27" s="202"/>
      <c r="Q27" s="180"/>
      <c r="R27" s="180"/>
      <c r="S27" s="46">
        <v>3</v>
      </c>
      <c r="T27" s="35" t="s">
        <v>388</v>
      </c>
      <c r="U27" s="37"/>
      <c r="V27" s="89" t="s">
        <v>218</v>
      </c>
      <c r="W27" s="37"/>
      <c r="X27" s="96"/>
      <c r="Y27" s="226">
        <v>1319</v>
      </c>
      <c r="Z27" s="227">
        <f>Y27*W28</f>
        <v>137835.5</v>
      </c>
    </row>
    <row r="28" spans="1:26" ht="10" customHeight="1">
      <c r="A28" s="37"/>
      <c r="B28" s="203" t="s">
        <v>387</v>
      </c>
      <c r="C28" s="204"/>
      <c r="D28" s="204"/>
      <c r="E28" s="204"/>
      <c r="F28" s="204"/>
      <c r="G28" s="205"/>
      <c r="H28" s="187" t="s">
        <v>384</v>
      </c>
      <c r="I28" s="188"/>
      <c r="J28" s="167" t="s">
        <v>373</v>
      </c>
      <c r="K28" s="168"/>
      <c r="L28" s="169"/>
      <c r="M28" s="170">
        <v>104.5</v>
      </c>
      <c r="N28" s="171"/>
      <c r="O28" s="233" t="s">
        <v>386</v>
      </c>
      <c r="P28" s="234"/>
      <c r="Q28" s="180"/>
      <c r="R28" s="180"/>
      <c r="S28" s="37"/>
      <c r="T28" s="90" t="s">
        <v>385</v>
      </c>
      <c r="U28" s="89" t="s">
        <v>384</v>
      </c>
      <c r="V28" s="95" t="s">
        <v>383</v>
      </c>
      <c r="W28" s="94">
        <v>104.5</v>
      </c>
      <c r="X28" s="239" t="s">
        <v>382</v>
      </c>
      <c r="Y28" s="226"/>
      <c r="Z28" s="227"/>
    </row>
    <row r="29" spans="1:26" ht="10" customHeight="1">
      <c r="A29" s="37"/>
      <c r="B29" s="203" t="s">
        <v>333</v>
      </c>
      <c r="C29" s="204"/>
      <c r="D29" s="204"/>
      <c r="E29" s="204"/>
      <c r="F29" s="204"/>
      <c r="G29" s="205"/>
      <c r="H29" s="178"/>
      <c r="I29" s="179"/>
      <c r="J29" s="215"/>
      <c r="K29" s="216"/>
      <c r="L29" s="217"/>
      <c r="M29" s="187" t="s">
        <v>292</v>
      </c>
      <c r="N29" s="188"/>
      <c r="O29" s="235"/>
      <c r="P29" s="236"/>
      <c r="Q29" s="180"/>
      <c r="R29" s="180"/>
      <c r="S29" s="37"/>
      <c r="T29" s="90" t="s">
        <v>381</v>
      </c>
      <c r="U29" s="37"/>
      <c r="V29" s="223"/>
      <c r="W29" s="89" t="s">
        <v>292</v>
      </c>
      <c r="X29" s="240"/>
      <c r="Y29" s="226"/>
      <c r="Z29" s="227"/>
    </row>
    <row r="30" spans="1:26" ht="10" customHeight="1">
      <c r="A30" s="37"/>
      <c r="B30" s="203" t="s">
        <v>380</v>
      </c>
      <c r="C30" s="204"/>
      <c r="D30" s="204"/>
      <c r="E30" s="204"/>
      <c r="F30" s="204"/>
      <c r="G30" s="205"/>
      <c r="H30" s="178"/>
      <c r="I30" s="179"/>
      <c r="J30" s="218"/>
      <c r="K30" s="197"/>
      <c r="L30" s="219"/>
      <c r="M30" s="178"/>
      <c r="N30" s="179"/>
      <c r="O30" s="235"/>
      <c r="P30" s="236"/>
      <c r="Q30" s="180"/>
      <c r="R30" s="180"/>
      <c r="S30" s="37"/>
      <c r="T30" s="90" t="s">
        <v>379</v>
      </c>
      <c r="U30" s="37"/>
      <c r="V30" s="224"/>
      <c r="W30" s="37"/>
      <c r="X30" s="240"/>
      <c r="Y30" s="226"/>
      <c r="Z30" s="227"/>
    </row>
    <row r="31" spans="1:26" ht="10" customHeight="1">
      <c r="A31" s="37"/>
      <c r="B31" s="203" t="s">
        <v>378</v>
      </c>
      <c r="C31" s="204"/>
      <c r="D31" s="204"/>
      <c r="E31" s="204"/>
      <c r="F31" s="204"/>
      <c r="G31" s="205"/>
      <c r="H31" s="178"/>
      <c r="I31" s="179"/>
      <c r="J31" s="218"/>
      <c r="K31" s="197"/>
      <c r="L31" s="219"/>
      <c r="M31" s="178"/>
      <c r="N31" s="179"/>
      <c r="O31" s="235"/>
      <c r="P31" s="236"/>
      <c r="Q31" s="180"/>
      <c r="R31" s="180"/>
      <c r="S31" s="37"/>
      <c r="T31" s="90" t="s">
        <v>377</v>
      </c>
      <c r="U31" s="37"/>
      <c r="V31" s="224"/>
      <c r="W31" s="37"/>
      <c r="X31" s="240"/>
      <c r="Y31" s="226"/>
      <c r="Z31" s="227"/>
    </row>
    <row r="32" spans="1:26" ht="11" customHeight="1">
      <c r="A32" s="37"/>
      <c r="B32" s="203" t="s">
        <v>376</v>
      </c>
      <c r="C32" s="204"/>
      <c r="D32" s="204"/>
      <c r="E32" s="204"/>
      <c r="F32" s="204"/>
      <c r="G32" s="205"/>
      <c r="H32" s="178"/>
      <c r="I32" s="179"/>
      <c r="J32" s="218"/>
      <c r="K32" s="197"/>
      <c r="L32" s="219"/>
      <c r="M32" s="178"/>
      <c r="N32" s="179"/>
      <c r="O32" s="235"/>
      <c r="P32" s="236"/>
      <c r="Q32" s="180"/>
      <c r="R32" s="180"/>
      <c r="S32" s="37"/>
      <c r="T32" s="90" t="s">
        <v>375</v>
      </c>
      <c r="U32" s="37"/>
      <c r="V32" s="224"/>
      <c r="W32" s="37"/>
      <c r="X32" s="240"/>
      <c r="Y32" s="226"/>
      <c r="Z32" s="227"/>
    </row>
    <row r="33" spans="1:26" ht="10" customHeight="1">
      <c r="A33" s="37"/>
      <c r="B33" s="203" t="s">
        <v>79</v>
      </c>
      <c r="C33" s="204"/>
      <c r="D33" s="204"/>
      <c r="E33" s="204"/>
      <c r="F33" s="204"/>
      <c r="G33" s="205"/>
      <c r="H33" s="178"/>
      <c r="I33" s="179"/>
      <c r="J33" s="218"/>
      <c r="K33" s="197"/>
      <c r="L33" s="219"/>
      <c r="M33" s="178"/>
      <c r="N33" s="179"/>
      <c r="O33" s="235"/>
      <c r="P33" s="236"/>
      <c r="Q33" s="180"/>
      <c r="R33" s="180"/>
      <c r="S33" s="37"/>
      <c r="T33" s="90" t="s">
        <v>79</v>
      </c>
      <c r="U33" s="37"/>
      <c r="V33" s="224"/>
      <c r="W33" s="37"/>
      <c r="X33" s="240"/>
      <c r="Y33" s="226"/>
      <c r="Z33" s="227"/>
    </row>
    <row r="34" spans="1:26" ht="10" customHeight="1">
      <c r="A34" s="37"/>
      <c r="B34" s="203" t="s">
        <v>361</v>
      </c>
      <c r="C34" s="204"/>
      <c r="D34" s="204"/>
      <c r="E34" s="204"/>
      <c r="F34" s="204"/>
      <c r="G34" s="205"/>
      <c r="H34" s="178"/>
      <c r="I34" s="179"/>
      <c r="J34" s="218"/>
      <c r="K34" s="197"/>
      <c r="L34" s="219"/>
      <c r="M34" s="178"/>
      <c r="N34" s="179"/>
      <c r="O34" s="235"/>
      <c r="P34" s="236"/>
      <c r="Q34" s="180"/>
      <c r="R34" s="180"/>
      <c r="S34" s="37"/>
      <c r="T34" s="90" t="s">
        <v>360</v>
      </c>
      <c r="U34" s="37"/>
      <c r="V34" s="224"/>
      <c r="W34" s="37"/>
      <c r="X34" s="240"/>
      <c r="Y34" s="226"/>
      <c r="Z34" s="227"/>
    </row>
    <row r="35" spans="1:26" ht="10" customHeight="1">
      <c r="A35" s="37"/>
      <c r="B35" s="108"/>
      <c r="C35" s="132"/>
      <c r="D35" s="132"/>
      <c r="E35" s="132"/>
      <c r="F35" s="132"/>
      <c r="G35" s="131"/>
      <c r="H35" s="51"/>
      <c r="I35" s="118"/>
      <c r="J35" s="218"/>
      <c r="K35" s="197"/>
      <c r="L35" s="219"/>
      <c r="M35" s="51"/>
      <c r="N35" s="118"/>
      <c r="O35" s="235"/>
      <c r="P35" s="236"/>
      <c r="Q35" s="117"/>
      <c r="R35" s="117"/>
      <c r="S35" s="37"/>
      <c r="T35" s="90"/>
      <c r="U35" s="37"/>
      <c r="V35" s="224"/>
      <c r="W35" s="37"/>
      <c r="X35" s="240"/>
      <c r="Y35" s="226"/>
      <c r="Z35" s="227"/>
    </row>
    <row r="36" spans="1:26" ht="10" customHeight="1">
      <c r="A36" s="37"/>
      <c r="B36" s="108"/>
      <c r="C36" s="132"/>
      <c r="D36" s="132"/>
      <c r="E36" s="132"/>
      <c r="F36" s="132"/>
      <c r="G36" s="131"/>
      <c r="H36" s="51"/>
      <c r="I36" s="118"/>
      <c r="J36" s="218"/>
      <c r="K36" s="197"/>
      <c r="L36" s="219"/>
      <c r="M36" s="51"/>
      <c r="N36" s="118"/>
      <c r="O36" s="235"/>
      <c r="P36" s="236"/>
      <c r="Q36" s="117"/>
      <c r="R36" s="117"/>
      <c r="S36" s="37"/>
      <c r="T36" s="90"/>
      <c r="U36" s="37"/>
      <c r="V36" s="224"/>
      <c r="W36" s="37"/>
      <c r="X36" s="240"/>
      <c r="Y36" s="226"/>
      <c r="Z36" s="227"/>
    </row>
    <row r="37" spans="1:26" ht="10" customHeight="1">
      <c r="A37" s="37"/>
      <c r="B37" s="192" t="s">
        <v>153</v>
      </c>
      <c r="C37" s="200"/>
      <c r="D37" s="200"/>
      <c r="E37" s="200"/>
      <c r="F37" s="200"/>
      <c r="G37" s="193"/>
      <c r="H37" s="178"/>
      <c r="I37" s="179"/>
      <c r="J37" s="220"/>
      <c r="K37" s="221"/>
      <c r="L37" s="222"/>
      <c r="M37" s="178"/>
      <c r="N37" s="179"/>
      <c r="O37" s="237"/>
      <c r="P37" s="238"/>
      <c r="Q37" s="180"/>
      <c r="R37" s="180"/>
      <c r="S37" s="37"/>
      <c r="T37" s="35" t="s">
        <v>153</v>
      </c>
      <c r="U37" s="37"/>
      <c r="V37" s="225"/>
      <c r="W37" s="37"/>
      <c r="X37" s="241"/>
      <c r="Y37" s="226"/>
      <c r="Z37" s="227"/>
    </row>
    <row r="38" spans="1:26" ht="18.75" customHeight="1">
      <c r="A38" s="37"/>
      <c r="B38" s="130"/>
      <c r="C38" s="129"/>
      <c r="D38" s="129"/>
      <c r="E38" s="129"/>
      <c r="F38" s="129"/>
      <c r="G38" s="128"/>
      <c r="H38" s="51"/>
      <c r="I38" s="118"/>
      <c r="J38" s="127"/>
      <c r="K38" s="126"/>
      <c r="L38" s="125"/>
      <c r="M38" s="51"/>
      <c r="N38" s="118"/>
      <c r="O38" s="124"/>
      <c r="P38" s="123"/>
      <c r="Q38" s="117"/>
      <c r="R38" s="117"/>
      <c r="S38" s="37"/>
      <c r="T38" s="35"/>
      <c r="U38" s="37"/>
      <c r="V38" s="122" t="s">
        <v>323</v>
      </c>
      <c r="W38" s="121">
        <v>21</v>
      </c>
      <c r="X38" s="91"/>
      <c r="Y38" s="120">
        <v>4992</v>
      </c>
      <c r="Z38" s="119">
        <f>Y38*W38</f>
        <v>104832</v>
      </c>
    </row>
    <row r="39" spans="1:26" ht="11" customHeight="1">
      <c r="A39" s="46">
        <v>4</v>
      </c>
      <c r="B39" s="192" t="s">
        <v>374</v>
      </c>
      <c r="C39" s="200"/>
      <c r="D39" s="200"/>
      <c r="E39" s="200"/>
      <c r="F39" s="200"/>
      <c r="G39" s="193"/>
      <c r="H39" s="178"/>
      <c r="I39" s="179"/>
      <c r="J39" s="194" t="s">
        <v>342</v>
      </c>
      <c r="K39" s="195"/>
      <c r="L39" s="201"/>
      <c r="M39" s="178"/>
      <c r="N39" s="179"/>
      <c r="O39" s="178"/>
      <c r="P39" s="202"/>
      <c r="Q39" s="180"/>
      <c r="R39" s="180"/>
      <c r="S39" s="46">
        <v>4</v>
      </c>
      <c r="T39" s="35" t="s">
        <v>374</v>
      </c>
      <c r="U39" s="37"/>
      <c r="V39" s="89" t="s">
        <v>218</v>
      </c>
      <c r="W39" s="37"/>
      <c r="X39" s="96"/>
      <c r="Y39" s="226">
        <v>1172</v>
      </c>
      <c r="Z39" s="227">
        <f>Y39*W40</f>
        <v>79110</v>
      </c>
    </row>
    <row r="40" spans="1:26" ht="10" customHeight="1">
      <c r="A40" s="37"/>
      <c r="B40" s="203" t="s">
        <v>358</v>
      </c>
      <c r="C40" s="204"/>
      <c r="D40" s="204"/>
      <c r="E40" s="204"/>
      <c r="F40" s="204"/>
      <c r="G40" s="205"/>
      <c r="H40" s="187" t="s">
        <v>371</v>
      </c>
      <c r="I40" s="188"/>
      <c r="J40" s="167" t="s">
        <v>373</v>
      </c>
      <c r="K40" s="168"/>
      <c r="L40" s="169"/>
      <c r="M40" s="170">
        <v>67.5</v>
      </c>
      <c r="N40" s="171"/>
      <c r="O40" s="233" t="s">
        <v>372</v>
      </c>
      <c r="P40" s="234"/>
      <c r="Q40" s="180"/>
      <c r="R40" s="180"/>
      <c r="S40" s="37"/>
      <c r="T40" s="90" t="s">
        <v>358</v>
      </c>
      <c r="U40" s="89" t="s">
        <v>371</v>
      </c>
      <c r="V40" s="95" t="s">
        <v>370</v>
      </c>
      <c r="W40" s="94">
        <v>67.5</v>
      </c>
      <c r="X40" s="239" t="s">
        <v>369</v>
      </c>
      <c r="Y40" s="226"/>
      <c r="Z40" s="227"/>
    </row>
    <row r="41" spans="1:26" ht="10" customHeight="1">
      <c r="A41" s="37"/>
      <c r="B41" s="203" t="s">
        <v>368</v>
      </c>
      <c r="C41" s="204"/>
      <c r="D41" s="204"/>
      <c r="E41" s="204"/>
      <c r="F41" s="204"/>
      <c r="G41" s="205"/>
      <c r="H41" s="215"/>
      <c r="I41" s="217"/>
      <c r="J41" s="215"/>
      <c r="K41" s="216"/>
      <c r="L41" s="217"/>
      <c r="M41" s="187" t="s">
        <v>292</v>
      </c>
      <c r="N41" s="188"/>
      <c r="O41" s="235"/>
      <c r="P41" s="236"/>
      <c r="Q41" s="180"/>
      <c r="R41" s="180"/>
      <c r="S41" s="37"/>
      <c r="T41" s="90" t="s">
        <v>367</v>
      </c>
      <c r="U41" s="37"/>
      <c r="V41" s="223"/>
      <c r="W41" s="89" t="s">
        <v>292</v>
      </c>
      <c r="X41" s="240"/>
      <c r="Y41" s="226"/>
      <c r="Z41" s="227"/>
    </row>
    <row r="42" spans="1:26" ht="10" customHeight="1">
      <c r="A42" s="37"/>
      <c r="B42" s="203" t="s">
        <v>366</v>
      </c>
      <c r="C42" s="204"/>
      <c r="D42" s="204"/>
      <c r="E42" s="204"/>
      <c r="F42" s="204"/>
      <c r="G42" s="205"/>
      <c r="H42" s="218"/>
      <c r="I42" s="219"/>
      <c r="J42" s="218"/>
      <c r="K42" s="197"/>
      <c r="L42" s="219"/>
      <c r="M42" s="178"/>
      <c r="N42" s="179"/>
      <c r="O42" s="235"/>
      <c r="P42" s="236"/>
      <c r="Q42" s="180"/>
      <c r="R42" s="180"/>
      <c r="S42" s="37"/>
      <c r="T42" s="90" t="s">
        <v>349</v>
      </c>
      <c r="U42" s="37"/>
      <c r="V42" s="224"/>
      <c r="W42" s="37"/>
      <c r="X42" s="240"/>
      <c r="Y42" s="226"/>
      <c r="Z42" s="227"/>
    </row>
    <row r="43" spans="1:26" ht="10" customHeight="1">
      <c r="A43" s="37"/>
      <c r="B43" s="203" t="s">
        <v>365</v>
      </c>
      <c r="C43" s="204"/>
      <c r="D43" s="204"/>
      <c r="E43" s="204"/>
      <c r="F43" s="204"/>
      <c r="G43" s="205"/>
      <c r="H43" s="218"/>
      <c r="I43" s="219"/>
      <c r="J43" s="218"/>
      <c r="K43" s="197"/>
      <c r="L43" s="219"/>
      <c r="M43" s="178"/>
      <c r="N43" s="179"/>
      <c r="O43" s="235"/>
      <c r="P43" s="236"/>
      <c r="Q43" s="180"/>
      <c r="R43" s="180"/>
      <c r="S43" s="37"/>
      <c r="T43" s="90" t="s">
        <v>364</v>
      </c>
      <c r="U43" s="37"/>
      <c r="V43" s="224"/>
      <c r="W43" s="37"/>
      <c r="X43" s="240"/>
      <c r="Y43" s="226"/>
      <c r="Z43" s="227"/>
    </row>
    <row r="44" spans="1:26" ht="11" customHeight="1">
      <c r="A44" s="37"/>
      <c r="B44" s="203" t="s">
        <v>363</v>
      </c>
      <c r="C44" s="204"/>
      <c r="D44" s="204"/>
      <c r="E44" s="204"/>
      <c r="F44" s="204"/>
      <c r="G44" s="205"/>
      <c r="H44" s="218"/>
      <c r="I44" s="219"/>
      <c r="J44" s="218"/>
      <c r="K44" s="197"/>
      <c r="L44" s="219"/>
      <c r="M44" s="178"/>
      <c r="N44" s="179"/>
      <c r="O44" s="235"/>
      <c r="P44" s="236"/>
      <c r="Q44" s="180"/>
      <c r="R44" s="180"/>
      <c r="S44" s="37"/>
      <c r="T44" s="90" t="s">
        <v>362</v>
      </c>
      <c r="U44" s="37"/>
      <c r="V44" s="224"/>
      <c r="W44" s="37"/>
      <c r="X44" s="240"/>
      <c r="Y44" s="226"/>
      <c r="Z44" s="227"/>
    </row>
    <row r="45" spans="1:26" ht="10" customHeight="1">
      <c r="A45" s="37"/>
      <c r="B45" s="203" t="s">
        <v>344</v>
      </c>
      <c r="C45" s="204"/>
      <c r="D45" s="204"/>
      <c r="E45" s="204"/>
      <c r="F45" s="204"/>
      <c r="G45" s="205"/>
      <c r="H45" s="218"/>
      <c r="I45" s="219"/>
      <c r="J45" s="218"/>
      <c r="K45" s="197"/>
      <c r="L45" s="219"/>
      <c r="M45" s="178"/>
      <c r="N45" s="179"/>
      <c r="O45" s="235"/>
      <c r="P45" s="236"/>
      <c r="Q45" s="180"/>
      <c r="R45" s="180"/>
      <c r="S45" s="37"/>
      <c r="T45" s="90" t="s">
        <v>344</v>
      </c>
      <c r="U45" s="37"/>
      <c r="V45" s="224"/>
      <c r="W45" s="37"/>
      <c r="X45" s="240"/>
      <c r="Y45" s="226"/>
      <c r="Z45" s="227"/>
    </row>
    <row r="46" spans="1:26" ht="10" customHeight="1">
      <c r="A46" s="37"/>
      <c r="B46" s="203" t="s">
        <v>361</v>
      </c>
      <c r="C46" s="204"/>
      <c r="D46" s="204"/>
      <c r="E46" s="204"/>
      <c r="F46" s="204"/>
      <c r="G46" s="205"/>
      <c r="H46" s="220"/>
      <c r="I46" s="222"/>
      <c r="J46" s="218"/>
      <c r="K46" s="197"/>
      <c r="L46" s="219"/>
      <c r="M46" s="178"/>
      <c r="N46" s="179"/>
      <c r="O46" s="235"/>
      <c r="P46" s="236"/>
      <c r="Q46" s="180"/>
      <c r="R46" s="180"/>
      <c r="S46" s="37"/>
      <c r="T46" s="90" t="s">
        <v>360</v>
      </c>
      <c r="U46" s="37"/>
      <c r="V46" s="224"/>
      <c r="W46" s="37"/>
      <c r="X46" s="240"/>
      <c r="Y46" s="226"/>
      <c r="Z46" s="227"/>
    </row>
    <row r="47" spans="1:26" ht="10" customHeight="1">
      <c r="A47" s="37"/>
      <c r="B47" s="192" t="s">
        <v>22</v>
      </c>
      <c r="C47" s="200"/>
      <c r="D47" s="200"/>
      <c r="E47" s="200"/>
      <c r="F47" s="200"/>
      <c r="G47" s="193"/>
      <c r="H47" s="178"/>
      <c r="I47" s="179"/>
      <c r="J47" s="220"/>
      <c r="K47" s="221"/>
      <c r="L47" s="222"/>
      <c r="M47" s="178"/>
      <c r="N47" s="179"/>
      <c r="O47" s="237"/>
      <c r="P47" s="238"/>
      <c r="Q47" s="180"/>
      <c r="R47" s="180"/>
      <c r="S47" s="37"/>
      <c r="T47" s="35" t="s">
        <v>153</v>
      </c>
      <c r="U47" s="37"/>
      <c r="V47" s="225"/>
      <c r="W47" s="37"/>
      <c r="X47" s="241"/>
      <c r="Y47" s="226"/>
      <c r="Z47" s="227"/>
    </row>
    <row r="48" spans="1:26" ht="18" customHeight="1">
      <c r="A48" s="37"/>
      <c r="B48" s="178"/>
      <c r="C48" s="202"/>
      <c r="D48" s="202"/>
      <c r="E48" s="202"/>
      <c r="F48" s="202"/>
      <c r="G48" s="179"/>
      <c r="H48" s="178"/>
      <c r="I48" s="179"/>
      <c r="J48" s="178"/>
      <c r="K48" s="202"/>
      <c r="L48" s="179"/>
      <c r="M48" s="178"/>
      <c r="N48" s="179"/>
      <c r="O48" s="178"/>
      <c r="P48" s="202"/>
      <c r="Q48" s="180"/>
      <c r="R48" s="180"/>
      <c r="S48" s="37"/>
      <c r="T48" s="37"/>
      <c r="U48" s="37"/>
      <c r="V48" s="122" t="s">
        <v>323</v>
      </c>
      <c r="W48" s="121">
        <v>14</v>
      </c>
      <c r="X48" s="91"/>
      <c r="Y48" s="120">
        <v>4992</v>
      </c>
      <c r="Z48" s="119">
        <f>Y48*W48</f>
        <v>69888</v>
      </c>
    </row>
    <row r="49" spans="1:26" ht="11" customHeight="1">
      <c r="A49" s="46">
        <v>5</v>
      </c>
      <c r="B49" s="192" t="s">
        <v>359</v>
      </c>
      <c r="C49" s="200"/>
      <c r="D49" s="200"/>
      <c r="E49" s="200"/>
      <c r="F49" s="200"/>
      <c r="G49" s="193"/>
      <c r="H49" s="178"/>
      <c r="I49" s="179"/>
      <c r="J49" s="194" t="s">
        <v>342</v>
      </c>
      <c r="K49" s="195"/>
      <c r="L49" s="201"/>
      <c r="M49" s="178"/>
      <c r="N49" s="179"/>
      <c r="O49" s="178"/>
      <c r="P49" s="202"/>
      <c r="Q49" s="180"/>
      <c r="R49" s="180"/>
      <c r="S49" s="46">
        <v>5</v>
      </c>
      <c r="T49" s="35" t="s">
        <v>359</v>
      </c>
      <c r="U49" s="37"/>
      <c r="V49" s="89" t="s">
        <v>218</v>
      </c>
      <c r="W49" s="37"/>
      <c r="X49" s="96"/>
      <c r="Y49" s="226">
        <v>1251</v>
      </c>
      <c r="Z49" s="227">
        <f>Y49*W50</f>
        <v>160753.5</v>
      </c>
    </row>
    <row r="50" spans="1:26" ht="10" customHeight="1">
      <c r="A50" s="37"/>
      <c r="B50" s="203" t="s">
        <v>358</v>
      </c>
      <c r="C50" s="204"/>
      <c r="D50" s="204"/>
      <c r="E50" s="204"/>
      <c r="F50" s="204"/>
      <c r="G50" s="205"/>
      <c r="H50" s="187" t="s">
        <v>355</v>
      </c>
      <c r="I50" s="188"/>
      <c r="J50" s="242" t="s">
        <v>357</v>
      </c>
      <c r="K50" s="243"/>
      <c r="L50" s="244"/>
      <c r="M50" s="170">
        <v>128.5</v>
      </c>
      <c r="N50" s="171"/>
      <c r="O50" s="172" t="s">
        <v>339</v>
      </c>
      <c r="P50" s="173"/>
      <c r="Q50" s="180"/>
      <c r="R50" s="180"/>
      <c r="S50" s="37"/>
      <c r="T50" s="90" t="s">
        <v>356</v>
      </c>
      <c r="U50" s="89" t="s">
        <v>355</v>
      </c>
      <c r="V50" s="95" t="s">
        <v>354</v>
      </c>
      <c r="W50" s="94">
        <v>128.5</v>
      </c>
      <c r="X50" s="239" t="s">
        <v>353</v>
      </c>
      <c r="Y50" s="226"/>
      <c r="Z50" s="227"/>
    </row>
    <row r="51" spans="1:26" ht="10" customHeight="1">
      <c r="A51" s="37"/>
      <c r="B51" s="203" t="s">
        <v>352</v>
      </c>
      <c r="C51" s="204"/>
      <c r="D51" s="204"/>
      <c r="E51" s="204"/>
      <c r="F51" s="204"/>
      <c r="G51" s="205"/>
      <c r="H51" s="178"/>
      <c r="I51" s="179"/>
      <c r="J51" s="215"/>
      <c r="K51" s="216"/>
      <c r="L51" s="217"/>
      <c r="M51" s="187" t="s">
        <v>292</v>
      </c>
      <c r="N51" s="188"/>
      <c r="O51" s="174"/>
      <c r="P51" s="175"/>
      <c r="Q51" s="180"/>
      <c r="R51" s="180"/>
      <c r="S51" s="37"/>
      <c r="T51" s="90" t="s">
        <v>351</v>
      </c>
      <c r="U51" s="37"/>
      <c r="V51" s="223"/>
      <c r="W51" s="89" t="s">
        <v>292</v>
      </c>
      <c r="X51" s="240"/>
      <c r="Y51" s="226"/>
      <c r="Z51" s="227"/>
    </row>
    <row r="52" spans="1:26" ht="11" customHeight="1">
      <c r="A52" s="37"/>
      <c r="B52" s="203" t="s">
        <v>350</v>
      </c>
      <c r="C52" s="204"/>
      <c r="D52" s="204"/>
      <c r="E52" s="204"/>
      <c r="F52" s="204"/>
      <c r="G52" s="205"/>
      <c r="H52" s="178"/>
      <c r="I52" s="179"/>
      <c r="J52" s="218"/>
      <c r="K52" s="197"/>
      <c r="L52" s="219"/>
      <c r="M52" s="178"/>
      <c r="N52" s="179"/>
      <c r="O52" s="174"/>
      <c r="P52" s="175"/>
      <c r="Q52" s="180"/>
      <c r="R52" s="180"/>
      <c r="S52" s="37"/>
      <c r="T52" s="90" t="s">
        <v>349</v>
      </c>
      <c r="U52" s="37"/>
      <c r="V52" s="224"/>
      <c r="W52" s="37"/>
      <c r="X52" s="240"/>
      <c r="Y52" s="226"/>
      <c r="Z52" s="227"/>
    </row>
    <row r="53" spans="1:26" ht="10" customHeight="1">
      <c r="A53" s="37"/>
      <c r="B53" s="203" t="s">
        <v>348</v>
      </c>
      <c r="C53" s="204"/>
      <c r="D53" s="204"/>
      <c r="E53" s="204"/>
      <c r="F53" s="204"/>
      <c r="G53" s="205"/>
      <c r="H53" s="178"/>
      <c r="I53" s="179"/>
      <c r="J53" s="218"/>
      <c r="K53" s="197"/>
      <c r="L53" s="219"/>
      <c r="M53" s="178"/>
      <c r="N53" s="179"/>
      <c r="O53" s="174"/>
      <c r="P53" s="175"/>
      <c r="Q53" s="180"/>
      <c r="R53" s="180"/>
      <c r="S53" s="37"/>
      <c r="T53" s="90" t="s">
        <v>347</v>
      </c>
      <c r="U53" s="37"/>
      <c r="V53" s="224"/>
      <c r="W53" s="37"/>
      <c r="X53" s="240"/>
      <c r="Y53" s="226"/>
      <c r="Z53" s="227"/>
    </row>
    <row r="54" spans="1:26" ht="10" customHeight="1">
      <c r="A54" s="37"/>
      <c r="B54" s="203" t="s">
        <v>346</v>
      </c>
      <c r="C54" s="204"/>
      <c r="D54" s="204"/>
      <c r="E54" s="204"/>
      <c r="F54" s="204"/>
      <c r="G54" s="205"/>
      <c r="H54" s="178"/>
      <c r="I54" s="179"/>
      <c r="J54" s="218"/>
      <c r="K54" s="197"/>
      <c r="L54" s="219"/>
      <c r="M54" s="178"/>
      <c r="N54" s="179"/>
      <c r="O54" s="174"/>
      <c r="P54" s="175"/>
      <c r="Q54" s="180"/>
      <c r="R54" s="180"/>
      <c r="S54" s="37"/>
      <c r="T54" s="90" t="s">
        <v>345</v>
      </c>
      <c r="U54" s="37"/>
      <c r="V54" s="224"/>
      <c r="W54" s="37"/>
      <c r="X54" s="240"/>
      <c r="Y54" s="226"/>
      <c r="Z54" s="227"/>
    </row>
    <row r="55" spans="1:26" ht="10" customHeight="1">
      <c r="A55" s="37"/>
      <c r="B55" s="203" t="s">
        <v>344</v>
      </c>
      <c r="C55" s="204"/>
      <c r="D55" s="204"/>
      <c r="E55" s="204"/>
      <c r="F55" s="204"/>
      <c r="G55" s="205"/>
      <c r="H55" s="178"/>
      <c r="I55" s="179"/>
      <c r="J55" s="218"/>
      <c r="K55" s="197"/>
      <c r="L55" s="219"/>
      <c r="M55" s="178"/>
      <c r="N55" s="179"/>
      <c r="O55" s="174"/>
      <c r="P55" s="175"/>
      <c r="Q55" s="180"/>
      <c r="R55" s="180"/>
      <c r="S55" s="37"/>
      <c r="T55" s="90" t="s">
        <v>344</v>
      </c>
      <c r="U55" s="37"/>
      <c r="V55" s="224"/>
      <c r="W55" s="37"/>
      <c r="X55" s="240"/>
      <c r="Y55" s="226"/>
      <c r="Z55" s="227"/>
    </row>
    <row r="56" spans="1:26" ht="10" customHeight="1">
      <c r="A56" s="37"/>
      <c r="B56" s="203" t="s">
        <v>343</v>
      </c>
      <c r="C56" s="204"/>
      <c r="D56" s="204"/>
      <c r="E56" s="204"/>
      <c r="F56" s="204"/>
      <c r="G56" s="205"/>
      <c r="H56" s="178"/>
      <c r="I56" s="179"/>
      <c r="J56" s="218"/>
      <c r="K56" s="197"/>
      <c r="L56" s="219"/>
      <c r="M56" s="178"/>
      <c r="N56" s="179"/>
      <c r="O56" s="174"/>
      <c r="P56" s="175"/>
      <c r="Q56" s="180"/>
      <c r="R56" s="180"/>
      <c r="S56" s="37"/>
      <c r="T56" s="90" t="s">
        <v>302</v>
      </c>
      <c r="U56" s="37"/>
      <c r="V56" s="224"/>
      <c r="W56" s="37"/>
      <c r="X56" s="240"/>
      <c r="Y56" s="226"/>
      <c r="Z56" s="227"/>
    </row>
    <row r="57" spans="1:26" ht="11" customHeight="1">
      <c r="A57" s="37"/>
      <c r="B57" s="192" t="s">
        <v>22</v>
      </c>
      <c r="C57" s="200"/>
      <c r="D57" s="200"/>
      <c r="E57" s="200"/>
      <c r="F57" s="200"/>
      <c r="G57" s="193"/>
      <c r="H57" s="178"/>
      <c r="I57" s="179"/>
      <c r="J57" s="220"/>
      <c r="K57" s="221"/>
      <c r="L57" s="222"/>
      <c r="M57" s="178"/>
      <c r="N57" s="179"/>
      <c r="O57" s="176"/>
      <c r="P57" s="177"/>
      <c r="Q57" s="180"/>
      <c r="R57" s="180"/>
      <c r="S57" s="37"/>
      <c r="T57" s="35" t="s">
        <v>23</v>
      </c>
      <c r="U57" s="37"/>
      <c r="V57" s="225"/>
      <c r="W57" s="37"/>
      <c r="X57" s="241"/>
      <c r="Y57" s="226"/>
      <c r="Z57" s="227"/>
    </row>
    <row r="58" spans="1:26" ht="18" customHeight="1">
      <c r="A58" s="37"/>
      <c r="B58" s="178"/>
      <c r="C58" s="202"/>
      <c r="D58" s="202"/>
      <c r="E58" s="202"/>
      <c r="F58" s="202"/>
      <c r="G58" s="179"/>
      <c r="H58" s="178"/>
      <c r="I58" s="179"/>
      <c r="J58" s="178"/>
      <c r="K58" s="202"/>
      <c r="L58" s="179"/>
      <c r="M58" s="178"/>
      <c r="N58" s="179"/>
      <c r="O58" s="178"/>
      <c r="P58" s="202"/>
      <c r="Q58" s="180"/>
      <c r="R58" s="180"/>
      <c r="S58" s="37"/>
      <c r="T58" s="37"/>
      <c r="U58" s="37"/>
      <c r="V58" s="122" t="s">
        <v>323</v>
      </c>
      <c r="W58" s="121">
        <v>14</v>
      </c>
      <c r="X58" s="91"/>
      <c r="Y58" s="120">
        <v>4992</v>
      </c>
      <c r="Z58" s="119">
        <f>Y58*W58</f>
        <v>69888</v>
      </c>
    </row>
    <row r="59" spans="1:26" ht="10" customHeight="1">
      <c r="A59" s="46">
        <v>6</v>
      </c>
      <c r="B59" s="192" t="s">
        <v>341</v>
      </c>
      <c r="C59" s="200"/>
      <c r="D59" s="200"/>
      <c r="E59" s="200"/>
      <c r="F59" s="200"/>
      <c r="G59" s="193"/>
      <c r="H59" s="178"/>
      <c r="I59" s="179"/>
      <c r="J59" s="194" t="s">
        <v>342</v>
      </c>
      <c r="K59" s="195"/>
      <c r="L59" s="201"/>
      <c r="M59" s="178"/>
      <c r="N59" s="179"/>
      <c r="O59" s="178"/>
      <c r="P59" s="202"/>
      <c r="Q59" s="180"/>
      <c r="R59" s="180"/>
      <c r="S59" s="46">
        <v>6</v>
      </c>
      <c r="T59" s="35" t="s">
        <v>341</v>
      </c>
      <c r="U59" s="37"/>
      <c r="V59" s="89" t="s">
        <v>218</v>
      </c>
      <c r="W59" s="37"/>
      <c r="X59" s="96"/>
      <c r="Y59" s="226">
        <v>4425</v>
      </c>
      <c r="Z59" s="227">
        <f>Y59*W60</f>
        <v>40710</v>
      </c>
    </row>
    <row r="60" spans="1:26" ht="10" customHeight="1">
      <c r="A60" s="37"/>
      <c r="B60" s="203" t="s">
        <v>338</v>
      </c>
      <c r="C60" s="204"/>
      <c r="D60" s="204"/>
      <c r="E60" s="204"/>
      <c r="F60" s="204"/>
      <c r="G60" s="205"/>
      <c r="H60" s="187" t="s">
        <v>337</v>
      </c>
      <c r="I60" s="188"/>
      <c r="J60" s="167" t="s">
        <v>340</v>
      </c>
      <c r="K60" s="168"/>
      <c r="L60" s="169"/>
      <c r="M60" s="170">
        <v>9.1999999999999993</v>
      </c>
      <c r="N60" s="171"/>
      <c r="O60" s="172" t="s">
        <v>339</v>
      </c>
      <c r="P60" s="173"/>
      <c r="Q60" s="180"/>
      <c r="R60" s="180"/>
      <c r="S60" s="37"/>
      <c r="T60" s="90" t="s">
        <v>338</v>
      </c>
      <c r="U60" s="89" t="s">
        <v>337</v>
      </c>
      <c r="V60" s="245" t="s">
        <v>336</v>
      </c>
      <c r="W60" s="94">
        <v>9.1999999999999993</v>
      </c>
      <c r="X60" s="239" t="s">
        <v>335</v>
      </c>
      <c r="Y60" s="226"/>
      <c r="Z60" s="227"/>
    </row>
    <row r="61" spans="1:26" ht="10" customHeight="1">
      <c r="A61" s="37"/>
      <c r="B61" s="203" t="s">
        <v>334</v>
      </c>
      <c r="C61" s="204"/>
      <c r="D61" s="204"/>
      <c r="E61" s="204"/>
      <c r="F61" s="204"/>
      <c r="G61" s="205"/>
      <c r="H61" s="178"/>
      <c r="I61" s="179"/>
      <c r="J61" s="215"/>
      <c r="K61" s="216"/>
      <c r="L61" s="217"/>
      <c r="M61" s="187" t="s">
        <v>292</v>
      </c>
      <c r="N61" s="188"/>
      <c r="O61" s="174"/>
      <c r="P61" s="175"/>
      <c r="Q61" s="180"/>
      <c r="R61" s="180"/>
      <c r="S61" s="37"/>
      <c r="T61" s="90" t="s">
        <v>333</v>
      </c>
      <c r="U61" s="37"/>
      <c r="V61" s="246"/>
      <c r="W61" s="89" t="s">
        <v>292</v>
      </c>
      <c r="X61" s="240"/>
      <c r="Y61" s="226"/>
      <c r="Z61" s="227"/>
    </row>
    <row r="62" spans="1:26" ht="11" customHeight="1">
      <c r="A62" s="37"/>
      <c r="B62" s="203" t="s">
        <v>332</v>
      </c>
      <c r="C62" s="204"/>
      <c r="D62" s="204"/>
      <c r="E62" s="204"/>
      <c r="F62" s="204"/>
      <c r="G62" s="205"/>
      <c r="H62" s="178"/>
      <c r="I62" s="179"/>
      <c r="J62" s="218"/>
      <c r="K62" s="197"/>
      <c r="L62" s="219"/>
      <c r="M62" s="178"/>
      <c r="N62" s="179"/>
      <c r="O62" s="174"/>
      <c r="P62" s="175"/>
      <c r="Q62" s="180"/>
      <c r="R62" s="180"/>
      <c r="S62" s="37"/>
      <c r="T62" s="90" t="s">
        <v>331</v>
      </c>
      <c r="U62" s="37"/>
      <c r="V62" s="223"/>
      <c r="W62" s="37"/>
      <c r="X62" s="240"/>
      <c r="Y62" s="226"/>
      <c r="Z62" s="227"/>
    </row>
    <row r="63" spans="1:26" ht="10" customHeight="1">
      <c r="A63" s="37"/>
      <c r="B63" s="203" t="s">
        <v>330</v>
      </c>
      <c r="C63" s="204"/>
      <c r="D63" s="204"/>
      <c r="E63" s="204"/>
      <c r="F63" s="204"/>
      <c r="G63" s="205"/>
      <c r="H63" s="178"/>
      <c r="I63" s="179"/>
      <c r="J63" s="218"/>
      <c r="K63" s="197"/>
      <c r="L63" s="219"/>
      <c r="M63" s="178"/>
      <c r="N63" s="179"/>
      <c r="O63" s="174"/>
      <c r="P63" s="175"/>
      <c r="Q63" s="180"/>
      <c r="R63" s="180"/>
      <c r="S63" s="37"/>
      <c r="T63" s="40" t="s">
        <v>329</v>
      </c>
      <c r="U63" s="37"/>
      <c r="V63" s="224"/>
      <c r="W63" s="37"/>
      <c r="X63" s="240"/>
      <c r="Y63" s="226"/>
      <c r="Z63" s="227"/>
    </row>
    <row r="64" spans="1:26" ht="10" customHeight="1">
      <c r="A64" s="37"/>
      <c r="B64" s="203" t="s">
        <v>328</v>
      </c>
      <c r="C64" s="204"/>
      <c r="D64" s="204"/>
      <c r="E64" s="204"/>
      <c r="F64" s="204"/>
      <c r="G64" s="205"/>
      <c r="H64" s="178"/>
      <c r="I64" s="179"/>
      <c r="J64" s="218"/>
      <c r="K64" s="197"/>
      <c r="L64" s="219"/>
      <c r="M64" s="178"/>
      <c r="N64" s="179"/>
      <c r="O64" s="174"/>
      <c r="P64" s="175"/>
      <c r="Q64" s="180"/>
      <c r="R64" s="180"/>
      <c r="S64" s="37"/>
      <c r="T64" s="90" t="s">
        <v>327</v>
      </c>
      <c r="U64" s="37"/>
      <c r="V64" s="224"/>
      <c r="W64" s="37"/>
      <c r="X64" s="240"/>
      <c r="Y64" s="226"/>
      <c r="Z64" s="227"/>
    </row>
    <row r="65" spans="1:26" ht="10" customHeight="1">
      <c r="A65" s="37"/>
      <c r="B65" s="203" t="s">
        <v>79</v>
      </c>
      <c r="C65" s="204"/>
      <c r="D65" s="204"/>
      <c r="E65" s="204"/>
      <c r="F65" s="204"/>
      <c r="G65" s="205"/>
      <c r="H65" s="178"/>
      <c r="I65" s="179"/>
      <c r="J65" s="218"/>
      <c r="K65" s="197"/>
      <c r="L65" s="219"/>
      <c r="M65" s="178"/>
      <c r="N65" s="179"/>
      <c r="O65" s="174"/>
      <c r="P65" s="175"/>
      <c r="Q65" s="180"/>
      <c r="R65" s="180"/>
      <c r="S65" s="37"/>
      <c r="T65" s="90" t="s">
        <v>79</v>
      </c>
      <c r="U65" s="37"/>
      <c r="V65" s="224"/>
      <c r="W65" s="37"/>
      <c r="X65" s="240"/>
      <c r="Y65" s="226"/>
      <c r="Z65" s="227"/>
    </row>
    <row r="66" spans="1:26" ht="10" customHeight="1">
      <c r="A66" s="37"/>
      <c r="B66" s="203" t="s">
        <v>326</v>
      </c>
      <c r="C66" s="204"/>
      <c r="D66" s="204"/>
      <c r="E66" s="204"/>
      <c r="F66" s="204"/>
      <c r="G66" s="205"/>
      <c r="H66" s="178"/>
      <c r="I66" s="179"/>
      <c r="J66" s="218"/>
      <c r="K66" s="197"/>
      <c r="L66" s="219"/>
      <c r="M66" s="178"/>
      <c r="N66" s="179"/>
      <c r="O66" s="174"/>
      <c r="P66" s="175"/>
      <c r="Q66" s="180"/>
      <c r="R66" s="180"/>
      <c r="S66" s="37"/>
      <c r="T66" s="40" t="s">
        <v>325</v>
      </c>
      <c r="U66" s="37"/>
      <c r="V66" s="224"/>
      <c r="W66" s="37"/>
      <c r="X66" s="240"/>
      <c r="Y66" s="226"/>
      <c r="Z66" s="227"/>
    </row>
    <row r="67" spans="1:26" ht="11" customHeight="1">
      <c r="A67" s="37"/>
      <c r="B67" s="192" t="s">
        <v>22</v>
      </c>
      <c r="C67" s="200"/>
      <c r="D67" s="200"/>
      <c r="E67" s="200"/>
      <c r="F67" s="200"/>
      <c r="G67" s="193"/>
      <c r="H67" s="178"/>
      <c r="I67" s="179"/>
      <c r="J67" s="220"/>
      <c r="K67" s="221"/>
      <c r="L67" s="222"/>
      <c r="M67" s="178"/>
      <c r="N67" s="179"/>
      <c r="O67" s="176"/>
      <c r="P67" s="177"/>
      <c r="Q67" s="180"/>
      <c r="R67" s="180"/>
      <c r="S67" s="37"/>
      <c r="T67" s="35" t="s">
        <v>324</v>
      </c>
      <c r="U67" s="37"/>
      <c r="V67" s="225"/>
      <c r="W67" s="37"/>
      <c r="X67" s="241"/>
      <c r="Y67" s="226"/>
      <c r="Z67" s="227"/>
    </row>
    <row r="68" spans="1:26" ht="17.25" customHeight="1">
      <c r="A68" s="37"/>
      <c r="B68" s="178"/>
      <c r="C68" s="202"/>
      <c r="D68" s="202"/>
      <c r="E68" s="202"/>
      <c r="F68" s="202"/>
      <c r="G68" s="179"/>
      <c r="H68" s="178"/>
      <c r="I68" s="179"/>
      <c r="J68" s="178"/>
      <c r="K68" s="202"/>
      <c r="L68" s="179"/>
      <c r="M68" s="178"/>
      <c r="N68" s="179"/>
      <c r="O68" s="178"/>
      <c r="P68" s="202"/>
      <c r="Q68" s="180"/>
      <c r="R68" s="180"/>
      <c r="S68" s="37"/>
      <c r="T68" s="37"/>
      <c r="U68" s="37"/>
      <c r="V68" s="122" t="s">
        <v>323</v>
      </c>
      <c r="W68" s="121">
        <v>2</v>
      </c>
      <c r="X68" s="91"/>
      <c r="Y68" s="120">
        <v>4992</v>
      </c>
      <c r="Z68" s="119">
        <f>Y68*W68</f>
        <v>9984</v>
      </c>
    </row>
    <row r="69" spans="1:26" ht="10" customHeight="1">
      <c r="A69" s="37"/>
      <c r="B69" s="51"/>
      <c r="C69" s="50"/>
      <c r="D69" s="50"/>
      <c r="E69" s="50"/>
      <c r="F69" s="50"/>
      <c r="G69" s="118"/>
      <c r="H69" s="51"/>
      <c r="I69" s="118"/>
      <c r="J69" s="51"/>
      <c r="K69" s="50"/>
      <c r="L69" s="118"/>
      <c r="M69" s="51"/>
      <c r="N69" s="118"/>
      <c r="O69" s="51"/>
      <c r="P69" s="50"/>
      <c r="Q69" s="117"/>
      <c r="R69" s="117"/>
      <c r="S69" s="37"/>
      <c r="T69" s="37"/>
      <c r="U69" s="37"/>
      <c r="V69" s="39"/>
      <c r="W69" s="39"/>
      <c r="X69" s="253" t="s">
        <v>322</v>
      </c>
      <c r="Y69" s="256">
        <v>9045</v>
      </c>
      <c r="Z69" s="257">
        <f>Y69*W71</f>
        <v>298485</v>
      </c>
    </row>
    <row r="70" spans="1:26" ht="9.5" customHeight="1">
      <c r="A70" s="46">
        <v>7</v>
      </c>
      <c r="B70" s="192" t="s">
        <v>321</v>
      </c>
      <c r="C70" s="200"/>
      <c r="D70" s="200"/>
      <c r="E70" s="200"/>
      <c r="F70" s="200"/>
      <c r="G70" s="193"/>
      <c r="H70" s="178"/>
      <c r="I70" s="179"/>
      <c r="J70" s="187" t="s">
        <v>218</v>
      </c>
      <c r="K70" s="258"/>
      <c r="L70" s="188"/>
      <c r="M70" s="178"/>
      <c r="N70" s="179"/>
      <c r="O70" s="178"/>
      <c r="P70" s="179"/>
      <c r="Q70" s="180"/>
      <c r="R70" s="180"/>
      <c r="S70" s="46">
        <v>7</v>
      </c>
      <c r="T70" s="35" t="s">
        <v>321</v>
      </c>
      <c r="U70" s="37"/>
      <c r="V70" s="44" t="s">
        <v>218</v>
      </c>
      <c r="W70" s="39"/>
      <c r="X70" s="254"/>
      <c r="Y70" s="256"/>
      <c r="Z70" s="257"/>
    </row>
    <row r="71" spans="1:26" ht="11" customHeight="1">
      <c r="A71" s="37"/>
      <c r="B71" s="247" t="s">
        <v>36</v>
      </c>
      <c r="C71" s="204"/>
      <c r="D71" s="204"/>
      <c r="E71" s="204"/>
      <c r="F71" s="204"/>
      <c r="G71" s="205"/>
      <c r="H71" s="187" t="s">
        <v>319</v>
      </c>
      <c r="I71" s="188"/>
      <c r="J71" s="248" t="s">
        <v>320</v>
      </c>
      <c r="K71" s="249"/>
      <c r="L71" s="250"/>
      <c r="M71" s="251">
        <v>33</v>
      </c>
      <c r="N71" s="252"/>
      <c r="O71" s="178"/>
      <c r="P71" s="179"/>
      <c r="Q71" s="180"/>
      <c r="R71" s="180"/>
      <c r="S71" s="37"/>
      <c r="T71" s="90" t="s">
        <v>36</v>
      </c>
      <c r="U71" s="89" t="s">
        <v>319</v>
      </c>
      <c r="V71" s="116" t="s">
        <v>318</v>
      </c>
      <c r="W71" s="102">
        <v>33</v>
      </c>
      <c r="X71" s="254"/>
      <c r="Y71" s="256"/>
      <c r="Z71" s="257"/>
    </row>
    <row r="72" spans="1:26" ht="10" customHeight="1">
      <c r="A72" s="37"/>
      <c r="B72" s="203" t="s">
        <v>317</v>
      </c>
      <c r="C72" s="204"/>
      <c r="D72" s="204"/>
      <c r="E72" s="204"/>
      <c r="F72" s="204"/>
      <c r="G72" s="205"/>
      <c r="H72" s="259" t="s">
        <v>316</v>
      </c>
      <c r="I72" s="260"/>
      <c r="J72" s="215"/>
      <c r="K72" s="216"/>
      <c r="L72" s="217"/>
      <c r="M72" s="263" t="s">
        <v>32</v>
      </c>
      <c r="N72" s="264"/>
      <c r="O72" s="178"/>
      <c r="P72" s="179"/>
      <c r="Q72" s="180"/>
      <c r="R72" s="180"/>
      <c r="S72" s="37"/>
      <c r="T72" s="90" t="s">
        <v>317</v>
      </c>
      <c r="U72" s="265" t="s">
        <v>316</v>
      </c>
      <c r="V72" s="267"/>
      <c r="W72" s="44" t="s">
        <v>32</v>
      </c>
      <c r="X72" s="254"/>
      <c r="Y72" s="256"/>
      <c r="Z72" s="257"/>
    </row>
    <row r="73" spans="1:26" ht="10" customHeight="1">
      <c r="A73" s="37"/>
      <c r="B73" s="203" t="s">
        <v>315</v>
      </c>
      <c r="C73" s="204"/>
      <c r="D73" s="204"/>
      <c r="E73" s="204"/>
      <c r="F73" s="204"/>
      <c r="G73" s="205"/>
      <c r="H73" s="261"/>
      <c r="I73" s="262"/>
      <c r="J73" s="218"/>
      <c r="K73" s="197"/>
      <c r="L73" s="219"/>
      <c r="M73" s="178"/>
      <c r="N73" s="179"/>
      <c r="O73" s="178"/>
      <c r="P73" s="179"/>
      <c r="Q73" s="180"/>
      <c r="R73" s="180"/>
      <c r="S73" s="37"/>
      <c r="T73" s="90" t="s">
        <v>314</v>
      </c>
      <c r="U73" s="266"/>
      <c r="V73" s="268"/>
      <c r="W73" s="39"/>
      <c r="X73" s="254"/>
      <c r="Y73" s="256"/>
      <c r="Z73" s="257"/>
    </row>
    <row r="74" spans="1:26" ht="10" customHeight="1">
      <c r="A74" s="37"/>
      <c r="B74" s="203" t="s">
        <v>313</v>
      </c>
      <c r="C74" s="204"/>
      <c r="D74" s="204"/>
      <c r="E74" s="204"/>
      <c r="F74" s="204"/>
      <c r="G74" s="205"/>
      <c r="H74" s="178"/>
      <c r="I74" s="179"/>
      <c r="J74" s="218"/>
      <c r="K74" s="197"/>
      <c r="L74" s="219"/>
      <c r="M74" s="178"/>
      <c r="N74" s="179"/>
      <c r="O74" s="178"/>
      <c r="P74" s="179"/>
      <c r="Q74" s="180"/>
      <c r="R74" s="180"/>
      <c r="S74" s="37"/>
      <c r="T74" s="90" t="s">
        <v>313</v>
      </c>
      <c r="U74" s="37"/>
      <c r="V74" s="268"/>
      <c r="W74" s="39"/>
      <c r="X74" s="254"/>
      <c r="Y74" s="256"/>
      <c r="Z74" s="257"/>
    </row>
    <row r="75" spans="1:26" ht="10" customHeight="1">
      <c r="A75" s="37"/>
      <c r="B75" s="203" t="s">
        <v>79</v>
      </c>
      <c r="C75" s="204"/>
      <c r="D75" s="204"/>
      <c r="E75" s="204"/>
      <c r="F75" s="204"/>
      <c r="G75" s="205"/>
      <c r="H75" s="178"/>
      <c r="I75" s="179"/>
      <c r="J75" s="218"/>
      <c r="K75" s="197"/>
      <c r="L75" s="219"/>
      <c r="M75" s="178"/>
      <c r="N75" s="179"/>
      <c r="O75" s="178"/>
      <c r="P75" s="179"/>
      <c r="Q75" s="180"/>
      <c r="R75" s="180"/>
      <c r="S75" s="37"/>
      <c r="T75" s="90" t="s">
        <v>79</v>
      </c>
      <c r="U75" s="37"/>
      <c r="V75" s="268"/>
      <c r="W75" s="39"/>
      <c r="X75" s="254"/>
      <c r="Y75" s="256"/>
      <c r="Z75" s="257"/>
    </row>
    <row r="76" spans="1:26" ht="11" customHeight="1">
      <c r="A76" s="37"/>
      <c r="B76" s="203" t="s">
        <v>256</v>
      </c>
      <c r="C76" s="204"/>
      <c r="D76" s="204"/>
      <c r="E76" s="204"/>
      <c r="F76" s="204"/>
      <c r="G76" s="205"/>
      <c r="H76" s="178"/>
      <c r="I76" s="179"/>
      <c r="J76" s="218"/>
      <c r="K76" s="197"/>
      <c r="L76" s="219"/>
      <c r="M76" s="178"/>
      <c r="N76" s="179"/>
      <c r="O76" s="178"/>
      <c r="P76" s="179"/>
      <c r="Q76" s="180"/>
      <c r="R76" s="180"/>
      <c r="S76" s="37"/>
      <c r="T76" s="90" t="s">
        <v>256</v>
      </c>
      <c r="U76" s="37"/>
      <c r="V76" s="268"/>
      <c r="W76" s="39"/>
      <c r="X76" s="254"/>
      <c r="Y76" s="256"/>
      <c r="Z76" s="257"/>
    </row>
    <row r="77" spans="1:26" ht="10" customHeight="1">
      <c r="A77" s="37"/>
      <c r="B77" s="192" t="s">
        <v>312</v>
      </c>
      <c r="C77" s="200"/>
      <c r="D77" s="200"/>
      <c r="E77" s="200"/>
      <c r="F77" s="200"/>
      <c r="G77" s="193"/>
      <c r="H77" s="178"/>
      <c r="I77" s="179"/>
      <c r="J77" s="220"/>
      <c r="K77" s="221"/>
      <c r="L77" s="222"/>
      <c r="M77" s="178"/>
      <c r="N77" s="179"/>
      <c r="O77" s="178"/>
      <c r="P77" s="179"/>
      <c r="Q77" s="180"/>
      <c r="R77" s="180"/>
      <c r="S77" s="37"/>
      <c r="T77" s="35" t="s">
        <v>312</v>
      </c>
      <c r="U77" s="37"/>
      <c r="V77" s="269"/>
      <c r="W77" s="39"/>
      <c r="X77" s="254"/>
      <c r="Y77" s="256"/>
      <c r="Z77" s="257"/>
    </row>
    <row r="78" spans="1:26" ht="10" customHeight="1">
      <c r="A78" s="37"/>
      <c r="B78" s="178"/>
      <c r="C78" s="202"/>
      <c r="D78" s="202"/>
      <c r="E78" s="202"/>
      <c r="F78" s="202"/>
      <c r="G78" s="179"/>
      <c r="H78" s="178"/>
      <c r="I78" s="179"/>
      <c r="J78" s="178"/>
      <c r="K78" s="202"/>
      <c r="L78" s="179"/>
      <c r="M78" s="178"/>
      <c r="N78" s="179"/>
      <c r="O78" s="178"/>
      <c r="P78" s="179"/>
      <c r="Q78" s="180"/>
      <c r="R78" s="180"/>
      <c r="S78" s="37"/>
      <c r="T78" s="37"/>
      <c r="U78" s="37"/>
      <c r="V78" s="39"/>
      <c r="W78" s="39"/>
      <c r="X78" s="255"/>
      <c r="Y78" s="256"/>
      <c r="Z78" s="257"/>
    </row>
    <row r="79" spans="1:26" ht="10" customHeight="1">
      <c r="A79" s="46">
        <v>8</v>
      </c>
      <c r="B79" s="192" t="s">
        <v>310</v>
      </c>
      <c r="C79" s="200"/>
      <c r="D79" s="200"/>
      <c r="E79" s="200"/>
      <c r="F79" s="200"/>
      <c r="G79" s="193"/>
      <c r="H79" s="178"/>
      <c r="I79" s="179"/>
      <c r="J79" s="187" t="s">
        <v>311</v>
      </c>
      <c r="K79" s="258"/>
      <c r="L79" s="188"/>
      <c r="M79" s="178"/>
      <c r="N79" s="179"/>
      <c r="O79" s="178"/>
      <c r="P79" s="179"/>
      <c r="Q79" s="180"/>
      <c r="R79" s="180"/>
      <c r="S79" s="46">
        <v>8</v>
      </c>
      <c r="T79" s="114" t="s">
        <v>310</v>
      </c>
      <c r="U79" s="113"/>
      <c r="V79" s="113"/>
      <c r="W79" s="113"/>
      <c r="X79" s="112"/>
      <c r="Y79" s="226">
        <v>9317</v>
      </c>
      <c r="Z79" s="227">
        <f>Y79*W80</f>
        <v>139755</v>
      </c>
    </row>
    <row r="80" spans="1:26" ht="10" customHeight="1">
      <c r="A80" s="37"/>
      <c r="B80" s="203" t="s">
        <v>309</v>
      </c>
      <c r="C80" s="204"/>
      <c r="D80" s="204"/>
      <c r="E80" s="204"/>
      <c r="F80" s="204"/>
      <c r="G80" s="205"/>
      <c r="H80" s="187" t="s">
        <v>308</v>
      </c>
      <c r="I80" s="188"/>
      <c r="J80" s="270">
        <v>201073</v>
      </c>
      <c r="K80" s="271"/>
      <c r="L80" s="272"/>
      <c r="M80" s="251">
        <v>15</v>
      </c>
      <c r="N80" s="252"/>
      <c r="O80" s="178"/>
      <c r="P80" s="179"/>
      <c r="Q80" s="180"/>
      <c r="R80" s="180"/>
      <c r="S80" s="51"/>
      <c r="T80" s="109"/>
      <c r="U80" s="111" t="s">
        <v>308</v>
      </c>
      <c r="V80" s="115" t="s">
        <v>307</v>
      </c>
      <c r="W80" s="94">
        <v>15</v>
      </c>
      <c r="X80" s="273" t="s">
        <v>306</v>
      </c>
      <c r="Y80" s="226"/>
      <c r="Z80" s="227"/>
    </row>
    <row r="81" spans="1:26" ht="11" customHeight="1">
      <c r="A81" s="37"/>
      <c r="B81" s="203" t="s">
        <v>305</v>
      </c>
      <c r="C81" s="204"/>
      <c r="D81" s="204"/>
      <c r="E81" s="204"/>
      <c r="F81" s="204"/>
      <c r="G81" s="205"/>
      <c r="H81" s="178"/>
      <c r="I81" s="179"/>
      <c r="J81" s="215"/>
      <c r="K81" s="216"/>
      <c r="L81" s="217"/>
      <c r="M81" s="263" t="s">
        <v>32</v>
      </c>
      <c r="N81" s="264"/>
      <c r="O81" s="178"/>
      <c r="P81" s="179"/>
      <c r="Q81" s="180"/>
      <c r="R81" s="180"/>
      <c r="S81" s="51"/>
      <c r="T81" s="276" t="s">
        <v>304</v>
      </c>
      <c r="U81" s="109"/>
      <c r="V81" s="278"/>
      <c r="W81" s="89" t="s">
        <v>32</v>
      </c>
      <c r="X81" s="274"/>
      <c r="Y81" s="226"/>
      <c r="Z81" s="227"/>
    </row>
    <row r="82" spans="1:26" ht="10" customHeight="1">
      <c r="A82" s="37"/>
      <c r="B82" s="203" t="s">
        <v>303</v>
      </c>
      <c r="C82" s="204"/>
      <c r="D82" s="204"/>
      <c r="E82" s="204"/>
      <c r="F82" s="204"/>
      <c r="G82" s="205"/>
      <c r="H82" s="178"/>
      <c r="I82" s="179"/>
      <c r="J82" s="218"/>
      <c r="K82" s="197"/>
      <c r="L82" s="219"/>
      <c r="M82" s="178"/>
      <c r="N82" s="179"/>
      <c r="O82" s="178"/>
      <c r="P82" s="179"/>
      <c r="Q82" s="180"/>
      <c r="R82" s="180"/>
      <c r="S82" s="51"/>
      <c r="T82" s="277"/>
      <c r="U82" s="109"/>
      <c r="V82" s="279"/>
      <c r="W82" s="109"/>
      <c r="X82" s="274"/>
      <c r="Y82" s="226"/>
      <c r="Z82" s="227"/>
    </row>
    <row r="83" spans="1:26" ht="10" customHeight="1">
      <c r="A83" s="37"/>
      <c r="B83" s="203" t="s">
        <v>114</v>
      </c>
      <c r="C83" s="204"/>
      <c r="D83" s="204"/>
      <c r="E83" s="204"/>
      <c r="F83" s="204"/>
      <c r="G83" s="205"/>
      <c r="H83" s="178"/>
      <c r="I83" s="179"/>
      <c r="J83" s="218"/>
      <c r="K83" s="197"/>
      <c r="L83" s="219"/>
      <c r="M83" s="178"/>
      <c r="N83" s="179"/>
      <c r="O83" s="178"/>
      <c r="P83" s="179"/>
      <c r="Q83" s="180"/>
      <c r="R83" s="180"/>
      <c r="S83" s="51"/>
      <c r="T83" s="277"/>
      <c r="U83" s="109"/>
      <c r="V83" s="279"/>
      <c r="W83" s="109"/>
      <c r="X83" s="274"/>
      <c r="Y83" s="226"/>
      <c r="Z83" s="227"/>
    </row>
    <row r="84" spans="1:26" ht="10" customHeight="1">
      <c r="A84" s="37"/>
      <c r="B84" s="203" t="s">
        <v>97</v>
      </c>
      <c r="C84" s="204"/>
      <c r="D84" s="204"/>
      <c r="E84" s="204"/>
      <c r="F84" s="204"/>
      <c r="G84" s="205"/>
      <c r="H84" s="178"/>
      <c r="I84" s="179"/>
      <c r="J84" s="218"/>
      <c r="K84" s="197"/>
      <c r="L84" s="219"/>
      <c r="M84" s="178"/>
      <c r="N84" s="179"/>
      <c r="O84" s="178"/>
      <c r="P84" s="179"/>
      <c r="Q84" s="180"/>
      <c r="R84" s="180"/>
      <c r="S84" s="51"/>
      <c r="T84" s="277"/>
      <c r="U84" s="109"/>
      <c r="V84" s="279"/>
      <c r="W84" s="109"/>
      <c r="X84" s="274"/>
      <c r="Y84" s="226"/>
      <c r="Z84" s="227"/>
    </row>
    <row r="85" spans="1:26" ht="10" customHeight="1">
      <c r="A85" s="37"/>
      <c r="B85" s="203" t="s">
        <v>302</v>
      </c>
      <c r="C85" s="204"/>
      <c r="D85" s="204"/>
      <c r="E85" s="204"/>
      <c r="F85" s="204"/>
      <c r="G85" s="205"/>
      <c r="H85" s="178"/>
      <c r="I85" s="179"/>
      <c r="J85" s="218"/>
      <c r="K85" s="197"/>
      <c r="L85" s="219"/>
      <c r="M85" s="178"/>
      <c r="N85" s="179"/>
      <c r="O85" s="178"/>
      <c r="P85" s="179"/>
      <c r="Q85" s="180"/>
      <c r="R85" s="180"/>
      <c r="S85" s="51"/>
      <c r="T85" s="277"/>
      <c r="U85" s="109"/>
      <c r="V85" s="279"/>
      <c r="W85" s="109"/>
      <c r="X85" s="274"/>
      <c r="Y85" s="226"/>
      <c r="Z85" s="227"/>
    </row>
    <row r="86" spans="1:26" ht="11" customHeight="1">
      <c r="A86" s="37"/>
      <c r="B86" s="192" t="s">
        <v>301</v>
      </c>
      <c r="C86" s="200"/>
      <c r="D86" s="200"/>
      <c r="E86" s="200"/>
      <c r="F86" s="200"/>
      <c r="G86" s="193"/>
      <c r="H86" s="178"/>
      <c r="I86" s="179"/>
      <c r="J86" s="220"/>
      <c r="K86" s="221"/>
      <c r="L86" s="222"/>
      <c r="M86" s="178"/>
      <c r="N86" s="179"/>
      <c r="O86" s="178"/>
      <c r="P86" s="179"/>
      <c r="Q86" s="180"/>
      <c r="R86" s="180"/>
      <c r="S86" s="51"/>
      <c r="T86" s="277"/>
      <c r="U86" s="109"/>
      <c r="V86" s="280"/>
      <c r="W86" s="109"/>
      <c r="X86" s="275"/>
      <c r="Y86" s="226"/>
      <c r="Z86" s="227"/>
    </row>
    <row r="87" spans="1:26" ht="10" customHeight="1">
      <c r="A87" s="46">
        <v>9</v>
      </c>
      <c r="B87" s="192" t="s">
        <v>299</v>
      </c>
      <c r="C87" s="200"/>
      <c r="D87" s="200"/>
      <c r="E87" s="200"/>
      <c r="F87" s="200"/>
      <c r="G87" s="193"/>
      <c r="H87" s="178"/>
      <c r="I87" s="179"/>
      <c r="J87" s="187" t="s">
        <v>274</v>
      </c>
      <c r="K87" s="258"/>
      <c r="L87" s="188"/>
      <c r="M87" s="178"/>
      <c r="N87" s="179"/>
      <c r="O87" s="172" t="s">
        <v>300</v>
      </c>
      <c r="P87" s="173"/>
      <c r="Q87" s="180"/>
      <c r="R87" s="180"/>
      <c r="S87" s="46">
        <v>9</v>
      </c>
      <c r="T87" s="114" t="s">
        <v>299</v>
      </c>
      <c r="U87" s="113"/>
      <c r="V87" s="113"/>
      <c r="W87" s="113"/>
      <c r="X87" s="112"/>
      <c r="Y87" s="226">
        <v>5842</v>
      </c>
      <c r="Z87" s="227">
        <f>Y87*W88</f>
        <v>70104</v>
      </c>
    </row>
    <row r="88" spans="1:26" ht="10" customHeight="1">
      <c r="A88" s="37"/>
      <c r="B88" s="203" t="s">
        <v>271</v>
      </c>
      <c r="C88" s="204"/>
      <c r="D88" s="204"/>
      <c r="E88" s="204"/>
      <c r="F88" s="204"/>
      <c r="G88" s="205"/>
      <c r="H88" s="187" t="s">
        <v>296</v>
      </c>
      <c r="I88" s="188"/>
      <c r="J88" s="248" t="s">
        <v>298</v>
      </c>
      <c r="K88" s="249"/>
      <c r="L88" s="250"/>
      <c r="M88" s="251">
        <v>12</v>
      </c>
      <c r="N88" s="252"/>
      <c r="O88" s="174"/>
      <c r="P88" s="175"/>
      <c r="Q88" s="180"/>
      <c r="R88" s="180"/>
      <c r="S88" s="51"/>
      <c r="T88" s="276" t="s">
        <v>297</v>
      </c>
      <c r="U88" s="111" t="s">
        <v>296</v>
      </c>
      <c r="V88" s="110" t="s">
        <v>295</v>
      </c>
      <c r="W88" s="94">
        <v>12</v>
      </c>
      <c r="X88" s="281" t="s">
        <v>294</v>
      </c>
      <c r="Y88" s="226"/>
      <c r="Z88" s="227"/>
    </row>
    <row r="89" spans="1:26" ht="18.75" customHeight="1">
      <c r="A89" s="37"/>
      <c r="B89" s="203" t="s">
        <v>293</v>
      </c>
      <c r="C89" s="204"/>
      <c r="D89" s="204"/>
      <c r="E89" s="204"/>
      <c r="F89" s="204"/>
      <c r="G89" s="205"/>
      <c r="H89" s="178"/>
      <c r="I89" s="179"/>
      <c r="J89" s="215"/>
      <c r="K89" s="216"/>
      <c r="L89" s="217"/>
      <c r="M89" s="263" t="s">
        <v>292</v>
      </c>
      <c r="N89" s="264"/>
      <c r="O89" s="174"/>
      <c r="P89" s="175"/>
      <c r="Q89" s="180"/>
      <c r="R89" s="180"/>
      <c r="S89" s="51"/>
      <c r="T89" s="276"/>
      <c r="U89" s="109"/>
      <c r="V89" s="278"/>
      <c r="W89" s="89" t="s">
        <v>32</v>
      </c>
      <c r="X89" s="282"/>
      <c r="Y89" s="226"/>
      <c r="Z89" s="227"/>
    </row>
    <row r="90" spans="1:26" ht="15" customHeight="1">
      <c r="A90" s="37"/>
      <c r="B90" s="203" t="s">
        <v>291</v>
      </c>
      <c r="C90" s="204"/>
      <c r="D90" s="204"/>
      <c r="E90" s="204"/>
      <c r="F90" s="204"/>
      <c r="G90" s="205"/>
      <c r="H90" s="178"/>
      <c r="I90" s="179"/>
      <c r="J90" s="218"/>
      <c r="K90" s="197"/>
      <c r="L90" s="219"/>
      <c r="M90" s="263" t="s">
        <v>290</v>
      </c>
      <c r="N90" s="264"/>
      <c r="O90" s="174"/>
      <c r="P90" s="175"/>
      <c r="Q90" s="180"/>
      <c r="R90" s="180"/>
      <c r="S90" s="51"/>
      <c r="T90" s="276"/>
      <c r="U90" s="109"/>
      <c r="V90" s="279"/>
      <c r="W90" s="109"/>
      <c r="X90" s="282"/>
      <c r="Y90" s="226"/>
      <c r="Z90" s="227"/>
    </row>
    <row r="91" spans="1:26" ht="10" customHeight="1">
      <c r="A91" s="37"/>
      <c r="B91" s="203" t="s">
        <v>79</v>
      </c>
      <c r="C91" s="204"/>
      <c r="D91" s="204"/>
      <c r="E91" s="204"/>
      <c r="F91" s="204"/>
      <c r="G91" s="205"/>
      <c r="H91" s="178"/>
      <c r="I91" s="179"/>
      <c r="J91" s="218"/>
      <c r="K91" s="197"/>
      <c r="L91" s="219"/>
      <c r="M91" s="178"/>
      <c r="N91" s="179"/>
      <c r="O91" s="174"/>
      <c r="P91" s="175"/>
      <c r="Q91" s="180"/>
      <c r="R91" s="180"/>
      <c r="S91" s="51"/>
      <c r="T91" s="276"/>
      <c r="U91" s="109"/>
      <c r="V91" s="279"/>
      <c r="W91" s="109"/>
      <c r="X91" s="282"/>
      <c r="Y91" s="226"/>
      <c r="Z91" s="227"/>
    </row>
    <row r="92" spans="1:26">
      <c r="A92" s="90"/>
      <c r="B92" s="192" t="s">
        <v>153</v>
      </c>
      <c r="C92" s="200"/>
      <c r="D92" s="200"/>
      <c r="E92" s="200"/>
      <c r="F92" s="200"/>
      <c r="G92" s="193"/>
      <c r="H92" s="203"/>
      <c r="I92" s="205"/>
      <c r="J92" s="218"/>
      <c r="K92" s="197"/>
      <c r="L92" s="219"/>
      <c r="M92" s="203"/>
      <c r="N92" s="205"/>
      <c r="O92" s="174"/>
      <c r="P92" s="175"/>
      <c r="Q92" s="197"/>
      <c r="R92" s="197"/>
      <c r="S92" s="108"/>
      <c r="T92" s="276"/>
      <c r="U92" s="107"/>
      <c r="V92" s="280"/>
      <c r="W92" s="107"/>
      <c r="X92" s="283"/>
      <c r="Y92" s="226"/>
      <c r="Z92" s="227"/>
    </row>
    <row r="93" spans="1:26" ht="10" customHeight="1">
      <c r="A93" s="89" t="s">
        <v>289</v>
      </c>
      <c r="B93" s="192" t="s">
        <v>288</v>
      </c>
      <c r="C93" s="200"/>
      <c r="D93" s="200"/>
      <c r="E93" s="200"/>
      <c r="F93" s="200"/>
      <c r="G93" s="193"/>
      <c r="H93" s="178"/>
      <c r="I93" s="179"/>
      <c r="J93" s="187" t="s">
        <v>274</v>
      </c>
      <c r="K93" s="258"/>
      <c r="L93" s="188"/>
      <c r="M93" s="178"/>
      <c r="N93" s="179"/>
      <c r="O93" s="178"/>
      <c r="P93" s="179"/>
      <c r="Q93" s="180"/>
      <c r="R93" s="180"/>
      <c r="S93" s="89" t="s">
        <v>289</v>
      </c>
      <c r="T93" s="35" t="s">
        <v>288</v>
      </c>
      <c r="U93" s="37"/>
      <c r="V93" s="89" t="s">
        <v>218</v>
      </c>
      <c r="W93" s="37"/>
      <c r="X93" s="96"/>
      <c r="Y93" s="226">
        <v>12491</v>
      </c>
      <c r="Z93" s="227">
        <f>Y93*W94</f>
        <v>112419</v>
      </c>
    </row>
    <row r="94" spans="1:26" ht="10" customHeight="1">
      <c r="A94" s="37"/>
      <c r="B94" s="203" t="s">
        <v>271</v>
      </c>
      <c r="C94" s="204"/>
      <c r="D94" s="204"/>
      <c r="E94" s="204"/>
      <c r="F94" s="204"/>
      <c r="G94" s="205"/>
      <c r="H94" s="187" t="s">
        <v>285</v>
      </c>
      <c r="I94" s="188"/>
      <c r="J94" s="259" t="s">
        <v>287</v>
      </c>
      <c r="K94" s="284"/>
      <c r="L94" s="260"/>
      <c r="M94" s="251">
        <v>8</v>
      </c>
      <c r="N94" s="252"/>
      <c r="O94" s="178"/>
      <c r="P94" s="179"/>
      <c r="Q94" s="180"/>
      <c r="R94" s="180"/>
      <c r="S94" s="37"/>
      <c r="T94" s="90" t="s">
        <v>286</v>
      </c>
      <c r="U94" s="89" t="s">
        <v>285</v>
      </c>
      <c r="V94" s="265" t="s">
        <v>284</v>
      </c>
      <c r="W94" s="94">
        <v>9</v>
      </c>
      <c r="X94" s="230" t="s">
        <v>283</v>
      </c>
      <c r="Y94" s="226"/>
      <c r="Z94" s="227"/>
    </row>
    <row r="95" spans="1:26" ht="10" customHeight="1">
      <c r="A95" s="37"/>
      <c r="B95" s="203" t="s">
        <v>282</v>
      </c>
      <c r="C95" s="204"/>
      <c r="D95" s="204"/>
      <c r="E95" s="204"/>
      <c r="F95" s="204"/>
      <c r="G95" s="205"/>
      <c r="H95" s="178"/>
      <c r="I95" s="179"/>
      <c r="J95" s="261"/>
      <c r="K95" s="285"/>
      <c r="L95" s="262"/>
      <c r="M95" s="263" t="s">
        <v>32</v>
      </c>
      <c r="N95" s="264"/>
      <c r="O95" s="178"/>
      <c r="P95" s="179"/>
      <c r="Q95" s="180"/>
      <c r="R95" s="180"/>
      <c r="S95" s="37"/>
      <c r="T95" s="40" t="s">
        <v>281</v>
      </c>
      <c r="U95" s="37"/>
      <c r="V95" s="266"/>
      <c r="W95" s="89" t="s">
        <v>32</v>
      </c>
      <c r="X95" s="231"/>
      <c r="Y95" s="226"/>
      <c r="Z95" s="227"/>
    </row>
    <row r="96" spans="1:26" ht="10" customHeight="1">
      <c r="A96" s="37"/>
      <c r="B96" s="203" t="s">
        <v>263</v>
      </c>
      <c r="C96" s="204"/>
      <c r="D96" s="204"/>
      <c r="E96" s="204"/>
      <c r="F96" s="204"/>
      <c r="G96" s="205"/>
      <c r="H96" s="178"/>
      <c r="I96" s="179"/>
      <c r="J96" s="215"/>
      <c r="K96" s="216"/>
      <c r="L96" s="217"/>
      <c r="M96" s="178"/>
      <c r="N96" s="179"/>
      <c r="O96" s="178"/>
      <c r="P96" s="179"/>
      <c r="Q96" s="180"/>
      <c r="R96" s="180"/>
      <c r="S96" s="37"/>
      <c r="T96" s="90" t="s">
        <v>262</v>
      </c>
      <c r="U96" s="37"/>
      <c r="V96" s="223"/>
      <c r="W96" s="37"/>
      <c r="X96" s="231"/>
      <c r="Y96" s="226"/>
      <c r="Z96" s="227"/>
    </row>
    <row r="97" spans="1:26" ht="11" customHeight="1">
      <c r="A97" s="37"/>
      <c r="B97" s="203" t="s">
        <v>280</v>
      </c>
      <c r="C97" s="204"/>
      <c r="D97" s="204"/>
      <c r="E97" s="204"/>
      <c r="F97" s="204"/>
      <c r="G97" s="205"/>
      <c r="H97" s="178"/>
      <c r="I97" s="179"/>
      <c r="J97" s="218"/>
      <c r="K97" s="197"/>
      <c r="L97" s="219"/>
      <c r="M97" s="178"/>
      <c r="N97" s="179"/>
      <c r="O97" s="178"/>
      <c r="P97" s="179"/>
      <c r="Q97" s="180"/>
      <c r="R97" s="180"/>
      <c r="S97" s="37"/>
      <c r="T97" s="40" t="s">
        <v>279</v>
      </c>
      <c r="U97" s="37"/>
      <c r="V97" s="224"/>
      <c r="W97" s="37"/>
      <c r="X97" s="231"/>
      <c r="Y97" s="226"/>
      <c r="Z97" s="227"/>
    </row>
    <row r="98" spans="1:26" ht="10" customHeight="1">
      <c r="A98" s="37"/>
      <c r="B98" s="203" t="s">
        <v>278</v>
      </c>
      <c r="C98" s="204"/>
      <c r="D98" s="204"/>
      <c r="E98" s="204"/>
      <c r="F98" s="204"/>
      <c r="G98" s="205"/>
      <c r="H98" s="178"/>
      <c r="I98" s="179"/>
      <c r="J98" s="218"/>
      <c r="K98" s="197"/>
      <c r="L98" s="219"/>
      <c r="M98" s="178"/>
      <c r="N98" s="179"/>
      <c r="O98" s="178"/>
      <c r="P98" s="179"/>
      <c r="Q98" s="180"/>
      <c r="R98" s="180"/>
      <c r="S98" s="37"/>
      <c r="T98" s="90" t="s">
        <v>277</v>
      </c>
      <c r="U98" s="37"/>
      <c r="V98" s="224"/>
      <c r="W98" s="37"/>
      <c r="X98" s="231"/>
      <c r="Y98" s="226"/>
      <c r="Z98" s="227"/>
    </row>
    <row r="99" spans="1:26" ht="10" customHeight="1">
      <c r="A99" s="37"/>
      <c r="B99" s="203" t="s">
        <v>79</v>
      </c>
      <c r="C99" s="204"/>
      <c r="D99" s="204"/>
      <c r="E99" s="204"/>
      <c r="F99" s="204"/>
      <c r="G99" s="205"/>
      <c r="H99" s="178"/>
      <c r="I99" s="179"/>
      <c r="J99" s="218"/>
      <c r="K99" s="197"/>
      <c r="L99" s="219"/>
      <c r="M99" s="178"/>
      <c r="N99" s="179"/>
      <c r="O99" s="178"/>
      <c r="P99" s="179"/>
      <c r="Q99" s="180"/>
      <c r="R99" s="180"/>
      <c r="S99" s="37"/>
      <c r="T99" s="90" t="s">
        <v>79</v>
      </c>
      <c r="U99" s="37"/>
      <c r="V99" s="224"/>
      <c r="W99" s="37"/>
      <c r="X99" s="231"/>
      <c r="Y99" s="226"/>
      <c r="Z99" s="227"/>
    </row>
    <row r="100" spans="1:26" ht="10" customHeight="1">
      <c r="A100" s="37"/>
      <c r="B100" s="203" t="s">
        <v>276</v>
      </c>
      <c r="C100" s="204"/>
      <c r="D100" s="204"/>
      <c r="E100" s="204"/>
      <c r="F100" s="204"/>
      <c r="G100" s="205"/>
      <c r="H100" s="178"/>
      <c r="I100" s="179"/>
      <c r="J100" s="218"/>
      <c r="K100" s="197"/>
      <c r="L100" s="219"/>
      <c r="M100" s="178"/>
      <c r="N100" s="179"/>
      <c r="O100" s="178"/>
      <c r="P100" s="179"/>
      <c r="Q100" s="180"/>
      <c r="R100" s="180"/>
      <c r="S100" s="37"/>
      <c r="T100" s="40" t="s">
        <v>275</v>
      </c>
      <c r="U100" s="37"/>
      <c r="V100" s="224"/>
      <c r="W100" s="37"/>
      <c r="X100" s="231"/>
      <c r="Y100" s="226"/>
      <c r="Z100" s="227"/>
    </row>
    <row r="101" spans="1:26" ht="10" customHeight="1">
      <c r="A101" s="37"/>
      <c r="B101" s="192" t="s">
        <v>153</v>
      </c>
      <c r="C101" s="200"/>
      <c r="D101" s="200"/>
      <c r="E101" s="200"/>
      <c r="F101" s="200"/>
      <c r="G101" s="193"/>
      <c r="H101" s="178"/>
      <c r="I101" s="179"/>
      <c r="J101" s="220"/>
      <c r="K101" s="221"/>
      <c r="L101" s="222"/>
      <c r="M101" s="178"/>
      <c r="N101" s="179"/>
      <c r="O101" s="178"/>
      <c r="P101" s="179"/>
      <c r="Q101" s="180"/>
      <c r="R101" s="180"/>
      <c r="S101" s="37"/>
      <c r="T101" s="35" t="s">
        <v>153</v>
      </c>
      <c r="U101" s="37"/>
      <c r="V101" s="225"/>
      <c r="W101" s="37"/>
      <c r="X101" s="286"/>
      <c r="Y101" s="226"/>
      <c r="Z101" s="227"/>
    </row>
    <row r="102" spans="1:26" ht="10" customHeight="1">
      <c r="A102" s="89" t="s">
        <v>273</v>
      </c>
      <c r="B102" s="192" t="s">
        <v>272</v>
      </c>
      <c r="C102" s="200"/>
      <c r="D102" s="200"/>
      <c r="E102" s="200"/>
      <c r="F102" s="200"/>
      <c r="G102" s="193"/>
      <c r="H102" s="178"/>
      <c r="I102" s="179"/>
      <c r="J102" s="187" t="s">
        <v>274</v>
      </c>
      <c r="K102" s="258"/>
      <c r="L102" s="188"/>
      <c r="M102" s="178"/>
      <c r="N102" s="179"/>
      <c r="O102" s="178"/>
      <c r="P102" s="179"/>
      <c r="Q102" s="180"/>
      <c r="R102" s="180"/>
      <c r="S102" s="89" t="s">
        <v>273</v>
      </c>
      <c r="T102" s="35" t="s">
        <v>272</v>
      </c>
      <c r="U102" s="37"/>
      <c r="V102" s="89" t="s">
        <v>218</v>
      </c>
      <c r="W102" s="37"/>
      <c r="X102" s="96"/>
      <c r="Y102" s="226">
        <v>14514</v>
      </c>
      <c r="Z102" s="227">
        <f>Y102*W103</f>
        <v>174168</v>
      </c>
    </row>
    <row r="103" spans="1:26" ht="10" customHeight="1">
      <c r="A103" s="37"/>
      <c r="B103" s="203" t="s">
        <v>271</v>
      </c>
      <c r="C103" s="204"/>
      <c r="D103" s="204"/>
      <c r="E103" s="204"/>
      <c r="F103" s="204"/>
      <c r="G103" s="205"/>
      <c r="H103" s="187" t="s">
        <v>268</v>
      </c>
      <c r="I103" s="188"/>
      <c r="J103" s="287" t="s">
        <v>270</v>
      </c>
      <c r="K103" s="288"/>
      <c r="L103" s="289"/>
      <c r="M103" s="251">
        <v>12</v>
      </c>
      <c r="N103" s="252"/>
      <c r="O103" s="178"/>
      <c r="P103" s="179"/>
      <c r="Q103" s="180"/>
      <c r="R103" s="180"/>
      <c r="S103" s="37"/>
      <c r="T103" s="90" t="s">
        <v>269</v>
      </c>
      <c r="U103" s="89" t="s">
        <v>268</v>
      </c>
      <c r="V103" s="95" t="s">
        <v>267</v>
      </c>
      <c r="W103" s="94">
        <v>12</v>
      </c>
      <c r="X103" s="230" t="s">
        <v>266</v>
      </c>
      <c r="Y103" s="226"/>
      <c r="Z103" s="227"/>
    </row>
    <row r="104" spans="1:26" ht="10" customHeight="1">
      <c r="A104" s="37"/>
      <c r="B104" s="203" t="s">
        <v>265</v>
      </c>
      <c r="C104" s="204"/>
      <c r="D104" s="204"/>
      <c r="E104" s="204"/>
      <c r="F104" s="204"/>
      <c r="G104" s="205"/>
      <c r="H104" s="178"/>
      <c r="I104" s="179"/>
      <c r="J104" s="290"/>
      <c r="K104" s="291"/>
      <c r="L104" s="292"/>
      <c r="M104" s="263" t="s">
        <v>32</v>
      </c>
      <c r="N104" s="264"/>
      <c r="O104" s="178"/>
      <c r="P104" s="179"/>
      <c r="Q104" s="180"/>
      <c r="R104" s="180"/>
      <c r="S104" s="37"/>
      <c r="T104" s="90" t="s">
        <v>264</v>
      </c>
      <c r="U104" s="37"/>
      <c r="V104" s="223"/>
      <c r="W104" s="89" t="s">
        <v>32</v>
      </c>
      <c r="X104" s="231"/>
      <c r="Y104" s="226"/>
      <c r="Z104" s="227"/>
    </row>
    <row r="105" spans="1:26" ht="10" customHeight="1">
      <c r="A105" s="37"/>
      <c r="B105" s="203" t="s">
        <v>263</v>
      </c>
      <c r="C105" s="204"/>
      <c r="D105" s="204"/>
      <c r="E105" s="204"/>
      <c r="F105" s="204"/>
      <c r="G105" s="205"/>
      <c r="H105" s="178"/>
      <c r="I105" s="179"/>
      <c r="J105" s="215"/>
      <c r="K105" s="216"/>
      <c r="L105" s="217"/>
      <c r="M105" s="178"/>
      <c r="N105" s="179"/>
      <c r="O105" s="178"/>
      <c r="P105" s="179"/>
      <c r="Q105" s="180"/>
      <c r="R105" s="180"/>
      <c r="S105" s="37"/>
      <c r="T105" s="90" t="s">
        <v>262</v>
      </c>
      <c r="U105" s="37"/>
      <c r="V105" s="224"/>
      <c r="W105" s="37"/>
      <c r="X105" s="231"/>
      <c r="Y105" s="226"/>
      <c r="Z105" s="227"/>
    </row>
    <row r="106" spans="1:26" ht="11" customHeight="1">
      <c r="A106" s="37"/>
      <c r="B106" s="203" t="s">
        <v>261</v>
      </c>
      <c r="C106" s="204"/>
      <c r="D106" s="204"/>
      <c r="E106" s="204"/>
      <c r="F106" s="204"/>
      <c r="G106" s="205"/>
      <c r="H106" s="178"/>
      <c r="I106" s="179"/>
      <c r="J106" s="218"/>
      <c r="K106" s="197"/>
      <c r="L106" s="219"/>
      <c r="M106" s="178"/>
      <c r="N106" s="179"/>
      <c r="O106" s="178"/>
      <c r="P106" s="179"/>
      <c r="Q106" s="180"/>
      <c r="R106" s="180"/>
      <c r="S106" s="37"/>
      <c r="T106" s="40" t="s">
        <v>260</v>
      </c>
      <c r="U106" s="37"/>
      <c r="V106" s="224"/>
      <c r="W106" s="37"/>
      <c r="X106" s="231"/>
      <c r="Y106" s="226"/>
      <c r="Z106" s="227"/>
    </row>
    <row r="107" spans="1:26" ht="10" customHeight="1">
      <c r="A107" s="37"/>
      <c r="B107" s="203" t="s">
        <v>259</v>
      </c>
      <c r="C107" s="204"/>
      <c r="D107" s="204"/>
      <c r="E107" s="204"/>
      <c r="F107" s="204"/>
      <c r="G107" s="205"/>
      <c r="H107" s="178"/>
      <c r="I107" s="179"/>
      <c r="J107" s="218"/>
      <c r="K107" s="197"/>
      <c r="L107" s="219"/>
      <c r="M107" s="178"/>
      <c r="N107" s="179"/>
      <c r="O107" s="178"/>
      <c r="P107" s="179"/>
      <c r="Q107" s="180"/>
      <c r="R107" s="180"/>
      <c r="S107" s="37"/>
      <c r="T107" s="90" t="s">
        <v>258</v>
      </c>
      <c r="U107" s="37"/>
      <c r="V107" s="224"/>
      <c r="W107" s="37"/>
      <c r="X107" s="231"/>
      <c r="Y107" s="226"/>
      <c r="Z107" s="227"/>
    </row>
    <row r="108" spans="1:26" ht="10" customHeight="1">
      <c r="A108" s="37"/>
      <c r="B108" s="203" t="s">
        <v>79</v>
      </c>
      <c r="C108" s="204"/>
      <c r="D108" s="204"/>
      <c r="E108" s="204"/>
      <c r="F108" s="204"/>
      <c r="G108" s="205"/>
      <c r="H108" s="178"/>
      <c r="I108" s="179"/>
      <c r="J108" s="218"/>
      <c r="K108" s="197"/>
      <c r="L108" s="219"/>
      <c r="M108" s="178"/>
      <c r="N108" s="179"/>
      <c r="O108" s="178"/>
      <c r="P108" s="179"/>
      <c r="Q108" s="180"/>
      <c r="R108" s="180"/>
      <c r="S108" s="37"/>
      <c r="T108" s="41" t="s">
        <v>79</v>
      </c>
      <c r="U108" s="37"/>
      <c r="V108" s="224"/>
      <c r="W108" s="37"/>
      <c r="X108" s="231"/>
      <c r="Y108" s="226"/>
      <c r="Z108" s="227"/>
    </row>
    <row r="109" spans="1:26" ht="10" customHeight="1">
      <c r="A109" s="37"/>
      <c r="B109" s="203" t="s">
        <v>257</v>
      </c>
      <c r="C109" s="204"/>
      <c r="D109" s="204"/>
      <c r="E109" s="204"/>
      <c r="F109" s="204"/>
      <c r="G109" s="205"/>
      <c r="H109" s="178"/>
      <c r="I109" s="179"/>
      <c r="J109" s="218"/>
      <c r="K109" s="197"/>
      <c r="L109" s="219"/>
      <c r="M109" s="178"/>
      <c r="N109" s="179"/>
      <c r="O109" s="178"/>
      <c r="P109" s="179"/>
      <c r="Q109" s="180"/>
      <c r="R109" s="180"/>
      <c r="S109" s="37"/>
      <c r="T109" s="40" t="s">
        <v>256</v>
      </c>
      <c r="U109" s="37"/>
      <c r="V109" s="224"/>
      <c r="W109" s="37"/>
      <c r="X109" s="231"/>
      <c r="Y109" s="226"/>
      <c r="Z109" s="227"/>
    </row>
    <row r="110" spans="1:26" ht="10" customHeight="1">
      <c r="A110" s="37"/>
      <c r="B110" s="192" t="s">
        <v>153</v>
      </c>
      <c r="C110" s="200"/>
      <c r="D110" s="200"/>
      <c r="E110" s="200"/>
      <c r="F110" s="200"/>
      <c r="G110" s="193"/>
      <c r="H110" s="178"/>
      <c r="I110" s="179"/>
      <c r="J110" s="220"/>
      <c r="K110" s="221"/>
      <c r="L110" s="222"/>
      <c r="M110" s="178"/>
      <c r="N110" s="179"/>
      <c r="O110" s="178"/>
      <c r="P110" s="179"/>
      <c r="Q110" s="180"/>
      <c r="R110" s="180"/>
      <c r="S110" s="37"/>
      <c r="T110" s="35" t="s">
        <v>153</v>
      </c>
      <c r="U110" s="37"/>
      <c r="V110" s="225"/>
      <c r="W110" s="37"/>
      <c r="X110" s="286"/>
      <c r="Y110" s="226"/>
      <c r="Z110" s="227"/>
    </row>
    <row r="111" spans="1:26" ht="10" customHeight="1">
      <c r="A111" s="46">
        <v>10</v>
      </c>
      <c r="B111" s="192" t="s">
        <v>245</v>
      </c>
      <c r="C111" s="200"/>
      <c r="D111" s="200"/>
      <c r="E111" s="200"/>
      <c r="F111" s="200"/>
      <c r="G111" s="193"/>
      <c r="H111" s="178"/>
      <c r="I111" s="179"/>
      <c r="J111" s="187" t="s">
        <v>218</v>
      </c>
      <c r="K111" s="258"/>
      <c r="L111" s="188"/>
      <c r="M111" s="178"/>
      <c r="N111" s="179"/>
      <c r="O111" s="178"/>
      <c r="P111" s="179"/>
      <c r="Q111" s="180"/>
      <c r="R111" s="180"/>
      <c r="S111" s="46">
        <v>10</v>
      </c>
      <c r="T111" s="35" t="s">
        <v>245</v>
      </c>
      <c r="U111" s="37"/>
      <c r="V111" s="103" t="s">
        <v>255</v>
      </c>
      <c r="W111" s="39"/>
      <c r="X111" s="100"/>
      <c r="Y111" s="256">
        <v>5686</v>
      </c>
      <c r="Z111" s="257">
        <f>Y111*W112</f>
        <v>28430</v>
      </c>
    </row>
    <row r="112" spans="1:26" ht="10" customHeight="1">
      <c r="A112" s="37"/>
      <c r="B112" s="247" t="s">
        <v>231</v>
      </c>
      <c r="C112" s="204"/>
      <c r="D112" s="204"/>
      <c r="E112" s="204"/>
      <c r="F112" s="204"/>
      <c r="G112" s="205"/>
      <c r="H112" s="187" t="s">
        <v>254</v>
      </c>
      <c r="I112" s="188"/>
      <c r="J112" s="248" t="s">
        <v>255</v>
      </c>
      <c r="K112" s="249"/>
      <c r="L112" s="250"/>
      <c r="M112" s="251">
        <v>5</v>
      </c>
      <c r="N112" s="252"/>
      <c r="O112" s="178"/>
      <c r="P112" s="179"/>
      <c r="Q112" s="180"/>
      <c r="R112" s="180"/>
      <c r="S112" s="37"/>
      <c r="T112" s="104" t="s">
        <v>244</v>
      </c>
      <c r="U112" s="89" t="s">
        <v>254</v>
      </c>
      <c r="V112" s="297"/>
      <c r="W112" s="102">
        <v>5</v>
      </c>
      <c r="X112" s="293" t="s">
        <v>241</v>
      </c>
      <c r="Y112" s="256"/>
      <c r="Z112" s="257"/>
    </row>
    <row r="113" spans="1:26" ht="10" customHeight="1">
      <c r="A113" s="37"/>
      <c r="B113" s="296" t="s">
        <v>253</v>
      </c>
      <c r="C113" s="204"/>
      <c r="D113" s="204"/>
      <c r="E113" s="204"/>
      <c r="F113" s="204"/>
      <c r="G113" s="205"/>
      <c r="H113" s="178"/>
      <c r="I113" s="179"/>
      <c r="J113" s="215"/>
      <c r="K113" s="216"/>
      <c r="L113" s="217"/>
      <c r="M113" s="263" t="s">
        <v>32</v>
      </c>
      <c r="N113" s="264"/>
      <c r="O113" s="178"/>
      <c r="P113" s="179"/>
      <c r="Q113" s="180"/>
      <c r="R113" s="180"/>
      <c r="S113" s="37"/>
      <c r="T113" s="104" t="s">
        <v>252</v>
      </c>
      <c r="U113" s="37"/>
      <c r="V113" s="298"/>
      <c r="W113" s="44" t="s">
        <v>32</v>
      </c>
      <c r="X113" s="294"/>
      <c r="Y113" s="256"/>
      <c r="Z113" s="257"/>
    </row>
    <row r="114" spans="1:26" ht="10" customHeight="1">
      <c r="A114" s="37"/>
      <c r="B114" s="247" t="s">
        <v>251</v>
      </c>
      <c r="C114" s="204"/>
      <c r="D114" s="204"/>
      <c r="E114" s="204"/>
      <c r="F114" s="204"/>
      <c r="G114" s="205"/>
      <c r="H114" s="178"/>
      <c r="I114" s="179"/>
      <c r="J114" s="218"/>
      <c r="K114" s="197"/>
      <c r="L114" s="219"/>
      <c r="M114" s="178"/>
      <c r="N114" s="179"/>
      <c r="O114" s="178"/>
      <c r="P114" s="179"/>
      <c r="Q114" s="180"/>
      <c r="R114" s="180"/>
      <c r="S114" s="37"/>
      <c r="T114" s="104" t="s">
        <v>250</v>
      </c>
      <c r="U114" s="37"/>
      <c r="V114" s="298"/>
      <c r="W114" s="39"/>
      <c r="X114" s="294"/>
      <c r="Y114" s="256"/>
      <c r="Z114" s="257"/>
    </row>
    <row r="115" spans="1:26" ht="11" customHeight="1">
      <c r="A115" s="37"/>
      <c r="B115" s="247" t="s">
        <v>249</v>
      </c>
      <c r="C115" s="204"/>
      <c r="D115" s="204"/>
      <c r="E115" s="204"/>
      <c r="F115" s="204"/>
      <c r="G115" s="205"/>
      <c r="H115" s="178"/>
      <c r="I115" s="179"/>
      <c r="J115" s="218"/>
      <c r="K115" s="197"/>
      <c r="L115" s="219"/>
      <c r="M115" s="178"/>
      <c r="N115" s="179"/>
      <c r="O115" s="178"/>
      <c r="P115" s="179"/>
      <c r="Q115" s="180"/>
      <c r="R115" s="180"/>
      <c r="S115" s="37"/>
      <c r="T115" s="104" t="s">
        <v>248</v>
      </c>
      <c r="U115" s="37"/>
      <c r="V115" s="298"/>
      <c r="W115" s="39"/>
      <c r="X115" s="294"/>
      <c r="Y115" s="256"/>
      <c r="Z115" s="257"/>
    </row>
    <row r="116" spans="1:26" ht="10" customHeight="1">
      <c r="A116" s="37"/>
      <c r="B116" s="300" t="s">
        <v>79</v>
      </c>
      <c r="C116" s="204"/>
      <c r="D116" s="204"/>
      <c r="E116" s="204"/>
      <c r="F116" s="204"/>
      <c r="G116" s="205"/>
      <c r="H116" s="178"/>
      <c r="I116" s="179"/>
      <c r="J116" s="218"/>
      <c r="K116" s="197"/>
      <c r="L116" s="219"/>
      <c r="M116" s="178"/>
      <c r="N116" s="179"/>
      <c r="O116" s="178"/>
      <c r="P116" s="179"/>
      <c r="Q116" s="180"/>
      <c r="R116" s="180"/>
      <c r="S116" s="37"/>
      <c r="T116" s="104" t="s">
        <v>192</v>
      </c>
      <c r="U116" s="37"/>
      <c r="V116" s="298"/>
      <c r="W116" s="39"/>
      <c r="X116" s="294"/>
      <c r="Y116" s="256"/>
      <c r="Z116" s="257"/>
    </row>
    <row r="117" spans="1:26" ht="10" customHeight="1">
      <c r="A117" s="37"/>
      <c r="B117" s="247" t="s">
        <v>247</v>
      </c>
      <c r="C117" s="204"/>
      <c r="D117" s="204"/>
      <c r="E117" s="204"/>
      <c r="F117" s="204"/>
      <c r="G117" s="205"/>
      <c r="H117" s="178"/>
      <c r="I117" s="179"/>
      <c r="J117" s="218"/>
      <c r="K117" s="197"/>
      <c r="L117" s="219"/>
      <c r="M117" s="178"/>
      <c r="N117" s="179"/>
      <c r="O117" s="178"/>
      <c r="P117" s="179"/>
      <c r="Q117" s="180"/>
      <c r="R117" s="180"/>
      <c r="S117" s="37"/>
      <c r="T117" s="104" t="s">
        <v>246</v>
      </c>
      <c r="U117" s="37"/>
      <c r="V117" s="298"/>
      <c r="W117" s="39"/>
      <c r="X117" s="294"/>
      <c r="Y117" s="256"/>
      <c r="Z117" s="257"/>
    </row>
    <row r="118" spans="1:26" ht="10" customHeight="1">
      <c r="A118" s="37"/>
      <c r="B118" s="192" t="s">
        <v>152</v>
      </c>
      <c r="C118" s="200"/>
      <c r="D118" s="200"/>
      <c r="E118" s="200"/>
      <c r="F118" s="200"/>
      <c r="G118" s="193"/>
      <c r="H118" s="178"/>
      <c r="I118" s="179"/>
      <c r="J118" s="220"/>
      <c r="K118" s="221"/>
      <c r="L118" s="222"/>
      <c r="M118" s="178"/>
      <c r="N118" s="179"/>
      <c r="O118" s="178"/>
      <c r="P118" s="179"/>
      <c r="Q118" s="180"/>
      <c r="R118" s="180"/>
      <c r="S118" s="37"/>
      <c r="T118" s="49" t="s">
        <v>152</v>
      </c>
      <c r="U118" s="37"/>
      <c r="V118" s="299"/>
      <c r="W118" s="39"/>
      <c r="X118" s="295"/>
      <c r="Y118" s="256"/>
      <c r="Z118" s="257"/>
    </row>
    <row r="119" spans="1:26" ht="11" customHeight="1">
      <c r="A119" s="46">
        <v>11</v>
      </c>
      <c r="B119" s="192" t="s">
        <v>245</v>
      </c>
      <c r="C119" s="200"/>
      <c r="D119" s="200"/>
      <c r="E119" s="200"/>
      <c r="F119" s="200"/>
      <c r="G119" s="193"/>
      <c r="H119" s="178"/>
      <c r="I119" s="179"/>
      <c r="J119" s="187" t="s">
        <v>218</v>
      </c>
      <c r="K119" s="258"/>
      <c r="L119" s="188"/>
      <c r="M119" s="178"/>
      <c r="N119" s="179"/>
      <c r="O119" s="178"/>
      <c r="P119" s="179"/>
      <c r="Q119" s="180"/>
      <c r="R119" s="180"/>
      <c r="S119" s="46">
        <v>11</v>
      </c>
      <c r="T119" s="35" t="s">
        <v>245</v>
      </c>
      <c r="U119" s="37"/>
      <c r="V119" s="39"/>
      <c r="W119" s="39"/>
      <c r="X119" s="100"/>
      <c r="Y119" s="256">
        <v>10552</v>
      </c>
      <c r="Z119" s="257">
        <f>Y119*W120</f>
        <v>84416</v>
      </c>
    </row>
    <row r="120" spans="1:26" ht="10" customHeight="1">
      <c r="A120" s="37"/>
      <c r="B120" s="247" t="s">
        <v>231</v>
      </c>
      <c r="C120" s="204"/>
      <c r="D120" s="204"/>
      <c r="E120" s="204"/>
      <c r="F120" s="204"/>
      <c r="G120" s="205"/>
      <c r="H120" s="187" t="s">
        <v>243</v>
      </c>
      <c r="I120" s="188"/>
      <c r="J120" s="248" t="s">
        <v>242</v>
      </c>
      <c r="K120" s="249"/>
      <c r="L120" s="250"/>
      <c r="M120" s="251">
        <v>8</v>
      </c>
      <c r="N120" s="252"/>
      <c r="O120" s="178"/>
      <c r="P120" s="179"/>
      <c r="Q120" s="180"/>
      <c r="R120" s="180"/>
      <c r="S120" s="37"/>
      <c r="T120" s="104" t="s">
        <v>244</v>
      </c>
      <c r="U120" s="89" t="s">
        <v>243</v>
      </c>
      <c r="V120" s="106" t="s">
        <v>242</v>
      </c>
      <c r="W120" s="102">
        <v>8</v>
      </c>
      <c r="X120" s="293" t="s">
        <v>241</v>
      </c>
      <c r="Y120" s="256"/>
      <c r="Z120" s="257"/>
    </row>
    <row r="121" spans="1:26" ht="10" customHeight="1">
      <c r="A121" s="37"/>
      <c r="B121" s="296" t="s">
        <v>240</v>
      </c>
      <c r="C121" s="204"/>
      <c r="D121" s="204"/>
      <c r="E121" s="204"/>
      <c r="F121" s="204"/>
      <c r="G121" s="205"/>
      <c r="H121" s="178"/>
      <c r="I121" s="179"/>
      <c r="J121" s="215"/>
      <c r="K121" s="216"/>
      <c r="L121" s="217"/>
      <c r="M121" s="263" t="s">
        <v>32</v>
      </c>
      <c r="N121" s="264"/>
      <c r="O121" s="178"/>
      <c r="P121" s="179"/>
      <c r="Q121" s="180"/>
      <c r="R121" s="180"/>
      <c r="S121" s="37"/>
      <c r="T121" s="104" t="s">
        <v>239</v>
      </c>
      <c r="U121" s="37"/>
      <c r="V121" s="297"/>
      <c r="W121" s="44" t="s">
        <v>32</v>
      </c>
      <c r="X121" s="294"/>
      <c r="Y121" s="256"/>
      <c r="Z121" s="257"/>
    </row>
    <row r="122" spans="1:26" ht="10" customHeight="1">
      <c r="A122" s="37"/>
      <c r="B122" s="247" t="s">
        <v>238</v>
      </c>
      <c r="C122" s="204"/>
      <c r="D122" s="204"/>
      <c r="E122" s="204"/>
      <c r="F122" s="204"/>
      <c r="G122" s="205"/>
      <c r="H122" s="178"/>
      <c r="I122" s="179"/>
      <c r="J122" s="218"/>
      <c r="K122" s="197"/>
      <c r="L122" s="219"/>
      <c r="M122" s="178"/>
      <c r="N122" s="179"/>
      <c r="O122" s="178"/>
      <c r="P122" s="179"/>
      <c r="Q122" s="180"/>
      <c r="R122" s="180"/>
      <c r="S122" s="37"/>
      <c r="T122" s="104" t="s">
        <v>237</v>
      </c>
      <c r="U122" s="37"/>
      <c r="V122" s="298"/>
      <c r="W122" s="39"/>
      <c r="X122" s="294"/>
      <c r="Y122" s="256"/>
      <c r="Z122" s="257"/>
    </row>
    <row r="123" spans="1:26" ht="10" customHeight="1">
      <c r="A123" s="37"/>
      <c r="B123" s="247" t="s">
        <v>236</v>
      </c>
      <c r="C123" s="204"/>
      <c r="D123" s="204"/>
      <c r="E123" s="204"/>
      <c r="F123" s="204"/>
      <c r="G123" s="205"/>
      <c r="H123" s="178"/>
      <c r="I123" s="179"/>
      <c r="J123" s="218"/>
      <c r="K123" s="197"/>
      <c r="L123" s="219"/>
      <c r="M123" s="178"/>
      <c r="N123" s="179"/>
      <c r="O123" s="178"/>
      <c r="P123" s="179"/>
      <c r="Q123" s="180"/>
      <c r="R123" s="180"/>
      <c r="S123" s="37"/>
      <c r="T123" s="104" t="s">
        <v>235</v>
      </c>
      <c r="U123" s="37"/>
      <c r="V123" s="298"/>
      <c r="W123" s="39"/>
      <c r="X123" s="294"/>
      <c r="Y123" s="256"/>
      <c r="Z123" s="257"/>
    </row>
    <row r="124" spans="1:26" ht="11" customHeight="1">
      <c r="A124" s="37"/>
      <c r="B124" s="300" t="s">
        <v>79</v>
      </c>
      <c r="C124" s="204"/>
      <c r="D124" s="204"/>
      <c r="E124" s="204"/>
      <c r="F124" s="204"/>
      <c r="G124" s="205"/>
      <c r="H124" s="178"/>
      <c r="I124" s="179"/>
      <c r="J124" s="218"/>
      <c r="K124" s="197"/>
      <c r="L124" s="219"/>
      <c r="M124" s="178"/>
      <c r="N124" s="179"/>
      <c r="O124" s="178"/>
      <c r="P124" s="179"/>
      <c r="Q124" s="180"/>
      <c r="R124" s="180"/>
      <c r="S124" s="37"/>
      <c r="T124" s="104" t="s">
        <v>156</v>
      </c>
      <c r="U124" s="37"/>
      <c r="V124" s="298"/>
      <c r="W124" s="39"/>
      <c r="X124" s="294"/>
      <c r="Y124" s="256"/>
      <c r="Z124" s="257"/>
    </row>
    <row r="125" spans="1:26" ht="10" customHeight="1">
      <c r="A125" s="37"/>
      <c r="B125" s="247" t="s">
        <v>234</v>
      </c>
      <c r="C125" s="204"/>
      <c r="D125" s="204"/>
      <c r="E125" s="204"/>
      <c r="F125" s="204"/>
      <c r="G125" s="205"/>
      <c r="H125" s="178"/>
      <c r="I125" s="179"/>
      <c r="J125" s="218"/>
      <c r="K125" s="197"/>
      <c r="L125" s="219"/>
      <c r="M125" s="178"/>
      <c r="N125" s="179"/>
      <c r="O125" s="178"/>
      <c r="P125" s="179"/>
      <c r="Q125" s="180"/>
      <c r="R125" s="180"/>
      <c r="S125" s="37"/>
      <c r="T125" s="104" t="s">
        <v>233</v>
      </c>
      <c r="U125" s="37"/>
      <c r="V125" s="298"/>
      <c r="W125" s="39"/>
      <c r="X125" s="294"/>
      <c r="Y125" s="256"/>
      <c r="Z125" s="257"/>
    </row>
    <row r="126" spans="1:26" ht="10" customHeight="1">
      <c r="A126" s="37"/>
      <c r="B126" s="192" t="s">
        <v>152</v>
      </c>
      <c r="C126" s="200"/>
      <c r="D126" s="200"/>
      <c r="E126" s="200"/>
      <c r="F126" s="200"/>
      <c r="G126" s="193"/>
      <c r="H126" s="178"/>
      <c r="I126" s="179"/>
      <c r="J126" s="220"/>
      <c r="K126" s="221"/>
      <c r="L126" s="222"/>
      <c r="M126" s="178"/>
      <c r="N126" s="179"/>
      <c r="O126" s="178"/>
      <c r="P126" s="179"/>
      <c r="Q126" s="180"/>
      <c r="R126" s="180"/>
      <c r="S126" s="37"/>
      <c r="T126" s="49" t="s">
        <v>152</v>
      </c>
      <c r="U126" s="37"/>
      <c r="V126" s="299"/>
      <c r="W126" s="39"/>
      <c r="X126" s="295"/>
      <c r="Y126" s="256"/>
      <c r="Z126" s="257"/>
    </row>
    <row r="127" spans="1:26" ht="10.5" customHeight="1">
      <c r="A127" s="46">
        <v>12</v>
      </c>
      <c r="B127" s="192" t="s">
        <v>232</v>
      </c>
      <c r="C127" s="200"/>
      <c r="D127" s="200"/>
      <c r="E127" s="200"/>
      <c r="F127" s="200"/>
      <c r="G127" s="193"/>
      <c r="H127" s="178"/>
      <c r="I127" s="179"/>
      <c r="J127" s="187" t="s">
        <v>218</v>
      </c>
      <c r="K127" s="258"/>
      <c r="L127" s="188"/>
      <c r="M127" s="178"/>
      <c r="N127" s="179"/>
      <c r="O127" s="178"/>
      <c r="P127" s="179"/>
      <c r="Q127" s="180"/>
      <c r="R127" s="180"/>
      <c r="S127" s="46">
        <v>12</v>
      </c>
      <c r="T127" s="35" t="s">
        <v>232</v>
      </c>
      <c r="U127" s="37"/>
      <c r="V127" s="89" t="s">
        <v>218</v>
      </c>
      <c r="W127" s="37"/>
      <c r="X127" s="96"/>
      <c r="Y127" s="226">
        <v>9621</v>
      </c>
      <c r="Z127" s="227">
        <f>Y127*W128</f>
        <v>355977</v>
      </c>
    </row>
    <row r="128" spans="1:26" ht="10" customHeight="1">
      <c r="A128" s="37"/>
      <c r="B128" s="203" t="s">
        <v>231</v>
      </c>
      <c r="C128" s="204"/>
      <c r="D128" s="204"/>
      <c r="E128" s="204"/>
      <c r="F128" s="204"/>
      <c r="G128" s="205"/>
      <c r="H128" s="187" t="s">
        <v>228</v>
      </c>
      <c r="I128" s="188"/>
      <c r="J128" s="248" t="s">
        <v>230</v>
      </c>
      <c r="K128" s="249"/>
      <c r="L128" s="250"/>
      <c r="M128" s="170">
        <v>37</v>
      </c>
      <c r="N128" s="171"/>
      <c r="O128" s="178"/>
      <c r="P128" s="179"/>
      <c r="Q128" s="180"/>
      <c r="R128" s="180"/>
      <c r="S128" s="37"/>
      <c r="T128" s="90" t="s">
        <v>229</v>
      </c>
      <c r="U128" s="89" t="s">
        <v>228</v>
      </c>
      <c r="V128" s="95" t="s">
        <v>227</v>
      </c>
      <c r="W128" s="94">
        <v>37</v>
      </c>
      <c r="X128" s="239" t="s">
        <v>226</v>
      </c>
      <c r="Y128" s="226"/>
      <c r="Z128" s="227"/>
    </row>
    <row r="129" spans="1:26" ht="10" customHeight="1">
      <c r="A129" s="37"/>
      <c r="B129" s="203" t="s">
        <v>225</v>
      </c>
      <c r="C129" s="204"/>
      <c r="D129" s="204"/>
      <c r="E129" s="204"/>
      <c r="F129" s="204"/>
      <c r="G129" s="205"/>
      <c r="H129" s="178"/>
      <c r="I129" s="179"/>
      <c r="J129" s="215"/>
      <c r="K129" s="216"/>
      <c r="L129" s="217"/>
      <c r="M129" s="187" t="s">
        <v>32</v>
      </c>
      <c r="N129" s="188"/>
      <c r="O129" s="178"/>
      <c r="P129" s="179"/>
      <c r="Q129" s="180"/>
      <c r="R129" s="180"/>
      <c r="S129" s="37"/>
      <c r="T129" s="93" t="s">
        <v>224</v>
      </c>
      <c r="U129" s="37"/>
      <c r="V129" s="223"/>
      <c r="W129" s="89" t="s">
        <v>32</v>
      </c>
      <c r="X129" s="240"/>
      <c r="Y129" s="226"/>
      <c r="Z129" s="227"/>
    </row>
    <row r="130" spans="1:26" ht="10" customHeight="1">
      <c r="A130" s="37"/>
      <c r="B130" s="203" t="s">
        <v>223</v>
      </c>
      <c r="C130" s="204"/>
      <c r="D130" s="204"/>
      <c r="E130" s="204"/>
      <c r="F130" s="204"/>
      <c r="G130" s="205"/>
      <c r="H130" s="178"/>
      <c r="I130" s="179"/>
      <c r="J130" s="218"/>
      <c r="K130" s="197"/>
      <c r="L130" s="219"/>
      <c r="M130" s="178"/>
      <c r="N130" s="179"/>
      <c r="O130" s="178"/>
      <c r="P130" s="179"/>
      <c r="Q130" s="180"/>
      <c r="R130" s="180"/>
      <c r="S130" s="37"/>
      <c r="T130" s="40" t="s">
        <v>222</v>
      </c>
      <c r="U130" s="37"/>
      <c r="V130" s="224"/>
      <c r="W130" s="37"/>
      <c r="X130" s="240"/>
      <c r="Y130" s="226"/>
      <c r="Z130" s="227"/>
    </row>
    <row r="131" spans="1:26" ht="10" customHeight="1">
      <c r="A131" s="37"/>
      <c r="B131" s="203" t="s">
        <v>221</v>
      </c>
      <c r="C131" s="204"/>
      <c r="D131" s="204"/>
      <c r="E131" s="204"/>
      <c r="F131" s="204"/>
      <c r="G131" s="205"/>
      <c r="H131" s="178"/>
      <c r="I131" s="179"/>
      <c r="J131" s="218"/>
      <c r="K131" s="197"/>
      <c r="L131" s="219"/>
      <c r="M131" s="178"/>
      <c r="N131" s="179"/>
      <c r="O131" s="178"/>
      <c r="P131" s="179"/>
      <c r="Q131" s="180"/>
      <c r="R131" s="180"/>
      <c r="S131" s="37"/>
      <c r="T131" s="40" t="s">
        <v>220</v>
      </c>
      <c r="U131" s="37"/>
      <c r="V131" s="224"/>
      <c r="W131" s="37"/>
      <c r="X131" s="240"/>
      <c r="Y131" s="226"/>
      <c r="Z131" s="227"/>
    </row>
    <row r="132" spans="1:26" ht="11" customHeight="1">
      <c r="A132" s="37"/>
      <c r="B132" s="203" t="s">
        <v>79</v>
      </c>
      <c r="C132" s="204"/>
      <c r="D132" s="204"/>
      <c r="E132" s="204"/>
      <c r="F132" s="204"/>
      <c r="G132" s="205"/>
      <c r="H132" s="178"/>
      <c r="I132" s="179"/>
      <c r="J132" s="218"/>
      <c r="K132" s="197"/>
      <c r="L132" s="219"/>
      <c r="M132" s="178"/>
      <c r="N132" s="179"/>
      <c r="O132" s="178"/>
      <c r="P132" s="179"/>
      <c r="Q132" s="180"/>
      <c r="R132" s="180"/>
      <c r="S132" s="37"/>
      <c r="T132" s="90" t="s">
        <v>79</v>
      </c>
      <c r="U132" s="37"/>
      <c r="V132" s="224"/>
      <c r="W132" s="37"/>
      <c r="X132" s="240"/>
      <c r="Y132" s="226"/>
      <c r="Z132" s="227"/>
    </row>
    <row r="133" spans="1:26" ht="10" customHeight="1">
      <c r="A133" s="37"/>
      <c r="B133" s="203" t="s">
        <v>206</v>
      </c>
      <c r="C133" s="204"/>
      <c r="D133" s="204"/>
      <c r="E133" s="204"/>
      <c r="F133" s="204"/>
      <c r="G133" s="205"/>
      <c r="H133" s="178"/>
      <c r="I133" s="179"/>
      <c r="J133" s="218"/>
      <c r="K133" s="197"/>
      <c r="L133" s="219"/>
      <c r="M133" s="178"/>
      <c r="N133" s="179"/>
      <c r="O133" s="178"/>
      <c r="P133" s="179"/>
      <c r="Q133" s="180"/>
      <c r="R133" s="180"/>
      <c r="S133" s="37"/>
      <c r="T133" s="40" t="s">
        <v>206</v>
      </c>
      <c r="U133" s="37"/>
      <c r="V133" s="224"/>
      <c r="W133" s="37"/>
      <c r="X133" s="240"/>
      <c r="Y133" s="226"/>
      <c r="Z133" s="227"/>
    </row>
    <row r="134" spans="1:26" ht="10" customHeight="1">
      <c r="A134" s="37"/>
      <c r="B134" s="192" t="s">
        <v>153</v>
      </c>
      <c r="C134" s="200"/>
      <c r="D134" s="200"/>
      <c r="E134" s="200"/>
      <c r="F134" s="200"/>
      <c r="G134" s="193"/>
      <c r="H134" s="178"/>
      <c r="I134" s="179"/>
      <c r="J134" s="220"/>
      <c r="K134" s="221"/>
      <c r="L134" s="222"/>
      <c r="M134" s="178"/>
      <c r="N134" s="179"/>
      <c r="O134" s="178"/>
      <c r="P134" s="179"/>
      <c r="Q134" s="180"/>
      <c r="R134" s="180"/>
      <c r="S134" s="37"/>
      <c r="T134" s="35" t="s">
        <v>153</v>
      </c>
      <c r="U134" s="37"/>
      <c r="V134" s="225"/>
      <c r="W134" s="37"/>
      <c r="X134" s="301"/>
      <c r="Y134" s="226"/>
      <c r="Z134" s="227"/>
    </row>
    <row r="135" spans="1:26" ht="10" customHeight="1">
      <c r="A135" s="46">
        <v>13</v>
      </c>
      <c r="B135" s="192" t="s">
        <v>219</v>
      </c>
      <c r="C135" s="200"/>
      <c r="D135" s="200"/>
      <c r="E135" s="200"/>
      <c r="F135" s="200"/>
      <c r="G135" s="193"/>
      <c r="H135" s="178"/>
      <c r="I135" s="179"/>
      <c r="J135" s="187" t="s">
        <v>168</v>
      </c>
      <c r="K135" s="258"/>
      <c r="L135" s="188"/>
      <c r="M135" s="178"/>
      <c r="N135" s="179"/>
      <c r="O135" s="178"/>
      <c r="P135" s="179"/>
      <c r="Q135" s="180"/>
      <c r="R135" s="180"/>
      <c r="S135" s="46">
        <v>13</v>
      </c>
      <c r="T135" s="35" t="s">
        <v>219</v>
      </c>
      <c r="U135" s="37"/>
      <c r="V135" s="89" t="s">
        <v>218</v>
      </c>
      <c r="W135" s="37"/>
      <c r="X135" s="96"/>
      <c r="Y135" s="226">
        <v>9621</v>
      </c>
      <c r="Z135" s="227">
        <f>Y135*W136</f>
        <v>221283</v>
      </c>
    </row>
    <row r="136" spans="1:26" ht="11" customHeight="1">
      <c r="A136" s="37"/>
      <c r="B136" s="203" t="s">
        <v>133</v>
      </c>
      <c r="C136" s="204"/>
      <c r="D136" s="204"/>
      <c r="E136" s="204"/>
      <c r="F136" s="204"/>
      <c r="G136" s="205"/>
      <c r="H136" s="187" t="s">
        <v>215</v>
      </c>
      <c r="I136" s="188"/>
      <c r="J136" s="248" t="s">
        <v>217</v>
      </c>
      <c r="K136" s="249"/>
      <c r="L136" s="250"/>
      <c r="M136" s="170">
        <v>23</v>
      </c>
      <c r="N136" s="171"/>
      <c r="O136" s="178"/>
      <c r="P136" s="179"/>
      <c r="Q136" s="180"/>
      <c r="R136" s="180"/>
      <c r="S136" s="37"/>
      <c r="T136" s="90" t="s">
        <v>216</v>
      </c>
      <c r="U136" s="89" t="s">
        <v>215</v>
      </c>
      <c r="V136" s="95" t="s">
        <v>214</v>
      </c>
      <c r="W136" s="94">
        <v>23</v>
      </c>
      <c r="X136" s="239" t="s">
        <v>213</v>
      </c>
      <c r="Y136" s="226"/>
      <c r="Z136" s="227"/>
    </row>
    <row r="137" spans="1:26" ht="10" customHeight="1">
      <c r="A137" s="37"/>
      <c r="B137" s="203" t="s">
        <v>212</v>
      </c>
      <c r="C137" s="204"/>
      <c r="D137" s="204"/>
      <c r="E137" s="204"/>
      <c r="F137" s="204"/>
      <c r="G137" s="205"/>
      <c r="H137" s="178"/>
      <c r="I137" s="179"/>
      <c r="J137" s="215"/>
      <c r="K137" s="216"/>
      <c r="L137" s="217"/>
      <c r="M137" s="187" t="s">
        <v>32</v>
      </c>
      <c r="N137" s="188"/>
      <c r="O137" s="178"/>
      <c r="P137" s="179"/>
      <c r="Q137" s="180"/>
      <c r="R137" s="180"/>
      <c r="S137" s="37"/>
      <c r="T137" s="93" t="s">
        <v>211</v>
      </c>
      <c r="U137" s="37"/>
      <c r="V137" s="223"/>
      <c r="W137" s="89" t="s">
        <v>32</v>
      </c>
      <c r="X137" s="240"/>
      <c r="Y137" s="226"/>
      <c r="Z137" s="227"/>
    </row>
    <row r="138" spans="1:26" ht="20" customHeight="1">
      <c r="A138" s="36"/>
      <c r="B138" s="203" t="s">
        <v>210</v>
      </c>
      <c r="C138" s="204"/>
      <c r="D138" s="204"/>
      <c r="E138" s="204"/>
      <c r="F138" s="204"/>
      <c r="G138" s="205"/>
      <c r="H138" s="302"/>
      <c r="I138" s="303"/>
      <c r="J138" s="218"/>
      <c r="K138" s="197"/>
      <c r="L138" s="219"/>
      <c r="M138" s="302"/>
      <c r="N138" s="303"/>
      <c r="O138" s="302"/>
      <c r="P138" s="303"/>
      <c r="Q138" s="198"/>
      <c r="R138" s="198"/>
      <c r="S138" s="36"/>
      <c r="T138" s="40" t="s">
        <v>209</v>
      </c>
      <c r="U138" s="36"/>
      <c r="V138" s="224"/>
      <c r="W138" s="36"/>
      <c r="X138" s="240"/>
      <c r="Y138" s="226"/>
      <c r="Z138" s="227"/>
    </row>
    <row r="139" spans="1:26" ht="10" customHeight="1">
      <c r="A139" s="37"/>
      <c r="B139" s="203" t="s">
        <v>208</v>
      </c>
      <c r="C139" s="204"/>
      <c r="D139" s="204"/>
      <c r="E139" s="204"/>
      <c r="F139" s="204"/>
      <c r="G139" s="205"/>
      <c r="H139" s="178"/>
      <c r="I139" s="179"/>
      <c r="J139" s="218"/>
      <c r="K139" s="197"/>
      <c r="L139" s="219"/>
      <c r="M139" s="178"/>
      <c r="N139" s="179"/>
      <c r="O139" s="178"/>
      <c r="P139" s="179"/>
      <c r="Q139" s="180"/>
      <c r="R139" s="180"/>
      <c r="S139" s="37"/>
      <c r="T139" s="40" t="s">
        <v>207</v>
      </c>
      <c r="U139" s="37"/>
      <c r="V139" s="224"/>
      <c r="W139" s="37"/>
      <c r="X139" s="240"/>
      <c r="Y139" s="226"/>
      <c r="Z139" s="227"/>
    </row>
    <row r="140" spans="1:26" ht="10" customHeight="1">
      <c r="A140" s="37"/>
      <c r="B140" s="203" t="s">
        <v>79</v>
      </c>
      <c r="C140" s="204"/>
      <c r="D140" s="204"/>
      <c r="E140" s="204"/>
      <c r="F140" s="204"/>
      <c r="G140" s="205"/>
      <c r="H140" s="178"/>
      <c r="I140" s="179"/>
      <c r="J140" s="218"/>
      <c r="K140" s="197"/>
      <c r="L140" s="219"/>
      <c r="M140" s="178"/>
      <c r="N140" s="179"/>
      <c r="O140" s="178"/>
      <c r="P140" s="179"/>
      <c r="Q140" s="180"/>
      <c r="R140" s="180"/>
      <c r="S140" s="37"/>
      <c r="T140" s="90" t="s">
        <v>79</v>
      </c>
      <c r="U140" s="37"/>
      <c r="V140" s="224"/>
      <c r="W140" s="37"/>
      <c r="X140" s="240"/>
      <c r="Y140" s="226"/>
      <c r="Z140" s="227"/>
    </row>
    <row r="141" spans="1:26" ht="11" customHeight="1">
      <c r="A141" s="37"/>
      <c r="B141" s="203" t="s">
        <v>171</v>
      </c>
      <c r="C141" s="204"/>
      <c r="D141" s="204"/>
      <c r="E141" s="204"/>
      <c r="F141" s="204"/>
      <c r="G141" s="205"/>
      <c r="H141" s="178"/>
      <c r="I141" s="179"/>
      <c r="J141" s="218"/>
      <c r="K141" s="197"/>
      <c r="L141" s="219"/>
      <c r="M141" s="178"/>
      <c r="N141" s="179"/>
      <c r="O141" s="178"/>
      <c r="P141" s="179"/>
      <c r="Q141" s="180"/>
      <c r="R141" s="180"/>
      <c r="S141" s="37"/>
      <c r="T141" s="40" t="s">
        <v>206</v>
      </c>
      <c r="U141" s="37"/>
      <c r="V141" s="224"/>
      <c r="W141" s="37"/>
      <c r="X141" s="240"/>
      <c r="Y141" s="226"/>
      <c r="Z141" s="227"/>
    </row>
    <row r="142" spans="1:26" ht="10" customHeight="1">
      <c r="A142" s="37"/>
      <c r="B142" s="192" t="s">
        <v>153</v>
      </c>
      <c r="C142" s="200"/>
      <c r="D142" s="200"/>
      <c r="E142" s="200"/>
      <c r="F142" s="200"/>
      <c r="G142" s="193"/>
      <c r="H142" s="178"/>
      <c r="I142" s="179"/>
      <c r="J142" s="220"/>
      <c r="K142" s="221"/>
      <c r="L142" s="222"/>
      <c r="M142" s="178"/>
      <c r="N142" s="179"/>
      <c r="O142" s="178"/>
      <c r="P142" s="179"/>
      <c r="Q142" s="180"/>
      <c r="R142" s="180"/>
      <c r="S142" s="37"/>
      <c r="T142" s="35" t="s">
        <v>153</v>
      </c>
      <c r="U142" s="37"/>
      <c r="V142" s="225"/>
      <c r="W142" s="37"/>
      <c r="X142" s="301"/>
      <c r="Y142" s="226"/>
      <c r="Z142" s="227"/>
    </row>
    <row r="143" spans="1:26" ht="18" customHeight="1">
      <c r="A143" s="46">
        <v>14</v>
      </c>
      <c r="B143" s="192" t="s">
        <v>205</v>
      </c>
      <c r="C143" s="200"/>
      <c r="D143" s="200"/>
      <c r="E143" s="200"/>
      <c r="F143" s="200"/>
      <c r="G143" s="193"/>
      <c r="H143" s="302"/>
      <c r="I143" s="303"/>
      <c r="J143" s="187" t="s">
        <v>168</v>
      </c>
      <c r="K143" s="258"/>
      <c r="L143" s="188"/>
      <c r="M143" s="302"/>
      <c r="N143" s="303"/>
      <c r="O143" s="302"/>
      <c r="P143" s="303"/>
      <c r="Q143" s="198"/>
      <c r="R143" s="198"/>
      <c r="S143" s="46">
        <v>14</v>
      </c>
      <c r="T143" s="35" t="s">
        <v>204</v>
      </c>
      <c r="U143" s="36"/>
      <c r="V143" s="36"/>
      <c r="W143" s="36"/>
      <c r="X143" s="96"/>
      <c r="Y143" s="226">
        <v>17792</v>
      </c>
      <c r="Z143" s="227">
        <f>Y143*W144</f>
        <v>569344</v>
      </c>
    </row>
    <row r="144" spans="1:26" ht="11" customHeight="1">
      <c r="A144" s="37"/>
      <c r="B144" s="247" t="s">
        <v>133</v>
      </c>
      <c r="C144" s="204"/>
      <c r="D144" s="204"/>
      <c r="E144" s="204"/>
      <c r="F144" s="204"/>
      <c r="G144" s="205"/>
      <c r="H144" s="187" t="s">
        <v>201</v>
      </c>
      <c r="I144" s="188"/>
      <c r="J144" s="248" t="s">
        <v>200</v>
      </c>
      <c r="K144" s="249"/>
      <c r="L144" s="250"/>
      <c r="M144" s="170">
        <v>32</v>
      </c>
      <c r="N144" s="171"/>
      <c r="O144" s="306" t="s">
        <v>203</v>
      </c>
      <c r="P144" s="307"/>
      <c r="Q144" s="180"/>
      <c r="R144" s="180"/>
      <c r="S144" s="37"/>
      <c r="T144" s="104" t="s">
        <v>202</v>
      </c>
      <c r="U144" s="89" t="s">
        <v>201</v>
      </c>
      <c r="V144" s="105" t="s">
        <v>200</v>
      </c>
      <c r="W144" s="94">
        <v>32</v>
      </c>
      <c r="X144" s="230" t="s">
        <v>199</v>
      </c>
      <c r="Y144" s="226"/>
      <c r="Z144" s="227"/>
    </row>
    <row r="145" spans="1:26" ht="10" customHeight="1">
      <c r="A145" s="37"/>
      <c r="B145" s="296" t="s">
        <v>198</v>
      </c>
      <c r="C145" s="204"/>
      <c r="D145" s="204"/>
      <c r="E145" s="204"/>
      <c r="F145" s="204"/>
      <c r="G145" s="205"/>
      <c r="H145" s="178"/>
      <c r="I145" s="179"/>
      <c r="J145" s="215"/>
      <c r="K145" s="216"/>
      <c r="L145" s="217"/>
      <c r="M145" s="187" t="s">
        <v>32</v>
      </c>
      <c r="N145" s="188"/>
      <c r="O145" s="308"/>
      <c r="P145" s="309"/>
      <c r="Q145" s="180"/>
      <c r="R145" s="180"/>
      <c r="S145" s="37"/>
      <c r="T145" s="104" t="s">
        <v>197</v>
      </c>
      <c r="U145" s="37"/>
      <c r="V145" s="304"/>
      <c r="W145" s="89" t="s">
        <v>32</v>
      </c>
      <c r="X145" s="231"/>
      <c r="Y145" s="226"/>
      <c r="Z145" s="227"/>
    </row>
    <row r="146" spans="1:26" ht="9" customHeight="1">
      <c r="A146" s="37"/>
      <c r="B146" s="247" t="s">
        <v>196</v>
      </c>
      <c r="C146" s="204"/>
      <c r="D146" s="204"/>
      <c r="E146" s="204"/>
      <c r="F146" s="204"/>
      <c r="G146" s="205"/>
      <c r="H146" s="178"/>
      <c r="I146" s="179"/>
      <c r="J146" s="218"/>
      <c r="K146" s="197"/>
      <c r="L146" s="219"/>
      <c r="M146" s="178"/>
      <c r="N146" s="179"/>
      <c r="O146" s="308"/>
      <c r="P146" s="309"/>
      <c r="Q146" s="180"/>
      <c r="R146" s="180"/>
      <c r="S146" s="37"/>
      <c r="T146" s="104" t="s">
        <v>195</v>
      </c>
      <c r="U146" s="37"/>
      <c r="V146" s="305"/>
      <c r="W146" s="37"/>
      <c r="X146" s="231"/>
      <c r="Y146" s="226"/>
      <c r="Z146" s="227"/>
    </row>
    <row r="147" spans="1:26" ht="10" customHeight="1">
      <c r="A147" s="37"/>
      <c r="B147" s="247" t="s">
        <v>194</v>
      </c>
      <c r="C147" s="204"/>
      <c r="D147" s="204"/>
      <c r="E147" s="204"/>
      <c r="F147" s="204"/>
      <c r="G147" s="205"/>
      <c r="H147" s="178"/>
      <c r="I147" s="179"/>
      <c r="J147" s="218"/>
      <c r="K147" s="197"/>
      <c r="L147" s="219"/>
      <c r="M147" s="178"/>
      <c r="N147" s="179"/>
      <c r="O147" s="308"/>
      <c r="P147" s="309"/>
      <c r="Q147" s="180"/>
      <c r="R147" s="180"/>
      <c r="S147" s="37"/>
      <c r="T147" s="104" t="s">
        <v>193</v>
      </c>
      <c r="U147" s="37"/>
      <c r="V147" s="305"/>
      <c r="W147" s="37"/>
      <c r="X147" s="231"/>
      <c r="Y147" s="226"/>
      <c r="Z147" s="227"/>
    </row>
    <row r="148" spans="1:26" ht="10" customHeight="1">
      <c r="A148" s="37"/>
      <c r="B148" s="300" t="s">
        <v>79</v>
      </c>
      <c r="C148" s="204"/>
      <c r="D148" s="204"/>
      <c r="E148" s="204"/>
      <c r="F148" s="204"/>
      <c r="G148" s="205"/>
      <c r="H148" s="178"/>
      <c r="I148" s="179"/>
      <c r="J148" s="218"/>
      <c r="K148" s="197"/>
      <c r="L148" s="219"/>
      <c r="M148" s="178"/>
      <c r="N148" s="179"/>
      <c r="O148" s="308"/>
      <c r="P148" s="309"/>
      <c r="Q148" s="180"/>
      <c r="R148" s="180"/>
      <c r="S148" s="37"/>
      <c r="T148" s="104" t="s">
        <v>192</v>
      </c>
      <c r="U148" s="37"/>
      <c r="V148" s="305"/>
      <c r="W148" s="37"/>
      <c r="X148" s="231"/>
      <c r="Y148" s="226"/>
      <c r="Z148" s="227"/>
    </row>
    <row r="149" spans="1:26" ht="10" customHeight="1">
      <c r="A149" s="37"/>
      <c r="B149" s="247" t="s">
        <v>191</v>
      </c>
      <c r="C149" s="204"/>
      <c r="D149" s="204"/>
      <c r="E149" s="204"/>
      <c r="F149" s="204"/>
      <c r="G149" s="205"/>
      <c r="H149" s="178"/>
      <c r="I149" s="179"/>
      <c r="J149" s="218"/>
      <c r="K149" s="197"/>
      <c r="L149" s="219"/>
      <c r="M149" s="178"/>
      <c r="N149" s="179"/>
      <c r="O149" s="308"/>
      <c r="P149" s="309"/>
      <c r="Q149" s="180"/>
      <c r="R149" s="180"/>
      <c r="S149" s="37"/>
      <c r="T149" s="104" t="s">
        <v>190</v>
      </c>
      <c r="U149" s="37"/>
      <c r="V149" s="305"/>
      <c r="W149" s="37"/>
      <c r="X149" s="231"/>
      <c r="Y149" s="226"/>
      <c r="Z149" s="227"/>
    </row>
    <row r="150" spans="1:26" ht="11" customHeight="1">
      <c r="A150" s="37"/>
      <c r="B150" s="192" t="s">
        <v>152</v>
      </c>
      <c r="C150" s="200"/>
      <c r="D150" s="200"/>
      <c r="E150" s="200"/>
      <c r="F150" s="200"/>
      <c r="G150" s="193"/>
      <c r="H150" s="178"/>
      <c r="I150" s="179"/>
      <c r="J150" s="220"/>
      <c r="K150" s="221"/>
      <c r="L150" s="222"/>
      <c r="M150" s="178"/>
      <c r="N150" s="179"/>
      <c r="O150" s="310"/>
      <c r="P150" s="311"/>
      <c r="Q150" s="180"/>
      <c r="R150" s="180"/>
      <c r="S150" s="37"/>
      <c r="T150" s="49" t="s">
        <v>152</v>
      </c>
      <c r="U150" s="37"/>
      <c r="V150" s="305"/>
      <c r="W150" s="37"/>
      <c r="X150" s="286"/>
      <c r="Y150" s="226"/>
      <c r="Z150" s="227"/>
    </row>
    <row r="151" spans="1:26" ht="10" customHeight="1">
      <c r="A151" s="46">
        <v>15</v>
      </c>
      <c r="B151" s="192" t="s">
        <v>167</v>
      </c>
      <c r="C151" s="200"/>
      <c r="D151" s="200"/>
      <c r="E151" s="200"/>
      <c r="F151" s="200"/>
      <c r="G151" s="193"/>
      <c r="H151" s="178"/>
      <c r="I151" s="179"/>
      <c r="J151" s="187" t="s">
        <v>168</v>
      </c>
      <c r="K151" s="258"/>
      <c r="L151" s="188"/>
      <c r="M151" s="178"/>
      <c r="N151" s="179"/>
      <c r="O151" s="178"/>
      <c r="P151" s="179"/>
      <c r="Q151" s="180"/>
      <c r="R151" s="180"/>
      <c r="S151" s="46">
        <v>15</v>
      </c>
      <c r="T151" s="35" t="s">
        <v>181</v>
      </c>
      <c r="U151" s="37"/>
      <c r="V151" s="37"/>
      <c r="W151" s="37"/>
      <c r="X151" s="96"/>
      <c r="Y151" s="226">
        <v>11253</v>
      </c>
      <c r="Z151" s="227">
        <f>Y151*W152</f>
        <v>168795</v>
      </c>
    </row>
    <row r="152" spans="1:26" ht="23" customHeight="1">
      <c r="A152" s="37"/>
      <c r="B152" s="203" t="s">
        <v>133</v>
      </c>
      <c r="C152" s="204"/>
      <c r="D152" s="204"/>
      <c r="E152" s="204"/>
      <c r="F152" s="204"/>
      <c r="G152" s="205"/>
      <c r="H152" s="187" t="s">
        <v>187</v>
      </c>
      <c r="I152" s="188"/>
      <c r="J152" s="248" t="s">
        <v>179</v>
      </c>
      <c r="K152" s="249"/>
      <c r="L152" s="250"/>
      <c r="M152" s="170">
        <v>15</v>
      </c>
      <c r="N152" s="171"/>
      <c r="O152" s="215" t="s">
        <v>189</v>
      </c>
      <c r="P152" s="217"/>
      <c r="Q152" s="180"/>
      <c r="R152" s="180"/>
      <c r="S152" s="37"/>
      <c r="T152" s="99" t="s">
        <v>188</v>
      </c>
      <c r="U152" s="89" t="s">
        <v>187</v>
      </c>
      <c r="V152" s="92" t="s">
        <v>186</v>
      </c>
      <c r="W152" s="94">
        <v>15</v>
      </c>
      <c r="X152" s="230" t="s">
        <v>185</v>
      </c>
      <c r="Y152" s="226"/>
      <c r="Z152" s="227"/>
    </row>
    <row r="153" spans="1:26" ht="10" customHeight="1">
      <c r="A153" s="37"/>
      <c r="B153" s="296" t="s">
        <v>177</v>
      </c>
      <c r="C153" s="204"/>
      <c r="D153" s="204"/>
      <c r="E153" s="204"/>
      <c r="F153" s="204"/>
      <c r="G153" s="205"/>
      <c r="H153" s="178"/>
      <c r="I153" s="179"/>
      <c r="J153" s="215"/>
      <c r="K153" s="216"/>
      <c r="L153" s="217"/>
      <c r="M153" s="187" t="s">
        <v>32</v>
      </c>
      <c r="N153" s="188"/>
      <c r="O153" s="218"/>
      <c r="P153" s="219"/>
      <c r="Q153" s="180"/>
      <c r="R153" s="180"/>
      <c r="S153" s="37"/>
      <c r="T153" s="99" t="s">
        <v>175</v>
      </c>
      <c r="U153" s="37"/>
      <c r="V153" s="304"/>
      <c r="W153" s="89" t="s">
        <v>32</v>
      </c>
      <c r="X153" s="231"/>
      <c r="Y153" s="226"/>
      <c r="Z153" s="227"/>
    </row>
    <row r="154" spans="1:26" ht="11" customHeight="1">
      <c r="A154" s="37"/>
      <c r="B154" s="296" t="s">
        <v>184</v>
      </c>
      <c r="C154" s="204"/>
      <c r="D154" s="204"/>
      <c r="E154" s="204"/>
      <c r="F154" s="204"/>
      <c r="G154" s="205"/>
      <c r="H154" s="178"/>
      <c r="I154" s="179"/>
      <c r="J154" s="218"/>
      <c r="K154" s="197"/>
      <c r="L154" s="219"/>
      <c r="M154" s="178"/>
      <c r="N154" s="179"/>
      <c r="O154" s="218"/>
      <c r="P154" s="219"/>
      <c r="Q154" s="180"/>
      <c r="R154" s="180"/>
      <c r="S154" s="37"/>
      <c r="T154" s="99" t="s">
        <v>173</v>
      </c>
      <c r="U154" s="37"/>
      <c r="V154" s="305"/>
      <c r="W154" s="37"/>
      <c r="X154" s="231"/>
      <c r="Y154" s="226"/>
      <c r="Z154" s="227"/>
    </row>
    <row r="155" spans="1:26" ht="10" customHeight="1">
      <c r="A155" s="37"/>
      <c r="B155" s="247" t="s">
        <v>174</v>
      </c>
      <c r="C155" s="204"/>
      <c r="D155" s="204"/>
      <c r="E155" s="204"/>
      <c r="F155" s="204"/>
      <c r="G155" s="205"/>
      <c r="H155" s="178"/>
      <c r="I155" s="179"/>
      <c r="J155" s="218"/>
      <c r="K155" s="197"/>
      <c r="L155" s="219"/>
      <c r="M155" s="178"/>
      <c r="N155" s="179"/>
      <c r="O155" s="218"/>
      <c r="P155" s="219"/>
      <c r="Q155" s="180"/>
      <c r="R155" s="180"/>
      <c r="S155" s="37"/>
      <c r="T155" s="99" t="s">
        <v>172</v>
      </c>
      <c r="U155" s="37"/>
      <c r="V155" s="305"/>
      <c r="W155" s="37"/>
      <c r="X155" s="231"/>
      <c r="Y155" s="226"/>
      <c r="Z155" s="227"/>
    </row>
    <row r="156" spans="1:26" ht="10" customHeight="1">
      <c r="A156" s="37"/>
      <c r="B156" s="300" t="s">
        <v>79</v>
      </c>
      <c r="C156" s="204"/>
      <c r="D156" s="204"/>
      <c r="E156" s="204"/>
      <c r="F156" s="204"/>
      <c r="G156" s="205"/>
      <c r="H156" s="178"/>
      <c r="I156" s="179"/>
      <c r="J156" s="218"/>
      <c r="K156" s="197"/>
      <c r="L156" s="219"/>
      <c r="M156" s="178"/>
      <c r="N156" s="179"/>
      <c r="O156" s="218"/>
      <c r="P156" s="219"/>
      <c r="Q156" s="180"/>
      <c r="R156" s="180"/>
      <c r="S156" s="37"/>
      <c r="T156" s="99" t="s">
        <v>170</v>
      </c>
      <c r="U156" s="37"/>
      <c r="V156" s="305"/>
      <c r="W156" s="37"/>
      <c r="X156" s="231"/>
      <c r="Y156" s="226"/>
      <c r="Z156" s="227"/>
    </row>
    <row r="157" spans="1:26" ht="10" customHeight="1">
      <c r="A157" s="37"/>
      <c r="B157" s="247" t="s">
        <v>171</v>
      </c>
      <c r="C157" s="204"/>
      <c r="D157" s="204"/>
      <c r="E157" s="204"/>
      <c r="F157" s="204"/>
      <c r="G157" s="205"/>
      <c r="H157" s="178"/>
      <c r="I157" s="179"/>
      <c r="J157" s="218"/>
      <c r="K157" s="197"/>
      <c r="L157" s="219"/>
      <c r="M157" s="178"/>
      <c r="N157" s="179"/>
      <c r="O157" s="218"/>
      <c r="P157" s="219"/>
      <c r="Q157" s="180"/>
      <c r="R157" s="180"/>
      <c r="S157" s="37"/>
      <c r="T157" s="99" t="s">
        <v>169</v>
      </c>
      <c r="U157" s="37"/>
      <c r="V157" s="305"/>
      <c r="W157" s="37"/>
      <c r="X157" s="231"/>
      <c r="Y157" s="226"/>
      <c r="Z157" s="227"/>
    </row>
    <row r="158" spans="1:26" ht="10" customHeight="1">
      <c r="A158" s="37"/>
      <c r="B158" s="192" t="s">
        <v>152</v>
      </c>
      <c r="C158" s="200"/>
      <c r="D158" s="200"/>
      <c r="E158" s="200"/>
      <c r="F158" s="200"/>
      <c r="G158" s="193"/>
      <c r="H158" s="178"/>
      <c r="I158" s="179"/>
      <c r="J158" s="220"/>
      <c r="K158" s="221"/>
      <c r="L158" s="222"/>
      <c r="M158" s="178"/>
      <c r="N158" s="179"/>
      <c r="O158" s="220"/>
      <c r="P158" s="222"/>
      <c r="Q158" s="180"/>
      <c r="R158" s="180"/>
      <c r="S158" s="37"/>
      <c r="T158" s="101" t="s">
        <v>152</v>
      </c>
      <c r="U158" s="37"/>
      <c r="V158" s="312"/>
      <c r="W158" s="37"/>
      <c r="X158" s="286"/>
      <c r="Y158" s="226"/>
      <c r="Z158" s="227"/>
    </row>
    <row r="159" spans="1:26" ht="10" customHeight="1">
      <c r="A159" s="46">
        <v>16</v>
      </c>
      <c r="B159" s="192" t="s">
        <v>167</v>
      </c>
      <c r="C159" s="200"/>
      <c r="D159" s="200"/>
      <c r="E159" s="200"/>
      <c r="F159" s="200"/>
      <c r="G159" s="193"/>
      <c r="H159" s="178"/>
      <c r="I159" s="179"/>
      <c r="J159" s="187" t="s">
        <v>168</v>
      </c>
      <c r="K159" s="258"/>
      <c r="L159" s="188"/>
      <c r="M159" s="178"/>
      <c r="N159" s="179"/>
      <c r="O159" s="178"/>
      <c r="P159" s="179"/>
      <c r="Q159" s="180"/>
      <c r="R159" s="180"/>
      <c r="S159" s="46">
        <v>16</v>
      </c>
      <c r="T159" s="35" t="s">
        <v>167</v>
      </c>
      <c r="U159" s="39"/>
      <c r="V159" s="39"/>
      <c r="W159" s="39"/>
      <c r="X159" s="100"/>
      <c r="Y159" s="256">
        <v>11253</v>
      </c>
      <c r="Z159" s="257">
        <f>Y159*W160</f>
        <v>135036</v>
      </c>
    </row>
    <row r="160" spans="1:26" ht="10" customHeight="1">
      <c r="A160" s="37"/>
      <c r="B160" s="203" t="s">
        <v>133</v>
      </c>
      <c r="C160" s="204"/>
      <c r="D160" s="204"/>
      <c r="E160" s="204"/>
      <c r="F160" s="204"/>
      <c r="G160" s="205"/>
      <c r="H160" s="187" t="s">
        <v>180</v>
      </c>
      <c r="I160" s="188"/>
      <c r="J160" s="248" t="s">
        <v>183</v>
      </c>
      <c r="K160" s="249"/>
      <c r="L160" s="250"/>
      <c r="M160" s="170">
        <v>12</v>
      </c>
      <c r="N160" s="171"/>
      <c r="O160" s="233" t="s">
        <v>182</v>
      </c>
      <c r="P160" s="313"/>
      <c r="Q160" s="180"/>
      <c r="R160" s="180"/>
      <c r="S160" s="37"/>
      <c r="T160" s="35" t="s">
        <v>181</v>
      </c>
      <c r="U160" s="44" t="s">
        <v>180</v>
      </c>
      <c r="V160" s="103" t="s">
        <v>179</v>
      </c>
      <c r="W160" s="102">
        <v>12</v>
      </c>
      <c r="X160" s="316" t="s">
        <v>178</v>
      </c>
      <c r="Y160" s="256"/>
      <c r="Z160" s="257"/>
    </row>
    <row r="161" spans="1:26" ht="10" customHeight="1">
      <c r="A161" s="37"/>
      <c r="B161" s="203" t="s">
        <v>177</v>
      </c>
      <c r="C161" s="204"/>
      <c r="D161" s="204"/>
      <c r="E161" s="204"/>
      <c r="F161" s="204"/>
      <c r="G161" s="205"/>
      <c r="H161" s="178"/>
      <c r="I161" s="179"/>
      <c r="J161" s="215"/>
      <c r="K161" s="216"/>
      <c r="L161" s="217"/>
      <c r="M161" s="187" t="s">
        <v>32</v>
      </c>
      <c r="N161" s="188"/>
      <c r="O161" s="235"/>
      <c r="P161" s="314"/>
      <c r="Q161" s="180"/>
      <c r="R161" s="180"/>
      <c r="S161" s="37"/>
      <c r="T161" s="99" t="s">
        <v>166</v>
      </c>
      <c r="U161" s="39"/>
      <c r="V161" s="297"/>
      <c r="W161" s="44" t="s">
        <v>32</v>
      </c>
      <c r="X161" s="317"/>
      <c r="Y161" s="256"/>
      <c r="Z161" s="257"/>
    </row>
    <row r="162" spans="1:26" ht="10" customHeight="1">
      <c r="A162" s="37"/>
      <c r="B162" s="203" t="s">
        <v>176</v>
      </c>
      <c r="C162" s="204"/>
      <c r="D162" s="204"/>
      <c r="E162" s="204"/>
      <c r="F162" s="204"/>
      <c r="G162" s="205"/>
      <c r="H162" s="178"/>
      <c r="I162" s="179"/>
      <c r="J162" s="218"/>
      <c r="K162" s="197"/>
      <c r="L162" s="219"/>
      <c r="M162" s="178"/>
      <c r="N162" s="179"/>
      <c r="O162" s="235"/>
      <c r="P162" s="314"/>
      <c r="Q162" s="180"/>
      <c r="R162" s="180"/>
      <c r="S162" s="37"/>
      <c r="T162" s="99" t="s">
        <v>175</v>
      </c>
      <c r="U162" s="39"/>
      <c r="V162" s="298"/>
      <c r="W162" s="39"/>
      <c r="X162" s="317"/>
      <c r="Y162" s="256"/>
      <c r="Z162" s="257"/>
    </row>
    <row r="163" spans="1:26" ht="11" customHeight="1">
      <c r="A163" s="37"/>
      <c r="B163" s="203" t="s">
        <v>174</v>
      </c>
      <c r="C163" s="204"/>
      <c r="D163" s="204"/>
      <c r="E163" s="204"/>
      <c r="F163" s="204"/>
      <c r="G163" s="205"/>
      <c r="H163" s="178"/>
      <c r="I163" s="179"/>
      <c r="J163" s="218"/>
      <c r="K163" s="197"/>
      <c r="L163" s="219"/>
      <c r="M163" s="178"/>
      <c r="N163" s="179"/>
      <c r="O163" s="235"/>
      <c r="P163" s="314"/>
      <c r="Q163" s="180"/>
      <c r="R163" s="180"/>
      <c r="S163" s="37"/>
      <c r="T163" s="99" t="s">
        <v>173</v>
      </c>
      <c r="U163" s="39"/>
      <c r="V163" s="298"/>
      <c r="W163" s="39"/>
      <c r="X163" s="317"/>
      <c r="Y163" s="256"/>
      <c r="Z163" s="257"/>
    </row>
    <row r="164" spans="1:26" ht="10" customHeight="1">
      <c r="A164" s="37"/>
      <c r="B164" s="203" t="s">
        <v>79</v>
      </c>
      <c r="C164" s="204"/>
      <c r="D164" s="204"/>
      <c r="E164" s="204"/>
      <c r="F164" s="204"/>
      <c r="G164" s="205"/>
      <c r="H164" s="178"/>
      <c r="I164" s="179"/>
      <c r="J164" s="218"/>
      <c r="K164" s="197"/>
      <c r="L164" s="219"/>
      <c r="M164" s="178"/>
      <c r="N164" s="179"/>
      <c r="O164" s="235"/>
      <c r="P164" s="314"/>
      <c r="Q164" s="180"/>
      <c r="R164" s="180"/>
      <c r="S164" s="37"/>
      <c r="T164" s="99" t="s">
        <v>172</v>
      </c>
      <c r="U164" s="39"/>
      <c r="V164" s="298"/>
      <c r="W164" s="39"/>
      <c r="X164" s="317"/>
      <c r="Y164" s="256"/>
      <c r="Z164" s="257"/>
    </row>
    <row r="165" spans="1:26" ht="10" customHeight="1">
      <c r="A165" s="37"/>
      <c r="B165" s="203" t="s">
        <v>171</v>
      </c>
      <c r="C165" s="204"/>
      <c r="D165" s="204"/>
      <c r="E165" s="204"/>
      <c r="F165" s="204"/>
      <c r="G165" s="205"/>
      <c r="H165" s="178"/>
      <c r="I165" s="179"/>
      <c r="J165" s="218"/>
      <c r="K165" s="197"/>
      <c r="L165" s="219"/>
      <c r="M165" s="178"/>
      <c r="N165" s="179"/>
      <c r="O165" s="235"/>
      <c r="P165" s="314"/>
      <c r="Q165" s="180"/>
      <c r="R165" s="180"/>
      <c r="S165" s="37"/>
      <c r="T165" s="99" t="s">
        <v>170</v>
      </c>
      <c r="U165" s="39"/>
      <c r="V165" s="298"/>
      <c r="W165" s="39"/>
      <c r="X165" s="317"/>
      <c r="Y165" s="256"/>
      <c r="Z165" s="257"/>
    </row>
    <row r="166" spans="1:26" ht="10" customHeight="1">
      <c r="A166" s="37"/>
      <c r="B166" s="192" t="s">
        <v>153</v>
      </c>
      <c r="C166" s="200"/>
      <c r="D166" s="200"/>
      <c r="E166" s="200"/>
      <c r="F166" s="200"/>
      <c r="G166" s="193"/>
      <c r="H166" s="178"/>
      <c r="I166" s="179"/>
      <c r="J166" s="220"/>
      <c r="K166" s="221"/>
      <c r="L166" s="222"/>
      <c r="M166" s="178"/>
      <c r="N166" s="179"/>
      <c r="O166" s="237"/>
      <c r="P166" s="315"/>
      <c r="Q166" s="180"/>
      <c r="R166" s="180"/>
      <c r="S166" s="37"/>
      <c r="T166" s="99" t="s">
        <v>169</v>
      </c>
      <c r="U166" s="39"/>
      <c r="V166" s="298"/>
      <c r="W166" s="39"/>
      <c r="X166" s="318"/>
      <c r="Y166" s="256"/>
      <c r="Z166" s="257"/>
    </row>
    <row r="167" spans="1:26" ht="11" customHeight="1">
      <c r="A167" s="37"/>
      <c r="B167" s="178"/>
      <c r="C167" s="202"/>
      <c r="D167" s="202"/>
      <c r="E167" s="202"/>
      <c r="F167" s="202"/>
      <c r="G167" s="179"/>
      <c r="H167" s="178"/>
      <c r="I167" s="179"/>
      <c r="J167" s="178"/>
      <c r="K167" s="202"/>
      <c r="L167" s="179"/>
      <c r="M167" s="178"/>
      <c r="N167" s="179"/>
      <c r="O167" s="178"/>
      <c r="P167" s="179"/>
      <c r="Q167" s="180"/>
      <c r="R167" s="180"/>
      <c r="S167" s="37"/>
      <c r="T167" s="101" t="s">
        <v>152</v>
      </c>
      <c r="U167" s="39"/>
      <c r="V167" s="299"/>
      <c r="W167" s="39"/>
      <c r="X167" s="100"/>
      <c r="Y167" s="256"/>
      <c r="Z167" s="257"/>
    </row>
    <row r="168" spans="1:26" ht="10" customHeight="1">
      <c r="A168" s="46">
        <v>17</v>
      </c>
      <c r="B168" s="192" t="s">
        <v>167</v>
      </c>
      <c r="C168" s="200"/>
      <c r="D168" s="200"/>
      <c r="E168" s="200"/>
      <c r="F168" s="200"/>
      <c r="G168" s="193"/>
      <c r="H168" s="178"/>
      <c r="I168" s="179"/>
      <c r="J168" s="187" t="s">
        <v>168</v>
      </c>
      <c r="K168" s="258"/>
      <c r="L168" s="188"/>
      <c r="M168" s="178"/>
      <c r="N168" s="179"/>
      <c r="O168" s="178"/>
      <c r="P168" s="179"/>
      <c r="Q168" s="180"/>
      <c r="R168" s="180"/>
      <c r="S168" s="46">
        <v>17</v>
      </c>
      <c r="T168" s="35" t="s">
        <v>167</v>
      </c>
      <c r="U168" s="37"/>
      <c r="V168" s="37"/>
      <c r="W168" s="37"/>
      <c r="X168" s="96"/>
      <c r="Y168" s="226">
        <v>13401</v>
      </c>
      <c r="Z168" s="227">
        <f>Y168*W169</f>
        <v>67005</v>
      </c>
    </row>
    <row r="169" spans="1:26" ht="10" customHeight="1">
      <c r="A169" s="37"/>
      <c r="B169" s="247" t="s">
        <v>133</v>
      </c>
      <c r="C169" s="204"/>
      <c r="D169" s="204"/>
      <c r="E169" s="204"/>
      <c r="F169" s="204"/>
      <c r="G169" s="205"/>
      <c r="H169" s="187" t="s">
        <v>165</v>
      </c>
      <c r="I169" s="188"/>
      <c r="J169" s="248" t="s">
        <v>164</v>
      </c>
      <c r="K169" s="249"/>
      <c r="L169" s="250"/>
      <c r="M169" s="170">
        <v>5</v>
      </c>
      <c r="N169" s="171"/>
      <c r="O169" s="178"/>
      <c r="P169" s="179"/>
      <c r="Q169" s="180"/>
      <c r="R169" s="180"/>
      <c r="S169" s="37"/>
      <c r="T169" s="98" t="s">
        <v>166</v>
      </c>
      <c r="U169" s="89" t="s">
        <v>165</v>
      </c>
      <c r="V169" s="79" t="s">
        <v>164</v>
      </c>
      <c r="W169" s="94">
        <v>5</v>
      </c>
      <c r="X169" s="319" t="s">
        <v>163</v>
      </c>
      <c r="Y169" s="226"/>
      <c r="Z169" s="227"/>
    </row>
    <row r="170" spans="1:26" ht="10" customHeight="1">
      <c r="A170" s="37"/>
      <c r="B170" s="296" t="s">
        <v>162</v>
      </c>
      <c r="C170" s="204"/>
      <c r="D170" s="204"/>
      <c r="E170" s="204"/>
      <c r="F170" s="204"/>
      <c r="G170" s="205"/>
      <c r="H170" s="178"/>
      <c r="I170" s="179"/>
      <c r="J170" s="215"/>
      <c r="K170" s="216"/>
      <c r="L170" s="217"/>
      <c r="M170" s="187" t="s">
        <v>32</v>
      </c>
      <c r="N170" s="188"/>
      <c r="O170" s="178"/>
      <c r="P170" s="179"/>
      <c r="Q170" s="180"/>
      <c r="R170" s="180"/>
      <c r="S170" s="37"/>
      <c r="T170" s="98" t="s">
        <v>161</v>
      </c>
      <c r="U170" s="37"/>
      <c r="V170" s="304"/>
      <c r="W170" s="89" t="s">
        <v>32</v>
      </c>
      <c r="X170" s="320"/>
      <c r="Y170" s="226"/>
      <c r="Z170" s="227"/>
    </row>
    <row r="171" spans="1:26">
      <c r="A171" s="36"/>
      <c r="B171" s="296" t="s">
        <v>160</v>
      </c>
      <c r="C171" s="204"/>
      <c r="D171" s="204"/>
      <c r="E171" s="204"/>
      <c r="F171" s="204"/>
      <c r="G171" s="205"/>
      <c r="H171" s="302"/>
      <c r="I171" s="303"/>
      <c r="J171" s="218"/>
      <c r="K171" s="197"/>
      <c r="L171" s="219"/>
      <c r="M171" s="302"/>
      <c r="N171" s="303"/>
      <c r="O171" s="302"/>
      <c r="P171" s="303"/>
      <c r="Q171" s="198"/>
      <c r="R171" s="198"/>
      <c r="S171" s="36"/>
      <c r="T171" s="99" t="s">
        <v>159</v>
      </c>
      <c r="U171" s="36"/>
      <c r="V171" s="305"/>
      <c r="W171" s="36"/>
      <c r="X171" s="320"/>
      <c r="Y171" s="226"/>
      <c r="Z171" s="227"/>
    </row>
    <row r="172" spans="1:26" ht="11" customHeight="1">
      <c r="A172" s="37"/>
      <c r="B172" s="247" t="s">
        <v>158</v>
      </c>
      <c r="C172" s="204"/>
      <c r="D172" s="204"/>
      <c r="E172" s="204"/>
      <c r="F172" s="204"/>
      <c r="G172" s="205"/>
      <c r="H172" s="178"/>
      <c r="I172" s="179"/>
      <c r="J172" s="218"/>
      <c r="K172" s="197"/>
      <c r="L172" s="219"/>
      <c r="M172" s="178"/>
      <c r="N172" s="179"/>
      <c r="O172" s="178"/>
      <c r="P172" s="179"/>
      <c r="Q172" s="180"/>
      <c r="R172" s="180"/>
      <c r="S172" s="37"/>
      <c r="T172" s="98" t="s">
        <v>157</v>
      </c>
      <c r="U172" s="37"/>
      <c r="V172" s="305"/>
      <c r="W172" s="37"/>
      <c r="X172" s="320"/>
      <c r="Y172" s="226"/>
      <c r="Z172" s="227"/>
    </row>
    <row r="173" spans="1:26" ht="10" customHeight="1">
      <c r="A173" s="37"/>
      <c r="B173" s="300" t="s">
        <v>79</v>
      </c>
      <c r="C173" s="204"/>
      <c r="D173" s="204"/>
      <c r="E173" s="204"/>
      <c r="F173" s="204"/>
      <c r="G173" s="205"/>
      <c r="H173" s="178"/>
      <c r="I173" s="179"/>
      <c r="J173" s="218"/>
      <c r="K173" s="197"/>
      <c r="L173" s="219"/>
      <c r="M173" s="178"/>
      <c r="N173" s="179"/>
      <c r="O173" s="178"/>
      <c r="P173" s="179"/>
      <c r="Q173" s="180"/>
      <c r="R173" s="180"/>
      <c r="S173" s="37"/>
      <c r="T173" s="98" t="s">
        <v>156</v>
      </c>
      <c r="U173" s="37"/>
      <c r="V173" s="305"/>
      <c r="W173" s="37"/>
      <c r="X173" s="320"/>
      <c r="Y173" s="226"/>
      <c r="Z173" s="227"/>
    </row>
    <row r="174" spans="1:26" ht="10" customHeight="1">
      <c r="A174" s="37"/>
      <c r="B174" s="247" t="s">
        <v>155</v>
      </c>
      <c r="C174" s="204"/>
      <c r="D174" s="204"/>
      <c r="E174" s="204"/>
      <c r="F174" s="204"/>
      <c r="G174" s="205"/>
      <c r="H174" s="178"/>
      <c r="I174" s="179"/>
      <c r="J174" s="218"/>
      <c r="K174" s="197"/>
      <c r="L174" s="219"/>
      <c r="M174" s="178"/>
      <c r="N174" s="179"/>
      <c r="O174" s="178"/>
      <c r="P174" s="179"/>
      <c r="Q174" s="180"/>
      <c r="R174" s="180"/>
      <c r="S174" s="37"/>
      <c r="T174" s="98" t="s">
        <v>154</v>
      </c>
      <c r="U174" s="37"/>
      <c r="V174" s="305"/>
      <c r="W174" s="37"/>
      <c r="X174" s="320"/>
      <c r="Y174" s="226"/>
      <c r="Z174" s="227"/>
    </row>
    <row r="175" spans="1:26" ht="10" customHeight="1">
      <c r="A175" s="37"/>
      <c r="B175" s="192" t="s">
        <v>153</v>
      </c>
      <c r="C175" s="200"/>
      <c r="D175" s="200"/>
      <c r="E175" s="200"/>
      <c r="F175" s="200"/>
      <c r="G175" s="193"/>
      <c r="H175" s="178"/>
      <c r="I175" s="179"/>
      <c r="J175" s="220"/>
      <c r="K175" s="221"/>
      <c r="L175" s="222"/>
      <c r="M175" s="178"/>
      <c r="N175" s="179"/>
      <c r="O175" s="178"/>
      <c r="P175" s="179"/>
      <c r="Q175" s="180"/>
      <c r="R175" s="180"/>
      <c r="S175" s="37"/>
      <c r="T175" s="97" t="s">
        <v>152</v>
      </c>
      <c r="U175" s="37"/>
      <c r="V175" s="312"/>
      <c r="W175" s="37"/>
      <c r="X175" s="321"/>
      <c r="Y175" s="226"/>
      <c r="Z175" s="227"/>
    </row>
    <row r="176" spans="1:26" ht="11" customHeight="1">
      <c r="A176" s="46">
        <v>18</v>
      </c>
      <c r="B176" s="192" t="s">
        <v>151</v>
      </c>
      <c r="C176" s="200"/>
      <c r="D176" s="200"/>
      <c r="E176" s="200"/>
      <c r="F176" s="200"/>
      <c r="G176" s="193"/>
      <c r="H176" s="178"/>
      <c r="I176" s="179"/>
      <c r="J176" s="187" t="s">
        <v>139</v>
      </c>
      <c r="K176" s="258"/>
      <c r="L176" s="188"/>
      <c r="M176" s="178"/>
      <c r="N176" s="179"/>
      <c r="O176" s="178"/>
      <c r="P176" s="179"/>
      <c r="Q176" s="180"/>
      <c r="R176" s="180"/>
      <c r="S176" s="46">
        <v>18</v>
      </c>
      <c r="T176" s="35" t="s">
        <v>151</v>
      </c>
      <c r="U176" s="37"/>
      <c r="V176" s="89"/>
      <c r="W176" s="37"/>
      <c r="X176" s="96"/>
      <c r="Y176" s="226">
        <v>3908</v>
      </c>
      <c r="Z176" s="227">
        <f>Y176*W177</f>
        <v>54712</v>
      </c>
    </row>
    <row r="177" spans="1:26" ht="13" customHeight="1">
      <c r="A177" s="36"/>
      <c r="B177" s="203" t="s">
        <v>133</v>
      </c>
      <c r="C177" s="204"/>
      <c r="D177" s="204"/>
      <c r="E177" s="204"/>
      <c r="F177" s="204"/>
      <c r="G177" s="205"/>
      <c r="H177" s="187" t="s">
        <v>149</v>
      </c>
      <c r="I177" s="188"/>
      <c r="J177" s="248" t="s">
        <v>150</v>
      </c>
      <c r="K177" s="249"/>
      <c r="L177" s="250"/>
      <c r="M177" s="170">
        <v>14</v>
      </c>
      <c r="N177" s="171"/>
      <c r="O177" s="302"/>
      <c r="P177" s="303"/>
      <c r="Q177" s="198"/>
      <c r="R177" s="198"/>
      <c r="S177" s="36"/>
      <c r="T177" s="90" t="s">
        <v>133</v>
      </c>
      <c r="U177" s="89" t="s">
        <v>149</v>
      </c>
      <c r="V177" s="95" t="s">
        <v>148</v>
      </c>
      <c r="W177" s="94">
        <v>14</v>
      </c>
      <c r="X177" s="322" t="s">
        <v>147</v>
      </c>
      <c r="Y177" s="226"/>
      <c r="Z177" s="227"/>
    </row>
    <row r="178" spans="1:26" ht="14" customHeight="1">
      <c r="A178" s="36"/>
      <c r="B178" s="203" t="s">
        <v>146</v>
      </c>
      <c r="C178" s="204"/>
      <c r="D178" s="204"/>
      <c r="E178" s="204"/>
      <c r="F178" s="204"/>
      <c r="G178" s="205"/>
      <c r="H178" s="302"/>
      <c r="I178" s="303"/>
      <c r="J178" s="215"/>
      <c r="K178" s="216"/>
      <c r="L178" s="217"/>
      <c r="M178" s="187" t="s">
        <v>32</v>
      </c>
      <c r="N178" s="188"/>
      <c r="O178" s="302"/>
      <c r="P178" s="303"/>
      <c r="Q178" s="198"/>
      <c r="R178" s="198"/>
      <c r="S178" s="36"/>
      <c r="T178" s="93" t="s">
        <v>146</v>
      </c>
      <c r="U178" s="36"/>
      <c r="V178" s="223"/>
      <c r="W178" s="89" t="s">
        <v>32</v>
      </c>
      <c r="X178" s="323"/>
      <c r="Y178" s="226"/>
      <c r="Z178" s="227"/>
    </row>
    <row r="179" spans="1:26" ht="14" customHeight="1">
      <c r="A179" s="36"/>
      <c r="B179" s="203" t="s">
        <v>145</v>
      </c>
      <c r="C179" s="204"/>
      <c r="D179" s="204"/>
      <c r="E179" s="204"/>
      <c r="F179" s="204"/>
      <c r="G179" s="205"/>
      <c r="H179" s="302"/>
      <c r="I179" s="303"/>
      <c r="J179" s="218"/>
      <c r="K179" s="197"/>
      <c r="L179" s="219"/>
      <c r="M179" s="302"/>
      <c r="N179" s="303"/>
      <c r="O179" s="302"/>
      <c r="P179" s="303"/>
      <c r="Q179" s="198"/>
      <c r="R179" s="198"/>
      <c r="S179" s="36"/>
      <c r="T179" s="40" t="s">
        <v>144</v>
      </c>
      <c r="U179" s="36"/>
      <c r="V179" s="224"/>
      <c r="W179" s="36"/>
      <c r="X179" s="323"/>
      <c r="Y179" s="226"/>
      <c r="Z179" s="227"/>
    </row>
    <row r="180" spans="1:26" ht="14" customHeight="1">
      <c r="A180" s="36"/>
      <c r="B180" s="203" t="s">
        <v>143</v>
      </c>
      <c r="C180" s="204"/>
      <c r="D180" s="204"/>
      <c r="E180" s="204"/>
      <c r="F180" s="204"/>
      <c r="G180" s="205"/>
      <c r="H180" s="302"/>
      <c r="I180" s="303"/>
      <c r="J180" s="218"/>
      <c r="K180" s="197"/>
      <c r="L180" s="219"/>
      <c r="M180" s="302"/>
      <c r="N180" s="303"/>
      <c r="O180" s="302"/>
      <c r="P180" s="303"/>
      <c r="Q180" s="198"/>
      <c r="R180" s="198"/>
      <c r="S180" s="36"/>
      <c r="T180" s="40" t="s">
        <v>142</v>
      </c>
      <c r="U180" s="36"/>
      <c r="V180" s="224"/>
      <c r="W180" s="36"/>
      <c r="X180" s="323"/>
      <c r="Y180" s="226"/>
      <c r="Z180" s="227"/>
    </row>
    <row r="181" spans="1:26" ht="12" customHeight="1">
      <c r="A181" s="37"/>
      <c r="B181" s="203" t="s">
        <v>64</v>
      </c>
      <c r="C181" s="204"/>
      <c r="D181" s="204"/>
      <c r="E181" s="204"/>
      <c r="F181" s="204"/>
      <c r="G181" s="205"/>
      <c r="H181" s="178"/>
      <c r="I181" s="179"/>
      <c r="J181" s="218"/>
      <c r="K181" s="197"/>
      <c r="L181" s="219"/>
      <c r="M181" s="178"/>
      <c r="N181" s="179"/>
      <c r="O181" s="178"/>
      <c r="P181" s="179"/>
      <c r="Q181" s="180"/>
      <c r="R181" s="180"/>
      <c r="S181" s="37"/>
      <c r="T181" s="90" t="s">
        <v>141</v>
      </c>
      <c r="U181" s="37"/>
      <c r="V181" s="224"/>
      <c r="W181" s="37"/>
      <c r="X181" s="323"/>
      <c r="Y181" s="226"/>
      <c r="Z181" s="227"/>
    </row>
    <row r="182" spans="1:26" ht="14" customHeight="1">
      <c r="A182" s="36"/>
      <c r="B182" s="203" t="s">
        <v>140</v>
      </c>
      <c r="C182" s="204"/>
      <c r="D182" s="204"/>
      <c r="E182" s="204"/>
      <c r="F182" s="204"/>
      <c r="G182" s="205"/>
      <c r="H182" s="302"/>
      <c r="I182" s="303"/>
      <c r="J182" s="218"/>
      <c r="K182" s="197"/>
      <c r="L182" s="219"/>
      <c r="M182" s="302"/>
      <c r="N182" s="303"/>
      <c r="O182" s="302"/>
      <c r="P182" s="303"/>
      <c r="Q182" s="198"/>
      <c r="R182" s="198"/>
      <c r="S182" s="36"/>
      <c r="T182" s="40" t="s">
        <v>140</v>
      </c>
      <c r="U182" s="36"/>
      <c r="V182" s="224"/>
      <c r="W182" s="36"/>
      <c r="X182" s="323"/>
      <c r="Y182" s="226"/>
      <c r="Z182" s="227"/>
    </row>
    <row r="183" spans="1:26" ht="13" customHeight="1">
      <c r="A183" s="36"/>
      <c r="B183" s="192" t="s">
        <v>123</v>
      </c>
      <c r="C183" s="200"/>
      <c r="D183" s="200"/>
      <c r="E183" s="200"/>
      <c r="F183" s="200"/>
      <c r="G183" s="193"/>
      <c r="H183" s="302"/>
      <c r="I183" s="303"/>
      <c r="J183" s="220"/>
      <c r="K183" s="221"/>
      <c r="L183" s="222"/>
      <c r="M183" s="302"/>
      <c r="N183" s="303"/>
      <c r="O183" s="302"/>
      <c r="P183" s="303"/>
      <c r="Q183" s="198"/>
      <c r="R183" s="198"/>
      <c r="S183" s="36"/>
      <c r="T183" s="35" t="s">
        <v>123</v>
      </c>
      <c r="U183" s="36"/>
      <c r="V183" s="225"/>
      <c r="W183" s="36"/>
      <c r="X183" s="324"/>
      <c r="Y183" s="226"/>
      <c r="Z183" s="227"/>
    </row>
    <row r="184" spans="1:26" ht="10" customHeight="1">
      <c r="A184" s="46">
        <v>19</v>
      </c>
      <c r="B184" s="192" t="s">
        <v>138</v>
      </c>
      <c r="C184" s="200"/>
      <c r="D184" s="200"/>
      <c r="E184" s="200"/>
      <c r="F184" s="200"/>
      <c r="G184" s="193"/>
      <c r="H184" s="178"/>
      <c r="I184" s="179"/>
      <c r="J184" s="325" t="s">
        <v>139</v>
      </c>
      <c r="K184" s="326"/>
      <c r="L184" s="327"/>
      <c r="M184" s="178"/>
      <c r="N184" s="179"/>
      <c r="O184" s="178"/>
      <c r="P184" s="179"/>
      <c r="S184" s="46">
        <v>19</v>
      </c>
      <c r="T184" s="35" t="s">
        <v>138</v>
      </c>
      <c r="U184" s="62" t="s">
        <v>135</v>
      </c>
      <c r="V184" s="92" t="s">
        <v>137</v>
      </c>
      <c r="W184" s="58">
        <v>12</v>
      </c>
      <c r="X184" s="91"/>
      <c r="Y184" s="226">
        <v>10345</v>
      </c>
      <c r="Z184" s="227">
        <f>Y184*W184</f>
        <v>124140</v>
      </c>
    </row>
    <row r="185" spans="1:26" ht="10.25" customHeight="1">
      <c r="A185" s="37"/>
      <c r="B185" s="247" t="s">
        <v>136</v>
      </c>
      <c r="C185" s="204"/>
      <c r="D185" s="204"/>
      <c r="E185" s="204"/>
      <c r="F185" s="204"/>
      <c r="G185" s="205"/>
      <c r="H185" s="187" t="s">
        <v>135</v>
      </c>
      <c r="I185" s="188"/>
      <c r="J185" s="328" t="s">
        <v>134</v>
      </c>
      <c r="K185" s="329"/>
      <c r="L185" s="330"/>
      <c r="M185" s="170">
        <v>12</v>
      </c>
      <c r="N185" s="171"/>
      <c r="O185" s="178"/>
      <c r="P185" s="179"/>
      <c r="S185" s="37"/>
      <c r="T185" s="90" t="s">
        <v>133</v>
      </c>
      <c r="U185" s="89"/>
      <c r="V185" s="304"/>
      <c r="W185" s="56" t="s">
        <v>32</v>
      </c>
      <c r="X185" s="331"/>
      <c r="Y185" s="226"/>
      <c r="Z185" s="227"/>
    </row>
    <row r="186" spans="1:26" ht="9" customHeight="1">
      <c r="A186" s="37"/>
      <c r="B186" s="296" t="s">
        <v>132</v>
      </c>
      <c r="C186" s="204"/>
      <c r="D186" s="204"/>
      <c r="E186" s="204"/>
      <c r="F186" s="204"/>
      <c r="G186" s="205"/>
      <c r="H186" s="178"/>
      <c r="I186" s="179"/>
      <c r="J186" s="215"/>
      <c r="K186" s="216"/>
      <c r="L186" s="217"/>
      <c r="M186" s="187" t="s">
        <v>32</v>
      </c>
      <c r="N186" s="188"/>
      <c r="O186" s="178"/>
      <c r="P186" s="179"/>
      <c r="S186" s="37"/>
      <c r="T186" s="40" t="s">
        <v>131</v>
      </c>
      <c r="U186" s="37"/>
      <c r="V186" s="305"/>
      <c r="W186" s="56"/>
      <c r="X186" s="332"/>
      <c r="Y186" s="226"/>
      <c r="Z186" s="227"/>
    </row>
    <row r="187" spans="1:26" ht="10.25" customHeight="1">
      <c r="A187" s="37"/>
      <c r="B187" s="296" t="s">
        <v>130</v>
      </c>
      <c r="C187" s="204"/>
      <c r="D187" s="204"/>
      <c r="E187" s="204"/>
      <c r="F187" s="204"/>
      <c r="G187" s="205"/>
      <c r="H187" s="178"/>
      <c r="I187" s="179"/>
      <c r="J187" s="218"/>
      <c r="K187" s="197"/>
      <c r="L187" s="219"/>
      <c r="M187" s="178"/>
      <c r="N187" s="179"/>
      <c r="O187" s="178"/>
      <c r="P187" s="179"/>
      <c r="S187" s="37"/>
      <c r="T187" s="40" t="s">
        <v>129</v>
      </c>
      <c r="U187" s="37"/>
      <c r="V187" s="305"/>
      <c r="W187" s="51"/>
      <c r="X187" s="332"/>
      <c r="Y187" s="226"/>
      <c r="Z187" s="227"/>
    </row>
    <row r="188" spans="1:26" ht="10.25" customHeight="1">
      <c r="A188" s="37"/>
      <c r="B188" s="247" t="s">
        <v>128</v>
      </c>
      <c r="C188" s="204"/>
      <c r="D188" s="204"/>
      <c r="E188" s="204"/>
      <c r="F188" s="204"/>
      <c r="G188" s="205"/>
      <c r="H188" s="178"/>
      <c r="I188" s="179"/>
      <c r="J188" s="218"/>
      <c r="K188" s="197"/>
      <c r="L188" s="219"/>
      <c r="M188" s="178"/>
      <c r="N188" s="179"/>
      <c r="O188" s="178"/>
      <c r="P188" s="179"/>
      <c r="S188" s="37"/>
      <c r="T188" s="40" t="s">
        <v>127</v>
      </c>
      <c r="U188" s="37"/>
      <c r="V188" s="305"/>
      <c r="W188" s="51"/>
      <c r="X188" s="332"/>
      <c r="Y188" s="226"/>
      <c r="Z188" s="227"/>
    </row>
    <row r="189" spans="1:26" ht="10.25" customHeight="1">
      <c r="A189" s="37"/>
      <c r="B189" s="300" t="s">
        <v>79</v>
      </c>
      <c r="C189" s="204"/>
      <c r="D189" s="204"/>
      <c r="E189" s="204"/>
      <c r="F189" s="204"/>
      <c r="G189" s="205"/>
      <c r="H189" s="178"/>
      <c r="I189" s="179"/>
      <c r="J189" s="218"/>
      <c r="K189" s="197"/>
      <c r="L189" s="219"/>
      <c r="M189" s="178"/>
      <c r="N189" s="179"/>
      <c r="O189" s="178"/>
      <c r="P189" s="179"/>
      <c r="S189" s="37"/>
      <c r="T189" s="41" t="s">
        <v>79</v>
      </c>
      <c r="U189" s="37"/>
      <c r="V189" s="305"/>
      <c r="W189" s="51"/>
      <c r="X189" s="332"/>
      <c r="Y189" s="226"/>
      <c r="Z189" s="227"/>
    </row>
    <row r="190" spans="1:26" ht="10.25" customHeight="1">
      <c r="A190" s="37"/>
      <c r="B190" s="203" t="s">
        <v>126</v>
      </c>
      <c r="C190" s="204"/>
      <c r="D190" s="204"/>
      <c r="E190" s="204"/>
      <c r="F190" s="204"/>
      <c r="G190" s="205"/>
      <c r="H190" s="178"/>
      <c r="I190" s="179"/>
      <c r="J190" s="218"/>
      <c r="K190" s="197"/>
      <c r="L190" s="219"/>
      <c r="M190" s="178"/>
      <c r="N190" s="179"/>
      <c r="O190" s="178"/>
      <c r="P190" s="179"/>
      <c r="S190" s="37"/>
      <c r="T190" s="40" t="s">
        <v>125</v>
      </c>
      <c r="U190" s="37"/>
      <c r="V190" s="305"/>
      <c r="W190" s="51"/>
      <c r="X190" s="332"/>
      <c r="Y190" s="226"/>
      <c r="Z190" s="227"/>
    </row>
    <row r="191" spans="1:26" ht="10.25" customHeight="1">
      <c r="A191" s="37"/>
      <c r="B191" s="192" t="s">
        <v>124</v>
      </c>
      <c r="C191" s="200"/>
      <c r="D191" s="200"/>
      <c r="E191" s="200"/>
      <c r="F191" s="200"/>
      <c r="G191" s="193"/>
      <c r="H191" s="178"/>
      <c r="I191" s="179"/>
      <c r="J191" s="220"/>
      <c r="K191" s="221"/>
      <c r="L191" s="222"/>
      <c r="M191" s="178"/>
      <c r="N191" s="179"/>
      <c r="O191" s="178"/>
      <c r="P191" s="179"/>
      <c r="S191" s="37"/>
      <c r="T191" s="35" t="s">
        <v>123</v>
      </c>
      <c r="U191" s="37"/>
      <c r="V191" s="312"/>
      <c r="W191" s="51"/>
      <c r="X191" s="333"/>
      <c r="Y191" s="226"/>
      <c r="Z191" s="227"/>
    </row>
    <row r="192" spans="1:26" ht="10" customHeight="1">
      <c r="A192" s="46">
        <v>20</v>
      </c>
      <c r="B192" s="192" t="s">
        <v>111</v>
      </c>
      <c r="C192" s="200"/>
      <c r="D192" s="200"/>
      <c r="E192" s="200"/>
      <c r="F192" s="200"/>
      <c r="G192" s="193"/>
      <c r="H192" s="178"/>
      <c r="I192" s="179"/>
      <c r="J192" s="325" t="s">
        <v>38</v>
      </c>
      <c r="K192" s="326"/>
      <c r="L192" s="327"/>
      <c r="M192" s="178"/>
      <c r="N192" s="179"/>
      <c r="O192" s="178"/>
      <c r="P192" s="179"/>
      <c r="S192" s="46">
        <v>20</v>
      </c>
      <c r="T192" s="49" t="s">
        <v>111</v>
      </c>
      <c r="U192" s="89"/>
      <c r="V192" s="79" t="s">
        <v>122</v>
      </c>
      <c r="W192" s="58">
        <v>11</v>
      </c>
      <c r="X192" s="334" t="s">
        <v>72</v>
      </c>
      <c r="Y192" s="226">
        <v>10819</v>
      </c>
      <c r="Z192" s="227">
        <f>Y192*W192</f>
        <v>119009</v>
      </c>
    </row>
    <row r="193" spans="1:26" ht="10.25" customHeight="1">
      <c r="A193" s="37"/>
      <c r="B193" s="247" t="s">
        <v>109</v>
      </c>
      <c r="C193" s="204"/>
      <c r="D193" s="204"/>
      <c r="E193" s="204"/>
      <c r="F193" s="204"/>
      <c r="G193" s="205"/>
      <c r="H193" s="187" t="s">
        <v>121</v>
      </c>
      <c r="I193" s="188"/>
      <c r="J193" s="270">
        <v>101903</v>
      </c>
      <c r="K193" s="271"/>
      <c r="L193" s="272"/>
      <c r="M193" s="170">
        <v>11</v>
      </c>
      <c r="N193" s="171"/>
      <c r="O193" s="178"/>
      <c r="P193" s="179"/>
      <c r="S193" s="37"/>
      <c r="T193" s="40" t="s">
        <v>107</v>
      </c>
      <c r="U193" s="62" t="s">
        <v>121</v>
      </c>
      <c r="V193" s="304"/>
      <c r="W193" s="56" t="s">
        <v>32</v>
      </c>
      <c r="X193" s="335"/>
      <c r="Y193" s="226"/>
      <c r="Z193" s="227"/>
    </row>
    <row r="194" spans="1:26" ht="10.25" customHeight="1">
      <c r="A194" s="37"/>
      <c r="B194" s="247" t="s">
        <v>120</v>
      </c>
      <c r="C194" s="204"/>
      <c r="D194" s="204"/>
      <c r="E194" s="204"/>
      <c r="F194" s="204"/>
      <c r="G194" s="205"/>
      <c r="H194" s="178"/>
      <c r="I194" s="179"/>
      <c r="J194" s="215"/>
      <c r="K194" s="216"/>
      <c r="L194" s="217"/>
      <c r="M194" s="187" t="s">
        <v>32</v>
      </c>
      <c r="N194" s="188"/>
      <c r="O194" s="178"/>
      <c r="P194" s="179"/>
      <c r="S194" s="37"/>
      <c r="T194" s="40" t="s">
        <v>119</v>
      </c>
      <c r="U194" s="37"/>
      <c r="V194" s="305"/>
      <c r="W194" s="51"/>
      <c r="X194" s="335"/>
      <c r="Y194" s="226"/>
      <c r="Z194" s="227"/>
    </row>
    <row r="195" spans="1:26" ht="10.25" customHeight="1">
      <c r="A195" s="37"/>
      <c r="B195" s="296" t="s">
        <v>118</v>
      </c>
      <c r="C195" s="204"/>
      <c r="D195" s="204"/>
      <c r="E195" s="204"/>
      <c r="F195" s="204"/>
      <c r="G195" s="205"/>
      <c r="H195" s="178"/>
      <c r="I195" s="179"/>
      <c r="J195" s="218"/>
      <c r="K195" s="197"/>
      <c r="L195" s="219"/>
      <c r="M195" s="178"/>
      <c r="N195" s="179"/>
      <c r="O195" s="178"/>
      <c r="P195" s="179"/>
      <c r="S195" s="37"/>
      <c r="T195" s="40" t="s">
        <v>117</v>
      </c>
      <c r="U195" s="37"/>
      <c r="V195" s="305"/>
      <c r="W195" s="51"/>
      <c r="X195" s="335"/>
      <c r="Y195" s="226"/>
      <c r="Z195" s="227"/>
    </row>
    <row r="196" spans="1:26" ht="10.25" customHeight="1">
      <c r="A196" s="37"/>
      <c r="B196" s="247" t="s">
        <v>116</v>
      </c>
      <c r="C196" s="204"/>
      <c r="D196" s="204"/>
      <c r="E196" s="204"/>
      <c r="F196" s="204"/>
      <c r="G196" s="205"/>
      <c r="H196" s="178"/>
      <c r="I196" s="179"/>
      <c r="J196" s="218"/>
      <c r="K196" s="197"/>
      <c r="L196" s="219"/>
      <c r="M196" s="178"/>
      <c r="N196" s="179"/>
      <c r="O196" s="178"/>
      <c r="P196" s="179"/>
      <c r="S196" s="37"/>
      <c r="T196" s="40" t="s">
        <v>115</v>
      </c>
      <c r="U196" s="37"/>
      <c r="V196" s="305"/>
      <c r="W196" s="51"/>
      <c r="X196" s="335"/>
      <c r="Y196" s="226"/>
      <c r="Z196" s="227"/>
    </row>
    <row r="197" spans="1:26" ht="10.25" customHeight="1">
      <c r="A197" s="37"/>
      <c r="B197" s="203" t="s">
        <v>114</v>
      </c>
      <c r="C197" s="204"/>
      <c r="D197" s="204"/>
      <c r="E197" s="204"/>
      <c r="F197" s="204"/>
      <c r="G197" s="205"/>
      <c r="H197" s="178"/>
      <c r="I197" s="179"/>
      <c r="J197" s="218"/>
      <c r="K197" s="197"/>
      <c r="L197" s="219"/>
      <c r="M197" s="178"/>
      <c r="N197" s="179"/>
      <c r="O197" s="178"/>
      <c r="P197" s="179"/>
      <c r="S197" s="37"/>
      <c r="T197" s="41" t="s">
        <v>27</v>
      </c>
      <c r="U197" s="37"/>
      <c r="V197" s="305"/>
      <c r="W197" s="51"/>
      <c r="X197" s="335"/>
      <c r="Y197" s="226"/>
      <c r="Z197" s="227"/>
    </row>
    <row r="198" spans="1:26" ht="10.25" customHeight="1">
      <c r="A198" s="37"/>
      <c r="B198" s="247" t="s">
        <v>97</v>
      </c>
      <c r="C198" s="204"/>
      <c r="D198" s="204"/>
      <c r="E198" s="204"/>
      <c r="F198" s="204"/>
      <c r="G198" s="205"/>
      <c r="H198" s="178"/>
      <c r="I198" s="179"/>
      <c r="J198" s="218"/>
      <c r="K198" s="197"/>
      <c r="L198" s="219"/>
      <c r="M198" s="178"/>
      <c r="N198" s="179"/>
      <c r="O198" s="178"/>
      <c r="P198" s="179"/>
      <c r="S198" s="37"/>
      <c r="T198" s="40" t="s">
        <v>96</v>
      </c>
      <c r="U198" s="37"/>
      <c r="V198" s="312"/>
      <c r="W198" s="51"/>
      <c r="X198" s="336"/>
      <c r="Y198" s="226"/>
      <c r="Z198" s="227"/>
    </row>
    <row r="199" spans="1:26" ht="10.25" customHeight="1">
      <c r="A199" s="37"/>
      <c r="B199" s="203" t="s">
        <v>113</v>
      </c>
      <c r="C199" s="204"/>
      <c r="D199" s="204"/>
      <c r="E199" s="204"/>
      <c r="F199" s="204"/>
      <c r="G199" s="205"/>
      <c r="H199" s="178"/>
      <c r="I199" s="179"/>
      <c r="J199" s="218"/>
      <c r="K199" s="197"/>
      <c r="L199" s="219"/>
      <c r="M199" s="178"/>
      <c r="N199" s="179"/>
      <c r="O199" s="178"/>
      <c r="P199" s="179"/>
      <c r="S199" s="46"/>
      <c r="T199" s="35" t="s">
        <v>23</v>
      </c>
      <c r="U199" s="37"/>
      <c r="V199" s="88"/>
      <c r="W199" s="38"/>
      <c r="X199" s="337" t="s">
        <v>72</v>
      </c>
      <c r="Y199" s="256">
        <v>7530</v>
      </c>
      <c r="Z199" s="257">
        <f>Y199*W200</f>
        <v>82830</v>
      </c>
    </row>
    <row r="200" spans="1:26" ht="10" customHeight="1">
      <c r="A200" s="46">
        <v>21</v>
      </c>
      <c r="B200" s="192" t="s">
        <v>112</v>
      </c>
      <c r="C200" s="200"/>
      <c r="D200" s="200"/>
      <c r="E200" s="200"/>
      <c r="F200" s="200"/>
      <c r="G200" s="193"/>
      <c r="H200" s="178"/>
      <c r="I200" s="179"/>
      <c r="J200" s="325" t="s">
        <v>38</v>
      </c>
      <c r="K200" s="326"/>
      <c r="L200" s="327"/>
      <c r="M200" s="178"/>
      <c r="N200" s="179"/>
      <c r="O200" s="178"/>
      <c r="P200" s="179"/>
      <c r="S200" s="46">
        <v>21</v>
      </c>
      <c r="T200" s="49" t="s">
        <v>111</v>
      </c>
      <c r="U200" s="51"/>
      <c r="V200" s="79" t="s">
        <v>110</v>
      </c>
      <c r="W200" s="43">
        <v>11</v>
      </c>
      <c r="X200" s="338"/>
      <c r="Y200" s="256"/>
      <c r="Z200" s="257"/>
    </row>
    <row r="201" spans="1:26" ht="10.25" customHeight="1">
      <c r="A201" s="37"/>
      <c r="B201" s="247" t="s">
        <v>109</v>
      </c>
      <c r="C201" s="204"/>
      <c r="D201" s="204"/>
      <c r="E201" s="204"/>
      <c r="F201" s="204"/>
      <c r="G201" s="205"/>
      <c r="H201" s="187" t="s">
        <v>108</v>
      </c>
      <c r="I201" s="188"/>
      <c r="J201" s="270">
        <v>101901</v>
      </c>
      <c r="K201" s="271"/>
      <c r="L201" s="272"/>
      <c r="M201" s="170">
        <v>11</v>
      </c>
      <c r="N201" s="171"/>
      <c r="O201" s="178"/>
      <c r="P201" s="179"/>
      <c r="S201" s="37"/>
      <c r="T201" s="40" t="s">
        <v>107</v>
      </c>
      <c r="U201" s="62" t="s">
        <v>106</v>
      </c>
      <c r="V201" s="340"/>
      <c r="W201" s="42" t="s">
        <v>105</v>
      </c>
      <c r="X201" s="338"/>
      <c r="Y201" s="256"/>
      <c r="Z201" s="257"/>
    </row>
    <row r="202" spans="1:26">
      <c r="A202" s="36"/>
      <c r="B202" s="203" t="s">
        <v>104</v>
      </c>
      <c r="C202" s="204"/>
      <c r="D202" s="204"/>
      <c r="E202" s="204"/>
      <c r="F202" s="204"/>
      <c r="G202" s="205"/>
      <c r="H202" s="302"/>
      <c r="I202" s="303"/>
      <c r="J202" s="215"/>
      <c r="K202" s="216"/>
      <c r="L202" s="217"/>
      <c r="M202" s="187" t="s">
        <v>32</v>
      </c>
      <c r="N202" s="188"/>
      <c r="O202" s="302"/>
      <c r="P202" s="303"/>
      <c r="S202" s="37"/>
      <c r="T202" s="40" t="s">
        <v>103</v>
      </c>
      <c r="U202" s="51"/>
      <c r="V202" s="341"/>
      <c r="W202" s="87"/>
      <c r="X202" s="338"/>
      <c r="Y202" s="256"/>
      <c r="Z202" s="257"/>
    </row>
    <row r="203" spans="1:26" ht="10.25" customHeight="1">
      <c r="A203" s="37"/>
      <c r="B203" s="203" t="s">
        <v>102</v>
      </c>
      <c r="C203" s="204"/>
      <c r="D203" s="204"/>
      <c r="E203" s="204"/>
      <c r="F203" s="204"/>
      <c r="G203" s="205"/>
      <c r="H203" s="178"/>
      <c r="I203" s="179"/>
      <c r="J203" s="218"/>
      <c r="K203" s="197"/>
      <c r="L203" s="219"/>
      <c r="M203" s="178"/>
      <c r="N203" s="179"/>
      <c r="O203" s="178"/>
      <c r="P203" s="179"/>
      <c r="S203" s="37"/>
      <c r="T203" s="40" t="s">
        <v>101</v>
      </c>
      <c r="U203" s="51"/>
      <c r="V203" s="341"/>
      <c r="W203" s="87"/>
      <c r="X203" s="338"/>
      <c r="Y203" s="256"/>
      <c r="Z203" s="257"/>
    </row>
    <row r="204" spans="1:26" ht="10.25" customHeight="1">
      <c r="A204" s="37"/>
      <c r="B204" s="203" t="s">
        <v>100</v>
      </c>
      <c r="C204" s="204"/>
      <c r="D204" s="204"/>
      <c r="E204" s="204"/>
      <c r="F204" s="204"/>
      <c r="G204" s="205"/>
      <c r="H204" s="178"/>
      <c r="I204" s="179"/>
      <c r="J204" s="218"/>
      <c r="K204" s="197"/>
      <c r="L204" s="219"/>
      <c r="M204" s="178"/>
      <c r="N204" s="179"/>
      <c r="O204" s="178"/>
      <c r="P204" s="179"/>
      <c r="S204" s="37"/>
      <c r="T204" s="40" t="s">
        <v>99</v>
      </c>
      <c r="U204" s="51"/>
      <c r="V204" s="341"/>
      <c r="W204" s="87"/>
      <c r="X204" s="338"/>
      <c r="Y204" s="256"/>
      <c r="Z204" s="257"/>
    </row>
    <row r="205" spans="1:26" ht="10.25" customHeight="1">
      <c r="A205" s="37"/>
      <c r="B205" s="203" t="s">
        <v>98</v>
      </c>
      <c r="C205" s="204"/>
      <c r="D205" s="204"/>
      <c r="E205" s="204"/>
      <c r="F205" s="204"/>
      <c r="G205" s="205"/>
      <c r="H205" s="178"/>
      <c r="I205" s="179"/>
      <c r="J205" s="218"/>
      <c r="K205" s="197"/>
      <c r="L205" s="219"/>
      <c r="M205" s="178"/>
      <c r="N205" s="179"/>
      <c r="O205" s="178"/>
      <c r="P205" s="179"/>
      <c r="S205" s="46"/>
      <c r="T205" s="41" t="s">
        <v>27</v>
      </c>
      <c r="U205" s="51"/>
      <c r="V205" s="341"/>
      <c r="W205" s="87"/>
      <c r="X205" s="338"/>
      <c r="Y205" s="256"/>
      <c r="Z205" s="257"/>
    </row>
    <row r="206" spans="1:26" ht="10.25" customHeight="1">
      <c r="A206" s="37"/>
      <c r="B206" s="203" t="s">
        <v>97</v>
      </c>
      <c r="C206" s="204"/>
      <c r="D206" s="204"/>
      <c r="E206" s="204"/>
      <c r="F206" s="204"/>
      <c r="G206" s="205"/>
      <c r="H206" s="178"/>
      <c r="I206" s="179"/>
      <c r="J206" s="218"/>
      <c r="K206" s="197"/>
      <c r="L206" s="219"/>
      <c r="M206" s="178"/>
      <c r="N206" s="179"/>
      <c r="O206" s="178"/>
      <c r="P206" s="179"/>
      <c r="S206" s="37"/>
      <c r="T206" s="40" t="s">
        <v>96</v>
      </c>
      <c r="U206" s="56"/>
      <c r="V206" s="341"/>
      <c r="W206" s="86"/>
      <c r="X206" s="338"/>
      <c r="Y206" s="256"/>
      <c r="Z206" s="257"/>
    </row>
    <row r="207" spans="1:26" ht="10.25" customHeight="1">
      <c r="A207" s="37"/>
      <c r="B207" s="203" t="s">
        <v>95</v>
      </c>
      <c r="C207" s="204"/>
      <c r="D207" s="204"/>
      <c r="E207" s="204"/>
      <c r="F207" s="204"/>
      <c r="G207" s="205"/>
      <c r="H207" s="178"/>
      <c r="I207" s="179"/>
      <c r="J207" s="218"/>
      <c r="K207" s="197"/>
      <c r="L207" s="219"/>
      <c r="M207" s="178"/>
      <c r="N207" s="179"/>
      <c r="O207" s="178"/>
      <c r="P207" s="179"/>
      <c r="S207" s="37"/>
      <c r="T207" s="35" t="s">
        <v>23</v>
      </c>
      <c r="U207" s="51"/>
      <c r="V207" s="342"/>
      <c r="W207" s="85"/>
      <c r="X207" s="338"/>
      <c r="Y207" s="256"/>
      <c r="Z207" s="257"/>
    </row>
    <row r="208" spans="1:26" ht="10.25" customHeight="1">
      <c r="A208" s="37"/>
      <c r="B208" s="192" t="s">
        <v>94</v>
      </c>
      <c r="C208" s="200"/>
      <c r="D208" s="200"/>
      <c r="E208" s="200"/>
      <c r="F208" s="200"/>
      <c r="G208" s="193"/>
      <c r="H208" s="178"/>
      <c r="I208" s="179"/>
      <c r="J208" s="220"/>
      <c r="K208" s="221"/>
      <c r="L208" s="222"/>
      <c r="M208" s="178"/>
      <c r="N208" s="179"/>
      <c r="O208" s="178"/>
      <c r="P208" s="179"/>
      <c r="S208" s="36"/>
      <c r="T208" s="40"/>
      <c r="U208" s="53"/>
      <c r="V208" s="84"/>
      <c r="W208" s="83"/>
      <c r="X208" s="339"/>
      <c r="Y208" s="256"/>
      <c r="Z208" s="257"/>
    </row>
    <row r="209" spans="1:26" ht="10" customHeight="1">
      <c r="A209" s="82">
        <v>22</v>
      </c>
      <c r="B209" s="351" t="s">
        <v>93</v>
      </c>
      <c r="C209" s="352"/>
      <c r="D209" s="352"/>
      <c r="E209" s="352"/>
      <c r="F209" s="352"/>
      <c r="G209" s="353"/>
      <c r="H209" s="349"/>
      <c r="I209" s="350"/>
      <c r="J209" s="354" t="s">
        <v>92</v>
      </c>
      <c r="K209" s="355"/>
      <c r="L209" s="356"/>
      <c r="M209" s="349"/>
      <c r="N209" s="350"/>
      <c r="O209" s="349"/>
      <c r="P209" s="350"/>
      <c r="Q209" s="69"/>
      <c r="R209" s="69"/>
      <c r="S209" s="78">
        <v>22</v>
      </c>
      <c r="T209" s="81" t="s">
        <v>91</v>
      </c>
      <c r="U209" s="66"/>
      <c r="V209" s="79"/>
      <c r="W209" s="64"/>
      <c r="X209" s="80"/>
      <c r="Y209" s="357"/>
      <c r="Z209" s="358"/>
    </row>
    <row r="210" spans="1:26" ht="10.25" customHeight="1">
      <c r="A210" s="39"/>
      <c r="B210" s="346" t="s">
        <v>53</v>
      </c>
      <c r="C210" s="347"/>
      <c r="D210" s="347"/>
      <c r="E210" s="347"/>
      <c r="F210" s="347"/>
      <c r="G210" s="348"/>
      <c r="H210" s="359" t="s">
        <v>90</v>
      </c>
      <c r="I210" s="360"/>
      <c r="J210" s="361">
        <v>301004</v>
      </c>
      <c r="K210" s="362"/>
      <c r="L210" s="363"/>
      <c r="M210" s="364">
        <v>2</v>
      </c>
      <c r="N210" s="365"/>
      <c r="O210" s="366" t="s">
        <v>89</v>
      </c>
      <c r="P210" s="367"/>
      <c r="Q210" s="69"/>
      <c r="R210" s="69"/>
      <c r="S210" s="68"/>
      <c r="T210" s="71" t="s">
        <v>88</v>
      </c>
      <c r="U210" s="62" t="s">
        <v>87</v>
      </c>
      <c r="V210" s="79"/>
      <c r="W210" s="43"/>
      <c r="X210" s="372" t="s">
        <v>86</v>
      </c>
      <c r="Y210" s="357"/>
      <c r="Z210" s="358"/>
    </row>
    <row r="211" spans="1:26">
      <c r="A211" s="34"/>
      <c r="B211" s="346" t="s">
        <v>85</v>
      </c>
      <c r="C211" s="347"/>
      <c r="D211" s="347"/>
      <c r="E211" s="347"/>
      <c r="F211" s="347"/>
      <c r="G211" s="348"/>
      <c r="H211" s="375"/>
      <c r="I211" s="376"/>
      <c r="J211" s="378"/>
      <c r="K211" s="379"/>
      <c r="L211" s="380"/>
      <c r="M211" s="359" t="s">
        <v>32</v>
      </c>
      <c r="N211" s="360"/>
      <c r="O211" s="368"/>
      <c r="P211" s="369"/>
      <c r="Q211" s="69"/>
      <c r="R211" s="69"/>
      <c r="S211" s="68"/>
      <c r="T211" s="71" t="s">
        <v>84</v>
      </c>
      <c r="U211" s="66"/>
      <c r="V211" s="343"/>
      <c r="W211" s="43"/>
      <c r="X211" s="373"/>
      <c r="Y211" s="357"/>
      <c r="Z211" s="358"/>
    </row>
    <row r="212" spans="1:26" ht="10.25" customHeight="1">
      <c r="A212" s="39"/>
      <c r="B212" s="346" t="s">
        <v>83</v>
      </c>
      <c r="C212" s="347"/>
      <c r="D212" s="347"/>
      <c r="E212" s="347"/>
      <c r="F212" s="347"/>
      <c r="G212" s="348"/>
      <c r="H212" s="349"/>
      <c r="I212" s="350"/>
      <c r="J212" s="381"/>
      <c r="K212" s="382"/>
      <c r="L212" s="383"/>
      <c r="M212" s="349"/>
      <c r="N212" s="350"/>
      <c r="O212" s="368"/>
      <c r="P212" s="369"/>
      <c r="Q212" s="69"/>
      <c r="R212" s="69"/>
      <c r="S212" s="78"/>
      <c r="T212" s="71" t="s">
        <v>82</v>
      </c>
      <c r="U212" s="77"/>
      <c r="V212" s="344"/>
      <c r="W212" s="76"/>
      <c r="X212" s="373"/>
      <c r="Y212" s="357"/>
      <c r="Z212" s="358"/>
    </row>
    <row r="213" spans="1:26" ht="10.25" customHeight="1">
      <c r="A213" s="39"/>
      <c r="B213" s="346" t="s">
        <v>81</v>
      </c>
      <c r="C213" s="347"/>
      <c r="D213" s="347"/>
      <c r="E213" s="347"/>
      <c r="F213" s="347"/>
      <c r="G213" s="348"/>
      <c r="H213" s="349"/>
      <c r="I213" s="350"/>
      <c r="J213" s="381"/>
      <c r="K213" s="382"/>
      <c r="L213" s="383"/>
      <c r="M213" s="349"/>
      <c r="N213" s="350"/>
      <c r="O213" s="368"/>
      <c r="P213" s="369"/>
      <c r="Q213" s="69"/>
      <c r="R213" s="69"/>
      <c r="S213" s="68"/>
      <c r="T213" s="71" t="s">
        <v>80</v>
      </c>
      <c r="U213" s="75"/>
      <c r="V213" s="344"/>
      <c r="W213" s="74"/>
      <c r="X213" s="373"/>
      <c r="Y213" s="357"/>
      <c r="Z213" s="358"/>
    </row>
    <row r="214" spans="1:26" ht="10.25" customHeight="1">
      <c r="A214" s="39"/>
      <c r="B214" s="377" t="s">
        <v>79</v>
      </c>
      <c r="C214" s="347"/>
      <c r="D214" s="347"/>
      <c r="E214" s="347"/>
      <c r="F214" s="347"/>
      <c r="G214" s="348"/>
      <c r="H214" s="349"/>
      <c r="I214" s="350"/>
      <c r="J214" s="381"/>
      <c r="K214" s="382"/>
      <c r="L214" s="383"/>
      <c r="M214" s="349"/>
      <c r="N214" s="350"/>
      <c r="O214" s="368"/>
      <c r="P214" s="369"/>
      <c r="Q214" s="69"/>
      <c r="R214" s="69"/>
      <c r="S214" s="68"/>
      <c r="T214" s="73" t="s">
        <v>78</v>
      </c>
      <c r="U214" s="66"/>
      <c r="V214" s="344"/>
      <c r="W214" s="72"/>
      <c r="X214" s="373"/>
      <c r="Y214" s="357"/>
      <c r="Z214" s="358"/>
    </row>
    <row r="215" spans="1:26" ht="10.25" customHeight="1">
      <c r="A215" s="39"/>
      <c r="B215" s="346" t="s">
        <v>77</v>
      </c>
      <c r="C215" s="347"/>
      <c r="D215" s="347"/>
      <c r="E215" s="347"/>
      <c r="F215" s="347"/>
      <c r="G215" s="348"/>
      <c r="H215" s="349"/>
      <c r="I215" s="350"/>
      <c r="J215" s="381"/>
      <c r="K215" s="382"/>
      <c r="L215" s="383"/>
      <c r="M215" s="349"/>
      <c r="N215" s="350"/>
      <c r="O215" s="368"/>
      <c r="P215" s="369"/>
      <c r="Q215" s="69"/>
      <c r="R215" s="69"/>
      <c r="S215" s="68"/>
      <c r="T215" s="71" t="s">
        <v>76</v>
      </c>
      <c r="U215" s="66"/>
      <c r="V215" s="344"/>
      <c r="W215" s="64"/>
      <c r="X215" s="373"/>
      <c r="Y215" s="357"/>
      <c r="Z215" s="358"/>
    </row>
    <row r="216" spans="1:26" ht="10.25" customHeight="1">
      <c r="A216" s="39"/>
      <c r="B216" s="351" t="s">
        <v>75</v>
      </c>
      <c r="C216" s="352"/>
      <c r="D216" s="352"/>
      <c r="E216" s="352"/>
      <c r="F216" s="352"/>
      <c r="G216" s="353"/>
      <c r="H216" s="349"/>
      <c r="I216" s="350"/>
      <c r="J216" s="384"/>
      <c r="K216" s="385"/>
      <c r="L216" s="386"/>
      <c r="M216" s="349"/>
      <c r="N216" s="350"/>
      <c r="O216" s="370"/>
      <c r="P216" s="371"/>
      <c r="Q216" s="69"/>
      <c r="R216" s="69"/>
      <c r="S216" s="68"/>
      <c r="T216" s="70" t="s">
        <v>75</v>
      </c>
      <c r="U216" s="66"/>
      <c r="V216" s="345"/>
      <c r="W216" s="64"/>
      <c r="X216" s="373"/>
      <c r="Y216" s="357"/>
      <c r="Z216" s="358"/>
    </row>
    <row r="217" spans="1:26" ht="10.25" customHeight="1">
      <c r="A217" s="39"/>
      <c r="B217" s="349"/>
      <c r="C217" s="387"/>
      <c r="D217" s="387"/>
      <c r="E217" s="387"/>
      <c r="F217" s="387"/>
      <c r="G217" s="350"/>
      <c r="H217" s="349"/>
      <c r="I217" s="350"/>
      <c r="J217" s="349"/>
      <c r="K217" s="387"/>
      <c r="L217" s="350"/>
      <c r="M217" s="349"/>
      <c r="N217" s="350"/>
      <c r="O217" s="349"/>
      <c r="P217" s="350"/>
      <c r="Q217" s="69"/>
      <c r="R217" s="69"/>
      <c r="S217" s="68"/>
      <c r="T217" s="67"/>
      <c r="U217" s="66"/>
      <c r="V217" s="65"/>
      <c r="W217" s="64"/>
      <c r="X217" s="374"/>
      <c r="Y217" s="357"/>
      <c r="Z217" s="358"/>
    </row>
    <row r="218" spans="1:26" ht="10" customHeight="1">
      <c r="A218" s="46">
        <v>23</v>
      </c>
      <c r="B218" s="192" t="s">
        <v>74</v>
      </c>
      <c r="C218" s="200"/>
      <c r="D218" s="200"/>
      <c r="E218" s="200"/>
      <c r="F218" s="200"/>
      <c r="G218" s="193"/>
      <c r="H218" s="178"/>
      <c r="I218" s="179"/>
      <c r="J218" s="325" t="s">
        <v>38</v>
      </c>
      <c r="K218" s="326"/>
      <c r="L218" s="327"/>
      <c r="M218" s="178"/>
      <c r="N218" s="179"/>
      <c r="O218" s="178"/>
      <c r="P218" s="179"/>
      <c r="S218" s="46">
        <v>23</v>
      </c>
      <c r="T218" s="49" t="s">
        <v>74</v>
      </c>
      <c r="U218" s="51"/>
      <c r="V218" s="59" t="s">
        <v>73</v>
      </c>
      <c r="W218" s="58">
        <v>5</v>
      </c>
      <c r="X218" s="388" t="s">
        <v>72</v>
      </c>
      <c r="Y218" s="226">
        <v>14811</v>
      </c>
      <c r="Z218" s="227">
        <f>Y218*W218</f>
        <v>74055</v>
      </c>
    </row>
    <row r="219" spans="1:26" ht="10.25" customHeight="1">
      <c r="A219" s="37"/>
      <c r="B219" s="247" t="s">
        <v>36</v>
      </c>
      <c r="C219" s="204"/>
      <c r="D219" s="204"/>
      <c r="E219" s="204"/>
      <c r="F219" s="204"/>
      <c r="G219" s="205"/>
      <c r="H219" s="187" t="s">
        <v>71</v>
      </c>
      <c r="I219" s="188"/>
      <c r="J219" s="270">
        <v>402403</v>
      </c>
      <c r="K219" s="271"/>
      <c r="L219" s="272"/>
      <c r="M219" s="170">
        <v>5</v>
      </c>
      <c r="N219" s="171"/>
      <c r="O219" s="178"/>
      <c r="P219" s="179"/>
      <c r="S219" s="37"/>
      <c r="T219" s="40" t="s">
        <v>37</v>
      </c>
      <c r="U219" s="60" t="s">
        <v>71</v>
      </c>
      <c r="V219" s="278"/>
      <c r="W219" s="56" t="s">
        <v>32</v>
      </c>
      <c r="X219" s="389"/>
      <c r="Y219" s="226"/>
      <c r="Z219" s="227"/>
    </row>
    <row r="220" spans="1:26" ht="10.25" customHeight="1">
      <c r="A220" s="37"/>
      <c r="B220" s="203" t="s">
        <v>70</v>
      </c>
      <c r="C220" s="204"/>
      <c r="D220" s="204"/>
      <c r="E220" s="204"/>
      <c r="F220" s="204"/>
      <c r="G220" s="205"/>
      <c r="H220" s="178"/>
      <c r="I220" s="179"/>
      <c r="J220" s="215"/>
      <c r="K220" s="216"/>
      <c r="L220" s="217"/>
      <c r="M220" s="187" t="s">
        <v>32</v>
      </c>
      <c r="N220" s="188"/>
      <c r="O220" s="178"/>
      <c r="P220" s="179"/>
      <c r="S220" s="46"/>
      <c r="T220" s="40" t="s">
        <v>69</v>
      </c>
      <c r="U220" s="51"/>
      <c r="V220" s="279"/>
      <c r="W220" s="50"/>
      <c r="X220" s="389"/>
      <c r="Y220" s="226"/>
      <c r="Z220" s="227"/>
    </row>
    <row r="221" spans="1:26" ht="10.25" customHeight="1">
      <c r="A221" s="37"/>
      <c r="B221" s="203" t="s">
        <v>68</v>
      </c>
      <c r="C221" s="204"/>
      <c r="D221" s="204"/>
      <c r="E221" s="204"/>
      <c r="F221" s="204"/>
      <c r="G221" s="205"/>
      <c r="H221" s="178"/>
      <c r="I221" s="179"/>
      <c r="J221" s="218"/>
      <c r="K221" s="197"/>
      <c r="L221" s="219"/>
      <c r="M221" s="178"/>
      <c r="N221" s="179"/>
      <c r="O221" s="178"/>
      <c r="P221" s="179"/>
      <c r="S221" s="37"/>
      <c r="T221" s="40" t="s">
        <v>67</v>
      </c>
      <c r="U221" s="56"/>
      <c r="V221" s="279"/>
      <c r="W221" s="55"/>
      <c r="X221" s="389"/>
      <c r="Y221" s="226"/>
      <c r="Z221" s="227"/>
    </row>
    <row r="222" spans="1:26" ht="10.25" customHeight="1">
      <c r="A222" s="37"/>
      <c r="B222" s="203" t="s">
        <v>66</v>
      </c>
      <c r="C222" s="204"/>
      <c r="D222" s="204"/>
      <c r="E222" s="204"/>
      <c r="F222" s="204"/>
      <c r="G222" s="205"/>
      <c r="H222" s="178"/>
      <c r="I222" s="179"/>
      <c r="J222" s="218"/>
      <c r="K222" s="197"/>
      <c r="L222" s="219"/>
      <c r="M222" s="178"/>
      <c r="N222" s="179"/>
      <c r="O222" s="178"/>
      <c r="P222" s="179"/>
      <c r="S222" s="37"/>
      <c r="T222" s="40" t="s">
        <v>65</v>
      </c>
      <c r="U222" s="51"/>
      <c r="V222" s="279"/>
      <c r="W222" s="54"/>
      <c r="X222" s="389"/>
      <c r="Y222" s="226"/>
      <c r="Z222" s="227"/>
    </row>
    <row r="223" spans="1:26" ht="10.25" customHeight="1">
      <c r="A223" s="37"/>
      <c r="B223" s="203" t="s">
        <v>64</v>
      </c>
      <c r="C223" s="204"/>
      <c r="D223" s="204"/>
      <c r="E223" s="204"/>
      <c r="F223" s="204"/>
      <c r="G223" s="205"/>
      <c r="H223" s="178"/>
      <c r="I223" s="179"/>
      <c r="J223" s="218"/>
      <c r="K223" s="197"/>
      <c r="L223" s="219"/>
      <c r="M223" s="178"/>
      <c r="N223" s="179"/>
      <c r="O223" s="178"/>
      <c r="P223" s="179"/>
      <c r="S223" s="37"/>
      <c r="T223" s="41" t="s">
        <v>27</v>
      </c>
      <c r="U223" s="51"/>
      <c r="V223" s="279"/>
      <c r="W223" s="50"/>
      <c r="X223" s="389"/>
      <c r="Y223" s="226"/>
      <c r="Z223" s="227"/>
    </row>
    <row r="224" spans="1:26" ht="10.25" customHeight="1">
      <c r="A224" s="37"/>
      <c r="B224" s="203" t="s">
        <v>63</v>
      </c>
      <c r="C224" s="204"/>
      <c r="D224" s="204"/>
      <c r="E224" s="204"/>
      <c r="F224" s="204"/>
      <c r="G224" s="205"/>
      <c r="H224" s="178"/>
      <c r="I224" s="179"/>
      <c r="J224" s="218"/>
      <c r="K224" s="197"/>
      <c r="L224" s="219"/>
      <c r="M224" s="178"/>
      <c r="N224" s="179"/>
      <c r="O224" s="178"/>
      <c r="P224" s="179"/>
      <c r="S224" s="37"/>
      <c r="T224" s="40" t="s">
        <v>62</v>
      </c>
      <c r="U224" s="51"/>
      <c r="V224" s="279"/>
      <c r="W224" s="50"/>
      <c r="X224" s="389"/>
      <c r="Y224" s="226"/>
      <c r="Z224" s="227"/>
    </row>
    <row r="225" spans="1:26" ht="10.25" customHeight="1">
      <c r="A225" s="37"/>
      <c r="B225" s="192" t="s">
        <v>22</v>
      </c>
      <c r="C225" s="200"/>
      <c r="D225" s="200"/>
      <c r="E225" s="200"/>
      <c r="F225" s="200"/>
      <c r="G225" s="193"/>
      <c r="H225" s="178"/>
      <c r="I225" s="179"/>
      <c r="J225" s="220"/>
      <c r="K225" s="221"/>
      <c r="L225" s="222"/>
      <c r="M225" s="178"/>
      <c r="N225" s="179"/>
      <c r="O225" s="178"/>
      <c r="P225" s="179"/>
      <c r="S225" s="37"/>
      <c r="T225" s="35" t="s">
        <v>23</v>
      </c>
      <c r="U225" s="51"/>
      <c r="V225" s="280"/>
      <c r="W225" s="50"/>
      <c r="X225" s="390"/>
      <c r="Y225" s="226"/>
      <c r="Z225" s="227"/>
    </row>
    <row r="226" spans="1:26" ht="10" customHeight="1">
      <c r="A226" s="46">
        <v>24</v>
      </c>
      <c r="B226" s="192" t="s">
        <v>43</v>
      </c>
      <c r="C226" s="200"/>
      <c r="D226" s="200"/>
      <c r="E226" s="200"/>
      <c r="F226" s="200"/>
      <c r="G226" s="193"/>
      <c r="H226" s="178"/>
      <c r="I226" s="179"/>
      <c r="J226" s="325" t="s">
        <v>38</v>
      </c>
      <c r="K226" s="326"/>
      <c r="L226" s="327"/>
      <c r="M226" s="178"/>
      <c r="N226" s="179"/>
      <c r="O226" s="178"/>
      <c r="P226" s="179"/>
      <c r="S226" s="46">
        <v>24</v>
      </c>
      <c r="T226" s="49" t="s">
        <v>43</v>
      </c>
      <c r="U226" s="51"/>
      <c r="V226" s="63"/>
      <c r="W226" s="50"/>
      <c r="X226" s="388" t="s">
        <v>61</v>
      </c>
      <c r="Y226" s="226">
        <v>7378</v>
      </c>
      <c r="Z226" s="227">
        <f>Y226*W227</f>
        <v>81158</v>
      </c>
    </row>
    <row r="227" spans="1:26" ht="10.25" customHeight="1">
      <c r="A227" s="37"/>
      <c r="B227" s="247" t="s">
        <v>36</v>
      </c>
      <c r="C227" s="204"/>
      <c r="D227" s="204"/>
      <c r="E227" s="204"/>
      <c r="F227" s="204"/>
      <c r="G227" s="205"/>
      <c r="H227" s="187" t="s">
        <v>60</v>
      </c>
      <c r="I227" s="188"/>
      <c r="J227" s="270">
        <v>502017</v>
      </c>
      <c r="K227" s="271"/>
      <c r="L227" s="272"/>
      <c r="M227" s="170">
        <v>11</v>
      </c>
      <c r="N227" s="171"/>
      <c r="O227" s="178"/>
      <c r="P227" s="179"/>
      <c r="S227" s="46"/>
      <c r="T227" s="40" t="s">
        <v>37</v>
      </c>
      <c r="U227" s="62" t="s">
        <v>60</v>
      </c>
      <c r="V227" s="61" t="s">
        <v>41</v>
      </c>
      <c r="W227" s="58">
        <v>11</v>
      </c>
      <c r="X227" s="389"/>
      <c r="Y227" s="226"/>
      <c r="Z227" s="227"/>
    </row>
    <row r="228" spans="1:26" ht="10.25" customHeight="1">
      <c r="A228" s="37"/>
      <c r="B228" s="203" t="s">
        <v>33</v>
      </c>
      <c r="C228" s="204"/>
      <c r="D228" s="204"/>
      <c r="E228" s="204"/>
      <c r="F228" s="204"/>
      <c r="G228" s="205"/>
      <c r="H228" s="178"/>
      <c r="I228" s="179"/>
      <c r="J228" s="215"/>
      <c r="K228" s="216"/>
      <c r="L228" s="217"/>
      <c r="M228" s="187" t="s">
        <v>32</v>
      </c>
      <c r="N228" s="188"/>
      <c r="O228" s="178"/>
      <c r="P228" s="179"/>
      <c r="S228" s="37"/>
      <c r="T228" s="40" t="s">
        <v>34</v>
      </c>
      <c r="U228" s="56"/>
      <c r="V228" s="391"/>
      <c r="W228" s="56" t="s">
        <v>32</v>
      </c>
      <c r="X228" s="389"/>
      <c r="Y228" s="226"/>
      <c r="Z228" s="227"/>
    </row>
    <row r="229" spans="1:26" ht="10.25" customHeight="1">
      <c r="A229" s="37"/>
      <c r="B229" s="203" t="s">
        <v>59</v>
      </c>
      <c r="C229" s="204"/>
      <c r="D229" s="204"/>
      <c r="E229" s="204"/>
      <c r="F229" s="204"/>
      <c r="G229" s="205"/>
      <c r="H229" s="178"/>
      <c r="I229" s="179"/>
      <c r="J229" s="218"/>
      <c r="K229" s="197"/>
      <c r="L229" s="219"/>
      <c r="M229" s="178"/>
      <c r="N229" s="179"/>
      <c r="O229" s="178"/>
      <c r="P229" s="179"/>
      <c r="S229" s="37"/>
      <c r="T229" s="40" t="s">
        <v>31</v>
      </c>
      <c r="U229" s="51"/>
      <c r="V229" s="391"/>
      <c r="W229" s="54"/>
      <c r="X229" s="389"/>
      <c r="Y229" s="226"/>
      <c r="Z229" s="227"/>
    </row>
    <row r="230" spans="1:26" ht="10.25" customHeight="1">
      <c r="A230" s="37"/>
      <c r="B230" s="203" t="s">
        <v>58</v>
      </c>
      <c r="C230" s="204"/>
      <c r="D230" s="204"/>
      <c r="E230" s="204"/>
      <c r="F230" s="204"/>
      <c r="G230" s="205"/>
      <c r="H230" s="178"/>
      <c r="I230" s="179"/>
      <c r="J230" s="218"/>
      <c r="K230" s="197"/>
      <c r="L230" s="219"/>
      <c r="M230" s="178"/>
      <c r="N230" s="179"/>
      <c r="O230" s="178"/>
      <c r="P230" s="179"/>
      <c r="S230" s="37"/>
      <c r="T230" s="35" t="s">
        <v>29</v>
      </c>
      <c r="U230" s="51"/>
      <c r="V230" s="391"/>
      <c r="W230" s="50"/>
      <c r="X230" s="389"/>
      <c r="Y230" s="226"/>
      <c r="Z230" s="227"/>
    </row>
    <row r="231" spans="1:26" ht="10.25" customHeight="1">
      <c r="A231" s="37"/>
      <c r="B231" s="203" t="s">
        <v>26</v>
      </c>
      <c r="C231" s="204"/>
      <c r="D231" s="204"/>
      <c r="E231" s="204"/>
      <c r="F231" s="204"/>
      <c r="G231" s="205"/>
      <c r="H231" s="178"/>
      <c r="I231" s="179"/>
      <c r="J231" s="218"/>
      <c r="K231" s="197"/>
      <c r="L231" s="219"/>
      <c r="M231" s="178"/>
      <c r="N231" s="179"/>
      <c r="O231" s="178"/>
      <c r="P231" s="179"/>
      <c r="S231" s="37"/>
      <c r="T231" s="41" t="s">
        <v>27</v>
      </c>
      <c r="U231" s="51"/>
      <c r="V231" s="391"/>
      <c r="W231" s="50"/>
      <c r="X231" s="389"/>
      <c r="Y231" s="226"/>
      <c r="Z231" s="227"/>
    </row>
    <row r="232" spans="1:26" ht="10.25" customHeight="1">
      <c r="A232" s="37"/>
      <c r="B232" s="203" t="s">
        <v>57</v>
      </c>
      <c r="C232" s="204"/>
      <c r="D232" s="204"/>
      <c r="E232" s="204"/>
      <c r="F232" s="204"/>
      <c r="G232" s="205"/>
      <c r="H232" s="178"/>
      <c r="I232" s="179"/>
      <c r="J232" s="218"/>
      <c r="K232" s="197"/>
      <c r="L232" s="219"/>
      <c r="M232" s="178"/>
      <c r="N232" s="179"/>
      <c r="O232" s="178"/>
      <c r="P232" s="179"/>
      <c r="S232" s="37"/>
      <c r="T232" s="40" t="s">
        <v>25</v>
      </c>
      <c r="U232" s="51"/>
      <c r="V232" s="391"/>
      <c r="W232" s="50"/>
      <c r="X232" s="389"/>
      <c r="Y232" s="226"/>
      <c r="Z232" s="227"/>
    </row>
    <row r="233" spans="1:26" ht="10.25" customHeight="1">
      <c r="A233" s="37"/>
      <c r="B233" s="192" t="s">
        <v>22</v>
      </c>
      <c r="C233" s="200"/>
      <c r="D233" s="200"/>
      <c r="E233" s="200"/>
      <c r="F233" s="200"/>
      <c r="G233" s="193"/>
      <c r="H233" s="178"/>
      <c r="I233" s="179"/>
      <c r="J233" s="220"/>
      <c r="K233" s="221"/>
      <c r="L233" s="222"/>
      <c r="M233" s="178"/>
      <c r="N233" s="179"/>
      <c r="O233" s="178"/>
      <c r="P233" s="179"/>
      <c r="S233" s="37"/>
      <c r="T233" s="35" t="s">
        <v>23</v>
      </c>
      <c r="U233" s="51"/>
      <c r="V233" s="391"/>
      <c r="W233" s="50"/>
      <c r="X233" s="390"/>
      <c r="Y233" s="226"/>
      <c r="Z233" s="227"/>
    </row>
    <row r="234" spans="1:26" ht="10" customHeight="1">
      <c r="A234" s="46">
        <v>25</v>
      </c>
      <c r="B234" s="192" t="s">
        <v>56</v>
      </c>
      <c r="C234" s="200"/>
      <c r="D234" s="200"/>
      <c r="E234" s="200"/>
      <c r="F234" s="200"/>
      <c r="G234" s="193"/>
      <c r="H234" s="178"/>
      <c r="I234" s="179"/>
      <c r="J234" s="325" t="s">
        <v>38</v>
      </c>
      <c r="K234" s="326"/>
      <c r="L234" s="327"/>
      <c r="M234" s="178"/>
      <c r="N234" s="179"/>
      <c r="O234" s="178"/>
      <c r="P234" s="179"/>
      <c r="S234" s="46">
        <v>25</v>
      </c>
      <c r="T234" s="49" t="s">
        <v>55</v>
      </c>
      <c r="U234" s="60" t="s">
        <v>52</v>
      </c>
      <c r="V234" s="59" t="s">
        <v>54</v>
      </c>
      <c r="W234" s="58">
        <v>21</v>
      </c>
      <c r="X234" s="388"/>
      <c r="Y234" s="226">
        <v>5590</v>
      </c>
      <c r="Z234" s="227">
        <f>Y234*W234</f>
        <v>117390</v>
      </c>
    </row>
    <row r="235" spans="1:26" ht="10.25" customHeight="1">
      <c r="A235" s="37"/>
      <c r="B235" s="203" t="s">
        <v>53</v>
      </c>
      <c r="C235" s="204"/>
      <c r="D235" s="204"/>
      <c r="E235" s="204"/>
      <c r="F235" s="204"/>
      <c r="G235" s="205"/>
      <c r="H235" s="187" t="s">
        <v>52</v>
      </c>
      <c r="I235" s="188"/>
      <c r="J235" s="270">
        <v>502015</v>
      </c>
      <c r="K235" s="271"/>
      <c r="L235" s="272"/>
      <c r="M235" s="170">
        <v>21</v>
      </c>
      <c r="N235" s="171"/>
      <c r="O235" s="178"/>
      <c r="P235" s="179"/>
      <c r="S235" s="46"/>
      <c r="T235" s="40" t="s">
        <v>37</v>
      </c>
      <c r="U235" s="37"/>
      <c r="V235" s="57"/>
      <c r="W235" s="56" t="s">
        <v>32</v>
      </c>
      <c r="X235" s="389"/>
      <c r="Y235" s="226"/>
      <c r="Z235" s="227"/>
    </row>
    <row r="236" spans="1:26" ht="10.25" customHeight="1">
      <c r="A236" s="37"/>
      <c r="B236" s="203" t="s">
        <v>51</v>
      </c>
      <c r="C236" s="204"/>
      <c r="D236" s="204"/>
      <c r="E236" s="204"/>
      <c r="F236" s="204"/>
      <c r="G236" s="205"/>
      <c r="H236" s="178"/>
      <c r="I236" s="179"/>
      <c r="J236" s="215"/>
      <c r="K236" s="216"/>
      <c r="L236" s="217"/>
      <c r="M236" s="187" t="s">
        <v>32</v>
      </c>
      <c r="N236" s="188"/>
      <c r="O236" s="178"/>
      <c r="P236" s="179"/>
      <c r="S236" s="37"/>
      <c r="T236" s="40" t="s">
        <v>50</v>
      </c>
      <c r="U236" s="56"/>
      <c r="V236" s="392"/>
      <c r="W236" s="55"/>
      <c r="X236" s="389"/>
      <c r="Y236" s="226"/>
      <c r="Z236" s="227"/>
    </row>
    <row r="237" spans="1:26" ht="10.25" customHeight="1">
      <c r="A237" s="37"/>
      <c r="B237" s="203" t="s">
        <v>49</v>
      </c>
      <c r="C237" s="204"/>
      <c r="D237" s="204"/>
      <c r="E237" s="204"/>
      <c r="F237" s="204"/>
      <c r="G237" s="205"/>
      <c r="H237" s="178"/>
      <c r="I237" s="179"/>
      <c r="J237" s="218"/>
      <c r="K237" s="197"/>
      <c r="L237" s="219"/>
      <c r="M237" s="178"/>
      <c r="N237" s="179"/>
      <c r="O237" s="178"/>
      <c r="P237" s="179"/>
      <c r="S237" s="37"/>
      <c r="T237" s="40" t="s">
        <v>48</v>
      </c>
      <c r="U237" s="51"/>
      <c r="V237" s="392"/>
      <c r="W237" s="54"/>
      <c r="X237" s="389"/>
      <c r="Y237" s="226"/>
      <c r="Z237" s="227"/>
    </row>
    <row r="238" spans="1:26" ht="10.25" customHeight="1">
      <c r="A238" s="37"/>
      <c r="B238" s="203" t="s">
        <v>47</v>
      </c>
      <c r="C238" s="204"/>
      <c r="D238" s="204"/>
      <c r="E238" s="204"/>
      <c r="F238" s="204"/>
      <c r="G238" s="205"/>
      <c r="H238" s="178"/>
      <c r="I238" s="179"/>
      <c r="J238" s="218"/>
      <c r="K238" s="197"/>
      <c r="L238" s="219"/>
      <c r="M238" s="178"/>
      <c r="N238" s="179"/>
      <c r="O238" s="178"/>
      <c r="P238" s="179"/>
      <c r="S238" s="36"/>
      <c r="T238" s="35" t="s">
        <v>46</v>
      </c>
      <c r="U238" s="53"/>
      <c r="V238" s="392"/>
      <c r="W238" s="52"/>
      <c r="X238" s="389"/>
      <c r="Y238" s="226"/>
      <c r="Z238" s="227"/>
    </row>
    <row r="239" spans="1:26" ht="10.25" customHeight="1">
      <c r="A239" s="37"/>
      <c r="B239" s="203" t="s">
        <v>26</v>
      </c>
      <c r="C239" s="204"/>
      <c r="D239" s="204"/>
      <c r="E239" s="204"/>
      <c r="F239" s="204"/>
      <c r="G239" s="205"/>
      <c r="H239" s="178"/>
      <c r="I239" s="179"/>
      <c r="J239" s="218"/>
      <c r="K239" s="197"/>
      <c r="L239" s="219"/>
      <c r="M239" s="178"/>
      <c r="N239" s="179"/>
      <c r="O239" s="178"/>
      <c r="P239" s="179"/>
      <c r="S239" s="37"/>
      <c r="T239" s="41" t="s">
        <v>27</v>
      </c>
      <c r="U239" s="51"/>
      <c r="V239" s="392"/>
      <c r="W239" s="50"/>
      <c r="X239" s="389"/>
      <c r="Y239" s="226"/>
      <c r="Z239" s="227"/>
    </row>
    <row r="240" spans="1:26" ht="10.25" customHeight="1">
      <c r="A240" s="37"/>
      <c r="B240" s="203" t="s">
        <v>45</v>
      </c>
      <c r="C240" s="204"/>
      <c r="D240" s="204"/>
      <c r="E240" s="204"/>
      <c r="F240" s="204"/>
      <c r="G240" s="205"/>
      <c r="H240" s="178"/>
      <c r="I240" s="179"/>
      <c r="J240" s="218"/>
      <c r="K240" s="197"/>
      <c r="L240" s="219"/>
      <c r="M240" s="178"/>
      <c r="N240" s="179"/>
      <c r="O240" s="178"/>
      <c r="P240" s="179"/>
      <c r="S240" s="37"/>
      <c r="T240" s="35" t="s">
        <v>44</v>
      </c>
      <c r="U240" s="51"/>
      <c r="V240" s="392"/>
      <c r="W240" s="50"/>
      <c r="X240" s="389"/>
      <c r="Y240" s="226"/>
      <c r="Z240" s="227"/>
    </row>
    <row r="241" spans="1:26" ht="10.25" customHeight="1">
      <c r="A241" s="37"/>
      <c r="B241" s="192" t="s">
        <v>22</v>
      </c>
      <c r="C241" s="200"/>
      <c r="D241" s="200"/>
      <c r="E241" s="200"/>
      <c r="F241" s="200"/>
      <c r="G241" s="193"/>
      <c r="H241" s="178"/>
      <c r="I241" s="179"/>
      <c r="J241" s="220"/>
      <c r="K241" s="221"/>
      <c r="L241" s="222"/>
      <c r="M241" s="178"/>
      <c r="N241" s="179"/>
      <c r="O241" s="178"/>
      <c r="P241" s="179"/>
      <c r="S241" s="37"/>
      <c r="T241" s="35" t="s">
        <v>23</v>
      </c>
      <c r="U241" s="51"/>
      <c r="V241" s="392"/>
      <c r="W241" s="50"/>
      <c r="X241" s="390"/>
      <c r="Y241" s="226"/>
      <c r="Z241" s="227"/>
    </row>
    <row r="242" spans="1:26" ht="10.25" customHeight="1">
      <c r="A242" s="37"/>
      <c r="B242" s="178"/>
      <c r="C242" s="202"/>
      <c r="D242" s="202"/>
      <c r="E242" s="202"/>
      <c r="F242" s="202"/>
      <c r="G242" s="179"/>
      <c r="H242" s="178"/>
      <c r="I242" s="179"/>
      <c r="J242" s="178"/>
      <c r="K242" s="202"/>
      <c r="L242" s="179"/>
      <c r="M242" s="178"/>
      <c r="N242" s="179"/>
      <c r="O242" s="178"/>
      <c r="P242" s="179"/>
      <c r="S242" s="46">
        <v>26</v>
      </c>
      <c r="T242" s="49" t="s">
        <v>43</v>
      </c>
      <c r="U242" s="48" t="s">
        <v>42</v>
      </c>
      <c r="V242" s="47" t="s">
        <v>41</v>
      </c>
      <c r="W242" s="43">
        <v>6</v>
      </c>
      <c r="X242" s="393" t="s">
        <v>40</v>
      </c>
      <c r="Y242" s="256">
        <v>7378</v>
      </c>
      <c r="Z242" s="257">
        <f>Y242*W242</f>
        <v>44268</v>
      </c>
    </row>
    <row r="243" spans="1:26" ht="10" customHeight="1">
      <c r="A243" s="46">
        <v>26</v>
      </c>
      <c r="B243" s="192" t="s">
        <v>39</v>
      </c>
      <c r="C243" s="200"/>
      <c r="D243" s="200"/>
      <c r="E243" s="200"/>
      <c r="F243" s="200"/>
      <c r="G243" s="193"/>
      <c r="H243" s="178"/>
      <c r="I243" s="179"/>
      <c r="J243" s="325" t="s">
        <v>38</v>
      </c>
      <c r="K243" s="326"/>
      <c r="L243" s="327"/>
      <c r="M243" s="178"/>
      <c r="N243" s="179"/>
      <c r="O243" s="178"/>
      <c r="P243" s="179"/>
      <c r="S243" s="46"/>
      <c r="T243" s="40" t="s">
        <v>37</v>
      </c>
      <c r="U243" s="38"/>
      <c r="V243" s="45"/>
      <c r="W243" s="42" t="s">
        <v>32</v>
      </c>
      <c r="X243" s="394"/>
      <c r="Y243" s="256"/>
      <c r="Z243" s="257"/>
    </row>
    <row r="244" spans="1:26" ht="10.25" customHeight="1">
      <c r="A244" s="37"/>
      <c r="B244" s="203" t="s">
        <v>36</v>
      </c>
      <c r="C244" s="204"/>
      <c r="D244" s="204"/>
      <c r="E244" s="204"/>
      <c r="F244" s="204"/>
      <c r="G244" s="205"/>
      <c r="H244" s="187" t="s">
        <v>35</v>
      </c>
      <c r="I244" s="188"/>
      <c r="J244" s="270">
        <v>502017</v>
      </c>
      <c r="K244" s="271"/>
      <c r="L244" s="272"/>
      <c r="M244" s="170">
        <v>6</v>
      </c>
      <c r="N244" s="171"/>
      <c r="O244" s="178"/>
      <c r="P244" s="179"/>
      <c r="S244" s="36"/>
      <c r="T244" s="40" t="s">
        <v>34</v>
      </c>
      <c r="U244" s="44"/>
      <c r="V244" s="396"/>
      <c r="W244" s="43"/>
      <c r="X244" s="394"/>
      <c r="Y244" s="256"/>
      <c r="Z244" s="257"/>
    </row>
    <row r="245" spans="1:26" ht="10.25" customHeight="1">
      <c r="A245" s="37"/>
      <c r="B245" s="203" t="s">
        <v>33</v>
      </c>
      <c r="C245" s="204"/>
      <c r="D245" s="204"/>
      <c r="E245" s="204"/>
      <c r="F245" s="204"/>
      <c r="G245" s="205"/>
      <c r="H245" s="178"/>
      <c r="I245" s="179"/>
      <c r="J245" s="215"/>
      <c r="K245" s="216"/>
      <c r="L245" s="217"/>
      <c r="M245" s="187" t="s">
        <v>32</v>
      </c>
      <c r="N245" s="188"/>
      <c r="O245" s="178"/>
      <c r="P245" s="179"/>
      <c r="S245" s="36"/>
      <c r="T245" s="40" t="s">
        <v>31</v>
      </c>
      <c r="U245" s="34"/>
      <c r="V245" s="396"/>
      <c r="W245" s="42"/>
      <c r="X245" s="394"/>
      <c r="Y245" s="256"/>
      <c r="Z245" s="257"/>
    </row>
    <row r="246" spans="1:26" ht="10.25" customHeight="1">
      <c r="A246" s="37"/>
      <c r="B246" s="203" t="s">
        <v>30</v>
      </c>
      <c r="C246" s="204"/>
      <c r="D246" s="204"/>
      <c r="E246" s="204"/>
      <c r="F246" s="204"/>
      <c r="G246" s="205"/>
      <c r="H246" s="178"/>
      <c r="I246" s="179"/>
      <c r="J246" s="218"/>
      <c r="K246" s="197"/>
      <c r="L246" s="219"/>
      <c r="M246" s="178"/>
      <c r="N246" s="179"/>
      <c r="O246" s="178"/>
      <c r="P246" s="179"/>
      <c r="S246" s="36"/>
      <c r="T246" s="35" t="s">
        <v>29</v>
      </c>
      <c r="U246" s="34"/>
      <c r="V246" s="396"/>
      <c r="W246" s="32"/>
      <c r="X246" s="394"/>
      <c r="Y246" s="256"/>
      <c r="Z246" s="257"/>
    </row>
    <row r="247" spans="1:26" ht="10.25" customHeight="1">
      <c r="A247" s="37"/>
      <c r="B247" s="203" t="s">
        <v>28</v>
      </c>
      <c r="C247" s="204"/>
      <c r="D247" s="204"/>
      <c r="E247" s="204"/>
      <c r="F247" s="204"/>
      <c r="G247" s="205"/>
      <c r="H247" s="178"/>
      <c r="I247" s="179"/>
      <c r="J247" s="218"/>
      <c r="K247" s="197"/>
      <c r="L247" s="219"/>
      <c r="M247" s="178"/>
      <c r="N247" s="179"/>
      <c r="O247" s="178"/>
      <c r="P247" s="179"/>
      <c r="S247" s="36"/>
      <c r="T247" s="41" t="s">
        <v>27</v>
      </c>
      <c r="U247" s="34"/>
      <c r="V247" s="396"/>
      <c r="W247" s="32"/>
      <c r="X247" s="394"/>
      <c r="Y247" s="256"/>
      <c r="Z247" s="257"/>
    </row>
    <row r="248" spans="1:26" ht="10.25" customHeight="1">
      <c r="A248" s="37"/>
      <c r="B248" s="203" t="s">
        <v>26</v>
      </c>
      <c r="C248" s="204"/>
      <c r="D248" s="204"/>
      <c r="E248" s="204"/>
      <c r="F248" s="204"/>
      <c r="G248" s="205"/>
      <c r="H248" s="178"/>
      <c r="I248" s="179"/>
      <c r="J248" s="218"/>
      <c r="K248" s="197"/>
      <c r="L248" s="219"/>
      <c r="M248" s="178"/>
      <c r="N248" s="179"/>
      <c r="O248" s="178"/>
      <c r="P248" s="179"/>
      <c r="S248" s="37"/>
      <c r="T248" s="40" t="s">
        <v>25</v>
      </c>
      <c r="U248" s="39"/>
      <c r="V248" s="396"/>
      <c r="W248" s="38"/>
      <c r="X248" s="394"/>
      <c r="Y248" s="256"/>
      <c r="Z248" s="257"/>
    </row>
    <row r="249" spans="1:26" ht="10.25" customHeight="1">
      <c r="A249" s="37"/>
      <c r="B249" s="203" t="s">
        <v>24</v>
      </c>
      <c r="C249" s="204"/>
      <c r="D249" s="204"/>
      <c r="E249" s="204"/>
      <c r="F249" s="204"/>
      <c r="G249" s="205"/>
      <c r="H249" s="178"/>
      <c r="I249" s="179"/>
      <c r="J249" s="218"/>
      <c r="K249" s="197"/>
      <c r="L249" s="219"/>
      <c r="M249" s="178"/>
      <c r="N249" s="179"/>
      <c r="O249" s="178"/>
      <c r="P249" s="179"/>
      <c r="S249" s="36"/>
      <c r="T249" s="35" t="s">
        <v>23</v>
      </c>
      <c r="U249" s="34"/>
      <c r="V249" s="396"/>
      <c r="W249" s="32"/>
      <c r="X249" s="394"/>
      <c r="Y249" s="256"/>
      <c r="Z249" s="257"/>
    </row>
    <row r="250" spans="1:26" ht="10.25" customHeight="1">
      <c r="A250" s="37"/>
      <c r="B250" s="192" t="s">
        <v>22</v>
      </c>
      <c r="C250" s="200"/>
      <c r="D250" s="200"/>
      <c r="E250" s="200"/>
      <c r="F250" s="200"/>
      <c r="G250" s="193"/>
      <c r="H250" s="178"/>
      <c r="I250" s="179"/>
      <c r="J250" s="220"/>
      <c r="K250" s="221"/>
      <c r="L250" s="222"/>
      <c r="M250" s="178"/>
      <c r="N250" s="179"/>
      <c r="O250" s="178"/>
      <c r="P250" s="179"/>
      <c r="S250" s="36"/>
      <c r="T250" s="35"/>
      <c r="U250" s="34"/>
      <c r="V250" s="33"/>
      <c r="W250" s="32"/>
      <c r="X250" s="395"/>
      <c r="Y250" s="256"/>
      <c r="Z250" s="257"/>
    </row>
    <row r="251" spans="1:26">
      <c r="Y251" s="30" t="s">
        <v>0</v>
      </c>
      <c r="Z251" s="31">
        <f>SUM(Z7:Z250)</f>
        <v>4000000</v>
      </c>
    </row>
    <row r="252" spans="1:26">
      <c r="Y252" s="30" t="s">
        <v>21</v>
      </c>
      <c r="Z252" s="29">
        <f>Z251*18%</f>
        <v>720000</v>
      </c>
    </row>
    <row r="253" spans="1:26">
      <c r="Y253" s="30" t="s">
        <v>20</v>
      </c>
      <c r="Z253" s="29">
        <f>Z251+Z252</f>
        <v>4720000</v>
      </c>
    </row>
    <row r="255" spans="1:26">
      <c r="Z255" s="28">
        <f>Z251-4000000</f>
        <v>0</v>
      </c>
    </row>
    <row r="256" spans="1:26">
      <c r="Z256" s="27"/>
    </row>
  </sheetData>
  <mergeCells count="1282">
    <mergeCell ref="M246:N246"/>
    <mergeCell ref="O246:P246"/>
    <mergeCell ref="B247:G247"/>
    <mergeCell ref="H247:I247"/>
    <mergeCell ref="M247:N247"/>
    <mergeCell ref="O247:P247"/>
    <mergeCell ref="H249:I249"/>
    <mergeCell ref="M249:N249"/>
    <mergeCell ref="O249:P249"/>
    <mergeCell ref="B250:G250"/>
    <mergeCell ref="H250:I250"/>
    <mergeCell ref="M250:N250"/>
    <mergeCell ref="O250:P250"/>
    <mergeCell ref="J245:L250"/>
    <mergeCell ref="M245:N245"/>
    <mergeCell ref="O245:P245"/>
    <mergeCell ref="H245:I245"/>
    <mergeCell ref="B241:G241"/>
    <mergeCell ref="H241:I241"/>
    <mergeCell ref="M241:N241"/>
    <mergeCell ref="O241:P241"/>
    <mergeCell ref="B242:G242"/>
    <mergeCell ref="H242:I242"/>
    <mergeCell ref="J242:L242"/>
    <mergeCell ref="M242:N242"/>
    <mergeCell ref="O242:P242"/>
    <mergeCell ref="Y242:Y250"/>
    <mergeCell ref="Z242:Z250"/>
    <mergeCell ref="B243:G243"/>
    <mergeCell ref="H243:I243"/>
    <mergeCell ref="J243:L243"/>
    <mergeCell ref="M243:N243"/>
    <mergeCell ref="O243:P243"/>
    <mergeCell ref="B244:G244"/>
    <mergeCell ref="H244:I244"/>
    <mergeCell ref="J244:L244"/>
    <mergeCell ref="B248:G248"/>
    <mergeCell ref="H248:I248"/>
    <mergeCell ref="M248:N248"/>
    <mergeCell ref="O248:P248"/>
    <mergeCell ref="B249:G249"/>
    <mergeCell ref="X242:X250"/>
    <mergeCell ref="M244:N244"/>
    <mergeCell ref="O244:P244"/>
    <mergeCell ref="V244:V249"/>
    <mergeCell ref="B245:G245"/>
    <mergeCell ref="B246:G246"/>
    <mergeCell ref="H246:I246"/>
    <mergeCell ref="X234:X241"/>
    <mergeCell ref="Y234:Y241"/>
    <mergeCell ref="Z234:Z241"/>
    <mergeCell ref="B235:G235"/>
    <mergeCell ref="H235:I235"/>
    <mergeCell ref="J235:L235"/>
    <mergeCell ref="M235:N235"/>
    <mergeCell ref="O235:P235"/>
    <mergeCell ref="B236:G236"/>
    <mergeCell ref="H236:I236"/>
    <mergeCell ref="M237:N237"/>
    <mergeCell ref="O237:P237"/>
    <mergeCell ref="B238:G238"/>
    <mergeCell ref="H238:I238"/>
    <mergeCell ref="M238:N238"/>
    <mergeCell ref="O238:P238"/>
    <mergeCell ref="J236:L241"/>
    <mergeCell ref="M236:N236"/>
    <mergeCell ref="O236:P236"/>
    <mergeCell ref="B239:G239"/>
    <mergeCell ref="H239:I239"/>
    <mergeCell ref="M239:N239"/>
    <mergeCell ref="O239:P239"/>
    <mergeCell ref="B240:G240"/>
    <mergeCell ref="H240:I240"/>
    <mergeCell ref="M240:N240"/>
    <mergeCell ref="O240:P240"/>
    <mergeCell ref="M234:N234"/>
    <mergeCell ref="O234:P234"/>
    <mergeCell ref="B231:G231"/>
    <mergeCell ref="H231:I231"/>
    <mergeCell ref="M231:N231"/>
    <mergeCell ref="O231:P231"/>
    <mergeCell ref="B232:G232"/>
    <mergeCell ref="H232:I232"/>
    <mergeCell ref="M232:N232"/>
    <mergeCell ref="O232:P232"/>
    <mergeCell ref="V236:V241"/>
    <mergeCell ref="B237:G237"/>
    <mergeCell ref="H237:I237"/>
    <mergeCell ref="B233:G233"/>
    <mergeCell ref="H233:I233"/>
    <mergeCell ref="M233:N233"/>
    <mergeCell ref="O233:P233"/>
    <mergeCell ref="B234:G234"/>
    <mergeCell ref="H234:I234"/>
    <mergeCell ref="J234:L234"/>
    <mergeCell ref="V228:V233"/>
    <mergeCell ref="B229:G229"/>
    <mergeCell ref="H229:I229"/>
    <mergeCell ref="B225:G225"/>
    <mergeCell ref="H225:I225"/>
    <mergeCell ref="M225:N225"/>
    <mergeCell ref="O225:P225"/>
    <mergeCell ref="B226:G226"/>
    <mergeCell ref="H226:I226"/>
    <mergeCell ref="J226:L226"/>
    <mergeCell ref="X226:X233"/>
    <mergeCell ref="Y226:Y233"/>
    <mergeCell ref="Z226:Z233"/>
    <mergeCell ref="B227:G227"/>
    <mergeCell ref="H227:I227"/>
    <mergeCell ref="J227:L227"/>
    <mergeCell ref="M227:N227"/>
    <mergeCell ref="O227:P227"/>
    <mergeCell ref="B228:G228"/>
    <mergeCell ref="H228:I228"/>
    <mergeCell ref="M229:N229"/>
    <mergeCell ref="O229:P229"/>
    <mergeCell ref="B230:G230"/>
    <mergeCell ref="H230:I230"/>
    <mergeCell ref="M230:N230"/>
    <mergeCell ref="O230:P230"/>
    <mergeCell ref="J228:L233"/>
    <mergeCell ref="M228:N228"/>
    <mergeCell ref="O228:P228"/>
    <mergeCell ref="Y218:Y225"/>
    <mergeCell ref="Z218:Z225"/>
    <mergeCell ref="B219:G219"/>
    <mergeCell ref="H219:I219"/>
    <mergeCell ref="J219:L219"/>
    <mergeCell ref="M219:N219"/>
    <mergeCell ref="O219:P219"/>
    <mergeCell ref="V219:V225"/>
    <mergeCell ref="B220:G220"/>
    <mergeCell ref="M221:N221"/>
    <mergeCell ref="O221:P221"/>
    <mergeCell ref="B222:G222"/>
    <mergeCell ref="H222:I222"/>
    <mergeCell ref="M222:N222"/>
    <mergeCell ref="O222:P222"/>
    <mergeCell ref="M226:N226"/>
    <mergeCell ref="O226:P226"/>
    <mergeCell ref="B223:G223"/>
    <mergeCell ref="H223:I223"/>
    <mergeCell ref="M223:N223"/>
    <mergeCell ref="O223:P223"/>
    <mergeCell ref="B224:G224"/>
    <mergeCell ref="H224:I224"/>
    <mergeCell ref="M224:N224"/>
    <mergeCell ref="O224:P224"/>
    <mergeCell ref="B218:G218"/>
    <mergeCell ref="H218:I218"/>
    <mergeCell ref="J218:L218"/>
    <mergeCell ref="M218:N218"/>
    <mergeCell ref="O218:P218"/>
    <mergeCell ref="B217:G217"/>
    <mergeCell ref="H217:I217"/>
    <mergeCell ref="J217:L217"/>
    <mergeCell ref="M217:N217"/>
    <mergeCell ref="O217:P217"/>
    <mergeCell ref="H220:I220"/>
    <mergeCell ref="J220:L225"/>
    <mergeCell ref="M220:N220"/>
    <mergeCell ref="O220:P220"/>
    <mergeCell ref="B221:G221"/>
    <mergeCell ref="H221:I221"/>
    <mergeCell ref="X218:X225"/>
    <mergeCell ref="Z209:Z217"/>
    <mergeCell ref="B210:G210"/>
    <mergeCell ref="H210:I210"/>
    <mergeCell ref="J210:L210"/>
    <mergeCell ref="M210:N210"/>
    <mergeCell ref="O210:P216"/>
    <mergeCell ref="X210:X217"/>
    <mergeCell ref="B211:G211"/>
    <mergeCell ref="H211:I211"/>
    <mergeCell ref="B213:G213"/>
    <mergeCell ref="H213:I213"/>
    <mergeCell ref="M213:N213"/>
    <mergeCell ref="B214:G214"/>
    <mergeCell ref="H214:I214"/>
    <mergeCell ref="M214:N214"/>
    <mergeCell ref="J211:L216"/>
    <mergeCell ref="M211:N211"/>
    <mergeCell ref="B215:G215"/>
    <mergeCell ref="H215:I215"/>
    <mergeCell ref="M215:N215"/>
    <mergeCell ref="B216:G216"/>
    <mergeCell ref="H216:I216"/>
    <mergeCell ref="M216:N216"/>
    <mergeCell ref="H207:I207"/>
    <mergeCell ref="M207:N207"/>
    <mergeCell ref="O207:P207"/>
    <mergeCell ref="B208:G208"/>
    <mergeCell ref="H208:I208"/>
    <mergeCell ref="M208:N208"/>
    <mergeCell ref="O208:P208"/>
    <mergeCell ref="V211:V216"/>
    <mergeCell ref="B212:G212"/>
    <mergeCell ref="H212:I212"/>
    <mergeCell ref="M212:N212"/>
    <mergeCell ref="B209:G209"/>
    <mergeCell ref="H209:I209"/>
    <mergeCell ref="J209:L209"/>
    <mergeCell ref="M209:N209"/>
    <mergeCell ref="O209:P209"/>
    <mergeCell ref="Y209:Y217"/>
    <mergeCell ref="B205:G205"/>
    <mergeCell ref="B197:G197"/>
    <mergeCell ref="H197:I197"/>
    <mergeCell ref="M197:N197"/>
    <mergeCell ref="O197:P197"/>
    <mergeCell ref="B198:G198"/>
    <mergeCell ref="H198:I198"/>
    <mergeCell ref="M198:N198"/>
    <mergeCell ref="O198:P198"/>
    <mergeCell ref="B199:G199"/>
    <mergeCell ref="H199:I199"/>
    <mergeCell ref="M199:N199"/>
    <mergeCell ref="O199:P199"/>
    <mergeCell ref="X199:X208"/>
    <mergeCell ref="M202:N202"/>
    <mergeCell ref="O202:P202"/>
    <mergeCell ref="B203:G203"/>
    <mergeCell ref="H203:I203"/>
    <mergeCell ref="M203:N203"/>
    <mergeCell ref="M201:N201"/>
    <mergeCell ref="O201:P201"/>
    <mergeCell ref="V201:V207"/>
    <mergeCell ref="B202:G202"/>
    <mergeCell ref="H202:I202"/>
    <mergeCell ref="J202:L208"/>
    <mergeCell ref="O203:P203"/>
    <mergeCell ref="B204:G204"/>
    <mergeCell ref="H204:I204"/>
    <mergeCell ref="M204:N204"/>
    <mergeCell ref="B200:G200"/>
    <mergeCell ref="H200:I200"/>
    <mergeCell ref="J200:L200"/>
    <mergeCell ref="X192:X198"/>
    <mergeCell ref="Y192:Y198"/>
    <mergeCell ref="Z192:Z198"/>
    <mergeCell ref="B193:G193"/>
    <mergeCell ref="H193:I193"/>
    <mergeCell ref="J193:L193"/>
    <mergeCell ref="M193:N193"/>
    <mergeCell ref="O193:P193"/>
    <mergeCell ref="V193:V198"/>
    <mergeCell ref="B194:G194"/>
    <mergeCell ref="M195:N195"/>
    <mergeCell ref="O195:P195"/>
    <mergeCell ref="B196:G196"/>
    <mergeCell ref="H196:I196"/>
    <mergeCell ref="M196:N196"/>
    <mergeCell ref="O196:P196"/>
    <mergeCell ref="O204:P204"/>
    <mergeCell ref="Y199:Y208"/>
    <mergeCell ref="Z199:Z208"/>
    <mergeCell ref="M200:N200"/>
    <mergeCell ref="O200:P200"/>
    <mergeCell ref="B201:G201"/>
    <mergeCell ref="H201:I201"/>
    <mergeCell ref="J201:L201"/>
    <mergeCell ref="H205:I205"/>
    <mergeCell ref="M205:N205"/>
    <mergeCell ref="O205:P205"/>
    <mergeCell ref="B206:G206"/>
    <mergeCell ref="H206:I206"/>
    <mergeCell ref="M206:N206"/>
    <mergeCell ref="O206:P206"/>
    <mergeCell ref="B207:G207"/>
    <mergeCell ref="H189:I189"/>
    <mergeCell ref="M189:N189"/>
    <mergeCell ref="O189:P189"/>
    <mergeCell ref="B190:G190"/>
    <mergeCell ref="H190:I190"/>
    <mergeCell ref="M190:N190"/>
    <mergeCell ref="O190:P190"/>
    <mergeCell ref="B191:G191"/>
    <mergeCell ref="H191:I191"/>
    <mergeCell ref="M191:N191"/>
    <mergeCell ref="O191:P191"/>
    <mergeCell ref="B192:G192"/>
    <mergeCell ref="H192:I192"/>
    <mergeCell ref="J192:L192"/>
    <mergeCell ref="M192:N192"/>
    <mergeCell ref="O192:P192"/>
    <mergeCell ref="H194:I194"/>
    <mergeCell ref="J194:L199"/>
    <mergeCell ref="M194:N194"/>
    <mergeCell ref="O194:P194"/>
    <mergeCell ref="B195:G195"/>
    <mergeCell ref="H195:I195"/>
    <mergeCell ref="B184:G184"/>
    <mergeCell ref="H184:I184"/>
    <mergeCell ref="J184:L184"/>
    <mergeCell ref="M184:N184"/>
    <mergeCell ref="O184:P184"/>
    <mergeCell ref="B183:G183"/>
    <mergeCell ref="H183:I183"/>
    <mergeCell ref="M183:N183"/>
    <mergeCell ref="O183:P183"/>
    <mergeCell ref="H186:I186"/>
    <mergeCell ref="J186:L191"/>
    <mergeCell ref="M186:N186"/>
    <mergeCell ref="O186:P186"/>
    <mergeCell ref="B187:G187"/>
    <mergeCell ref="H187:I187"/>
    <mergeCell ref="Y184:Y191"/>
    <mergeCell ref="Z184:Z191"/>
    <mergeCell ref="B185:G185"/>
    <mergeCell ref="H185:I185"/>
    <mergeCell ref="J185:L185"/>
    <mergeCell ref="M185:N185"/>
    <mergeCell ref="O185:P185"/>
    <mergeCell ref="V185:V191"/>
    <mergeCell ref="X185:X191"/>
    <mergeCell ref="B186:G186"/>
    <mergeCell ref="M187:N187"/>
    <mergeCell ref="O187:P187"/>
    <mergeCell ref="B188:G188"/>
    <mergeCell ref="H188:I188"/>
    <mergeCell ref="M188:N188"/>
    <mergeCell ref="O188:P188"/>
    <mergeCell ref="B189:G189"/>
    <mergeCell ref="Z176:Z183"/>
    <mergeCell ref="B177:G177"/>
    <mergeCell ref="H177:I177"/>
    <mergeCell ref="J177:L177"/>
    <mergeCell ref="M177:N177"/>
    <mergeCell ref="O177:P177"/>
    <mergeCell ref="Q177:R177"/>
    <mergeCell ref="X177:X183"/>
    <mergeCell ref="Q180:R180"/>
    <mergeCell ref="B181:G181"/>
    <mergeCell ref="H181:I181"/>
    <mergeCell ref="M181:N181"/>
    <mergeCell ref="O181:P181"/>
    <mergeCell ref="Q181:R181"/>
    <mergeCell ref="V178:V183"/>
    <mergeCell ref="B179:G179"/>
    <mergeCell ref="H179:I179"/>
    <mergeCell ref="M179:N179"/>
    <mergeCell ref="O179:P179"/>
    <mergeCell ref="Q179:R179"/>
    <mergeCell ref="B180:G180"/>
    <mergeCell ref="H180:I180"/>
    <mergeCell ref="M180:N180"/>
    <mergeCell ref="O180:P180"/>
    <mergeCell ref="Q183:R183"/>
    <mergeCell ref="B182:G182"/>
    <mergeCell ref="H182:I182"/>
    <mergeCell ref="M182:N182"/>
    <mergeCell ref="O182:P182"/>
    <mergeCell ref="Q182:R182"/>
    <mergeCell ref="B176:G176"/>
    <mergeCell ref="H176:I176"/>
    <mergeCell ref="J176:L176"/>
    <mergeCell ref="M176:N176"/>
    <mergeCell ref="O176:P176"/>
    <mergeCell ref="B175:G175"/>
    <mergeCell ref="H175:I175"/>
    <mergeCell ref="M175:N175"/>
    <mergeCell ref="O175:P175"/>
    <mergeCell ref="B178:G178"/>
    <mergeCell ref="H178:I178"/>
    <mergeCell ref="J178:L183"/>
    <mergeCell ref="M178:N178"/>
    <mergeCell ref="O178:P178"/>
    <mergeCell ref="Q178:R178"/>
    <mergeCell ref="Q176:R176"/>
    <mergeCell ref="Y176:Y183"/>
    <mergeCell ref="Y168:Y175"/>
    <mergeCell ref="Z168:Z175"/>
    <mergeCell ref="B169:G169"/>
    <mergeCell ref="H169:I169"/>
    <mergeCell ref="J169:L169"/>
    <mergeCell ref="M169:N169"/>
    <mergeCell ref="O169:P169"/>
    <mergeCell ref="Q169:R169"/>
    <mergeCell ref="X169:X175"/>
    <mergeCell ref="Q172:R172"/>
    <mergeCell ref="B173:G173"/>
    <mergeCell ref="H173:I173"/>
    <mergeCell ref="M173:N173"/>
    <mergeCell ref="O173:P173"/>
    <mergeCell ref="Q173:R173"/>
    <mergeCell ref="V170:V175"/>
    <mergeCell ref="B171:G171"/>
    <mergeCell ref="H171:I171"/>
    <mergeCell ref="M171:N171"/>
    <mergeCell ref="O171:P171"/>
    <mergeCell ref="Q171:R171"/>
    <mergeCell ref="B172:G172"/>
    <mergeCell ref="H172:I172"/>
    <mergeCell ref="M172:N172"/>
    <mergeCell ref="O172:P172"/>
    <mergeCell ref="Q175:R175"/>
    <mergeCell ref="B174:G174"/>
    <mergeCell ref="H174:I174"/>
    <mergeCell ref="M174:N174"/>
    <mergeCell ref="O174:P174"/>
    <mergeCell ref="Q174:R174"/>
    <mergeCell ref="O167:P167"/>
    <mergeCell ref="Q167:R167"/>
    <mergeCell ref="B168:G168"/>
    <mergeCell ref="H168:I168"/>
    <mergeCell ref="J168:L168"/>
    <mergeCell ref="M168:N168"/>
    <mergeCell ref="O168:P168"/>
    <mergeCell ref="B166:G166"/>
    <mergeCell ref="H166:I166"/>
    <mergeCell ref="M166:N166"/>
    <mergeCell ref="B170:G170"/>
    <mergeCell ref="H170:I170"/>
    <mergeCell ref="J170:L175"/>
    <mergeCell ref="M170:N170"/>
    <mergeCell ref="O170:P170"/>
    <mergeCell ref="Q170:R170"/>
    <mergeCell ref="Q168:R168"/>
    <mergeCell ref="V161:V167"/>
    <mergeCell ref="B162:G162"/>
    <mergeCell ref="Y159:Y167"/>
    <mergeCell ref="Z159:Z167"/>
    <mergeCell ref="B160:G160"/>
    <mergeCell ref="H160:I160"/>
    <mergeCell ref="J160:L160"/>
    <mergeCell ref="M160:N160"/>
    <mergeCell ref="O160:P166"/>
    <mergeCell ref="Q160:R160"/>
    <mergeCell ref="X160:X166"/>
    <mergeCell ref="B161:G161"/>
    <mergeCell ref="H162:I162"/>
    <mergeCell ref="M162:N162"/>
    <mergeCell ref="Q162:R162"/>
    <mergeCell ref="B163:G163"/>
    <mergeCell ref="H163:I163"/>
    <mergeCell ref="M163:N163"/>
    <mergeCell ref="Q163:R163"/>
    <mergeCell ref="B164:G164"/>
    <mergeCell ref="H164:I164"/>
    <mergeCell ref="M164:N164"/>
    <mergeCell ref="Q164:R164"/>
    <mergeCell ref="B165:G165"/>
    <mergeCell ref="H165:I165"/>
    <mergeCell ref="M165:N165"/>
    <mergeCell ref="Q165:R165"/>
    <mergeCell ref="Q166:R166"/>
    <mergeCell ref="B167:G167"/>
    <mergeCell ref="H167:I167"/>
    <mergeCell ref="J167:L167"/>
    <mergeCell ref="M167:N167"/>
    <mergeCell ref="Q156:R156"/>
    <mergeCell ref="B157:G157"/>
    <mergeCell ref="H157:I157"/>
    <mergeCell ref="M157:N157"/>
    <mergeCell ref="Q157:R157"/>
    <mergeCell ref="B158:G158"/>
    <mergeCell ref="H158:I158"/>
    <mergeCell ref="M158:N158"/>
    <mergeCell ref="Q158:R158"/>
    <mergeCell ref="B159:G159"/>
    <mergeCell ref="H159:I159"/>
    <mergeCell ref="J159:L159"/>
    <mergeCell ref="M159:N159"/>
    <mergeCell ref="O159:P159"/>
    <mergeCell ref="Q159:R159"/>
    <mergeCell ref="H161:I161"/>
    <mergeCell ref="J161:L166"/>
    <mergeCell ref="M161:N161"/>
    <mergeCell ref="Q161:R161"/>
    <mergeCell ref="B151:G151"/>
    <mergeCell ref="H151:I151"/>
    <mergeCell ref="J151:L151"/>
    <mergeCell ref="M151:N151"/>
    <mergeCell ref="O151:P151"/>
    <mergeCell ref="Q151:R151"/>
    <mergeCell ref="H153:I153"/>
    <mergeCell ref="J153:L158"/>
    <mergeCell ref="M153:N153"/>
    <mergeCell ref="Q153:R153"/>
    <mergeCell ref="V153:V158"/>
    <mergeCell ref="B154:G154"/>
    <mergeCell ref="Y151:Y158"/>
    <mergeCell ref="Z151:Z158"/>
    <mergeCell ref="B152:G152"/>
    <mergeCell ref="H152:I152"/>
    <mergeCell ref="J152:L152"/>
    <mergeCell ref="M152:N152"/>
    <mergeCell ref="O152:P158"/>
    <mergeCell ref="Q152:R152"/>
    <mergeCell ref="X152:X158"/>
    <mergeCell ref="B153:G153"/>
    <mergeCell ref="H154:I154"/>
    <mergeCell ref="M154:N154"/>
    <mergeCell ref="Q154:R154"/>
    <mergeCell ref="B155:G155"/>
    <mergeCell ref="H155:I155"/>
    <mergeCell ref="M155:N155"/>
    <mergeCell ref="Q155:R155"/>
    <mergeCell ref="B156:G156"/>
    <mergeCell ref="H156:I156"/>
    <mergeCell ref="M156:N156"/>
    <mergeCell ref="Z143:Z150"/>
    <mergeCell ref="B144:G144"/>
    <mergeCell ref="H144:I144"/>
    <mergeCell ref="J144:L144"/>
    <mergeCell ref="M144:N144"/>
    <mergeCell ref="O144:P150"/>
    <mergeCell ref="Q144:R144"/>
    <mergeCell ref="X144:X150"/>
    <mergeCell ref="B146:G146"/>
    <mergeCell ref="H146:I146"/>
    <mergeCell ref="M146:N146"/>
    <mergeCell ref="Q146:R146"/>
    <mergeCell ref="B147:G147"/>
    <mergeCell ref="H147:I147"/>
    <mergeCell ref="M147:N147"/>
    <mergeCell ref="Q147:R147"/>
    <mergeCell ref="B148:G148"/>
    <mergeCell ref="H148:I148"/>
    <mergeCell ref="M148:N148"/>
    <mergeCell ref="Q148:R148"/>
    <mergeCell ref="B149:G149"/>
    <mergeCell ref="H149:I149"/>
    <mergeCell ref="M149:N149"/>
    <mergeCell ref="Q149:R149"/>
    <mergeCell ref="B150:G150"/>
    <mergeCell ref="H150:I150"/>
    <mergeCell ref="M150:N150"/>
    <mergeCell ref="Q150:R150"/>
    <mergeCell ref="B143:G143"/>
    <mergeCell ref="H143:I143"/>
    <mergeCell ref="J143:L143"/>
    <mergeCell ref="M143:N143"/>
    <mergeCell ref="O143:P143"/>
    <mergeCell ref="B142:G142"/>
    <mergeCell ref="H142:I142"/>
    <mergeCell ref="M142:N142"/>
    <mergeCell ref="O142:P142"/>
    <mergeCell ref="B145:G145"/>
    <mergeCell ref="H145:I145"/>
    <mergeCell ref="J145:L150"/>
    <mergeCell ref="M145:N145"/>
    <mergeCell ref="Q145:R145"/>
    <mergeCell ref="V145:V150"/>
    <mergeCell ref="Q143:R143"/>
    <mergeCell ref="Y143:Y150"/>
    <mergeCell ref="Z135:Z142"/>
    <mergeCell ref="B136:G136"/>
    <mergeCell ref="H136:I136"/>
    <mergeCell ref="J136:L136"/>
    <mergeCell ref="M136:N136"/>
    <mergeCell ref="O136:P136"/>
    <mergeCell ref="Q136:R136"/>
    <mergeCell ref="X136:X142"/>
    <mergeCell ref="Q139:R139"/>
    <mergeCell ref="B140:G140"/>
    <mergeCell ref="H140:I140"/>
    <mergeCell ref="M140:N140"/>
    <mergeCell ref="O140:P140"/>
    <mergeCell ref="Q140:R140"/>
    <mergeCell ref="V137:V142"/>
    <mergeCell ref="B138:G138"/>
    <mergeCell ref="H138:I138"/>
    <mergeCell ref="M138:N138"/>
    <mergeCell ref="O138:P138"/>
    <mergeCell ref="Q138:R138"/>
    <mergeCell ref="B139:G139"/>
    <mergeCell ref="H139:I139"/>
    <mergeCell ref="M139:N139"/>
    <mergeCell ref="O139:P139"/>
    <mergeCell ref="Q142:R142"/>
    <mergeCell ref="B141:G141"/>
    <mergeCell ref="H141:I141"/>
    <mergeCell ref="M141:N141"/>
    <mergeCell ref="O141:P141"/>
    <mergeCell ref="Q141:R141"/>
    <mergeCell ref="B135:G135"/>
    <mergeCell ref="H135:I135"/>
    <mergeCell ref="J135:L135"/>
    <mergeCell ref="M135:N135"/>
    <mergeCell ref="O135:P135"/>
    <mergeCell ref="B134:G134"/>
    <mergeCell ref="H134:I134"/>
    <mergeCell ref="M134:N134"/>
    <mergeCell ref="O134:P134"/>
    <mergeCell ref="B137:G137"/>
    <mergeCell ref="H137:I137"/>
    <mergeCell ref="J137:L142"/>
    <mergeCell ref="M137:N137"/>
    <mergeCell ref="O137:P137"/>
    <mergeCell ref="Q137:R137"/>
    <mergeCell ref="Q135:R135"/>
    <mergeCell ref="Y135:Y142"/>
    <mergeCell ref="Z127:Z134"/>
    <mergeCell ref="B128:G128"/>
    <mergeCell ref="H128:I128"/>
    <mergeCell ref="J128:L128"/>
    <mergeCell ref="M128:N128"/>
    <mergeCell ref="O128:P128"/>
    <mergeCell ref="Q128:R128"/>
    <mergeCell ref="X128:X134"/>
    <mergeCell ref="Q131:R131"/>
    <mergeCell ref="B132:G132"/>
    <mergeCell ref="H132:I132"/>
    <mergeCell ref="M132:N132"/>
    <mergeCell ref="O132:P132"/>
    <mergeCell ref="Q132:R132"/>
    <mergeCell ref="V129:V134"/>
    <mergeCell ref="B130:G130"/>
    <mergeCell ref="H130:I130"/>
    <mergeCell ref="M130:N130"/>
    <mergeCell ref="O130:P130"/>
    <mergeCell ref="Q130:R130"/>
    <mergeCell ref="B131:G131"/>
    <mergeCell ref="H131:I131"/>
    <mergeCell ref="M131:N131"/>
    <mergeCell ref="O131:P131"/>
    <mergeCell ref="Q134:R134"/>
    <mergeCell ref="B133:G133"/>
    <mergeCell ref="H133:I133"/>
    <mergeCell ref="M133:N133"/>
    <mergeCell ref="O133:P133"/>
    <mergeCell ref="Q133:R133"/>
    <mergeCell ref="B127:G127"/>
    <mergeCell ref="H127:I127"/>
    <mergeCell ref="J127:L127"/>
    <mergeCell ref="M127:N127"/>
    <mergeCell ref="O127:P127"/>
    <mergeCell ref="B126:G126"/>
    <mergeCell ref="H126:I126"/>
    <mergeCell ref="M126:N126"/>
    <mergeCell ref="O126:P126"/>
    <mergeCell ref="B129:G129"/>
    <mergeCell ref="H129:I129"/>
    <mergeCell ref="J129:L134"/>
    <mergeCell ref="M129:N129"/>
    <mergeCell ref="O129:P129"/>
    <mergeCell ref="Q129:R129"/>
    <mergeCell ref="Q127:R127"/>
    <mergeCell ref="Y127:Y134"/>
    <mergeCell ref="Z119:Z126"/>
    <mergeCell ref="B120:G120"/>
    <mergeCell ref="H120:I120"/>
    <mergeCell ref="J120:L120"/>
    <mergeCell ref="M120:N120"/>
    <mergeCell ref="O120:P120"/>
    <mergeCell ref="Q120:R120"/>
    <mergeCell ref="X120:X126"/>
    <mergeCell ref="Q123:R123"/>
    <mergeCell ref="B124:G124"/>
    <mergeCell ref="H124:I124"/>
    <mergeCell ref="M124:N124"/>
    <mergeCell ref="O124:P124"/>
    <mergeCell ref="Q124:R124"/>
    <mergeCell ref="V121:V126"/>
    <mergeCell ref="B122:G122"/>
    <mergeCell ref="H122:I122"/>
    <mergeCell ref="M122:N122"/>
    <mergeCell ref="O122:P122"/>
    <mergeCell ref="Q122:R122"/>
    <mergeCell ref="B123:G123"/>
    <mergeCell ref="H123:I123"/>
    <mergeCell ref="M123:N123"/>
    <mergeCell ref="O123:P123"/>
    <mergeCell ref="Q126:R126"/>
    <mergeCell ref="B125:G125"/>
    <mergeCell ref="H125:I125"/>
    <mergeCell ref="M125:N125"/>
    <mergeCell ref="O125:P125"/>
    <mergeCell ref="Q125:R125"/>
    <mergeCell ref="B119:G119"/>
    <mergeCell ref="H119:I119"/>
    <mergeCell ref="J119:L119"/>
    <mergeCell ref="M119:N119"/>
    <mergeCell ref="O119:P119"/>
    <mergeCell ref="B118:G118"/>
    <mergeCell ref="H118:I118"/>
    <mergeCell ref="M118:N118"/>
    <mergeCell ref="O118:P118"/>
    <mergeCell ref="B121:G121"/>
    <mergeCell ref="H121:I121"/>
    <mergeCell ref="J121:L126"/>
    <mergeCell ref="M121:N121"/>
    <mergeCell ref="O121:P121"/>
    <mergeCell ref="Q121:R121"/>
    <mergeCell ref="Q119:R119"/>
    <mergeCell ref="Y119:Y126"/>
    <mergeCell ref="Y111:Y118"/>
    <mergeCell ref="Z111:Z118"/>
    <mergeCell ref="B112:G112"/>
    <mergeCell ref="H112:I112"/>
    <mergeCell ref="J112:L112"/>
    <mergeCell ref="M112:N112"/>
    <mergeCell ref="O112:P112"/>
    <mergeCell ref="Q112:R112"/>
    <mergeCell ref="V112:V118"/>
    <mergeCell ref="Q113:R113"/>
    <mergeCell ref="B114:G114"/>
    <mergeCell ref="H114:I114"/>
    <mergeCell ref="M114:N114"/>
    <mergeCell ref="O114:P114"/>
    <mergeCell ref="Q114:R114"/>
    <mergeCell ref="B116:G116"/>
    <mergeCell ref="H116:I116"/>
    <mergeCell ref="M116:N116"/>
    <mergeCell ref="O116:P116"/>
    <mergeCell ref="Q116:R116"/>
    <mergeCell ref="B115:G115"/>
    <mergeCell ref="H115:I115"/>
    <mergeCell ref="M115:N115"/>
    <mergeCell ref="O115:P115"/>
    <mergeCell ref="Q115:R115"/>
    <mergeCell ref="Q118:R118"/>
    <mergeCell ref="B117:G117"/>
    <mergeCell ref="H117:I117"/>
    <mergeCell ref="M117:N117"/>
    <mergeCell ref="O117:P117"/>
    <mergeCell ref="Q117:R117"/>
    <mergeCell ref="B111:G111"/>
    <mergeCell ref="H111:I111"/>
    <mergeCell ref="J111:L111"/>
    <mergeCell ref="M111:N111"/>
    <mergeCell ref="O111:P111"/>
    <mergeCell ref="Q109:R109"/>
    <mergeCell ref="B110:G110"/>
    <mergeCell ref="H110:I110"/>
    <mergeCell ref="M110:N110"/>
    <mergeCell ref="O110:P110"/>
    <mergeCell ref="X112:X118"/>
    <mergeCell ref="B113:G113"/>
    <mergeCell ref="H113:I113"/>
    <mergeCell ref="J113:L118"/>
    <mergeCell ref="M113:N113"/>
    <mergeCell ref="O113:P113"/>
    <mergeCell ref="Q111:R111"/>
    <mergeCell ref="Z102:Z110"/>
    <mergeCell ref="B103:G103"/>
    <mergeCell ref="H103:I103"/>
    <mergeCell ref="J103:L104"/>
    <mergeCell ref="M103:N103"/>
    <mergeCell ref="O103:P103"/>
    <mergeCell ref="Q103:R103"/>
    <mergeCell ref="X103:X110"/>
    <mergeCell ref="O105:P105"/>
    <mergeCell ref="B107:G107"/>
    <mergeCell ref="H107:I107"/>
    <mergeCell ref="M107:N107"/>
    <mergeCell ref="O107:P107"/>
    <mergeCell ref="B109:G109"/>
    <mergeCell ref="H109:I109"/>
    <mergeCell ref="M109:N109"/>
    <mergeCell ref="O109:P109"/>
    <mergeCell ref="Q105:R105"/>
    <mergeCell ref="B106:G106"/>
    <mergeCell ref="H106:I106"/>
    <mergeCell ref="M106:N106"/>
    <mergeCell ref="O106:P106"/>
    <mergeCell ref="Q106:R106"/>
    <mergeCell ref="B105:G105"/>
    <mergeCell ref="H105:I105"/>
    <mergeCell ref="J105:L110"/>
    <mergeCell ref="M105:N105"/>
    <mergeCell ref="Q110:R110"/>
    <mergeCell ref="Q107:R107"/>
    <mergeCell ref="B108:G108"/>
    <mergeCell ref="H108:I108"/>
    <mergeCell ref="M108:N108"/>
    <mergeCell ref="B102:G102"/>
    <mergeCell ref="H102:I102"/>
    <mergeCell ref="J102:L102"/>
    <mergeCell ref="M102:N102"/>
    <mergeCell ref="O102:P102"/>
    <mergeCell ref="B101:G101"/>
    <mergeCell ref="H101:I101"/>
    <mergeCell ref="M101:N101"/>
    <mergeCell ref="O101:P101"/>
    <mergeCell ref="B104:G104"/>
    <mergeCell ref="H104:I104"/>
    <mergeCell ref="M104:N104"/>
    <mergeCell ref="O104:P104"/>
    <mergeCell ref="Q104:R104"/>
    <mergeCell ref="V104:V110"/>
    <mergeCell ref="Q102:R102"/>
    <mergeCell ref="Y102:Y110"/>
    <mergeCell ref="O108:P108"/>
    <mergeCell ref="Q108:R108"/>
    <mergeCell ref="H99:I99"/>
    <mergeCell ref="M99:N99"/>
    <mergeCell ref="O99:P99"/>
    <mergeCell ref="Q99:R99"/>
    <mergeCell ref="V96:V101"/>
    <mergeCell ref="B97:G97"/>
    <mergeCell ref="H97:I97"/>
    <mergeCell ref="M97:N97"/>
    <mergeCell ref="O97:P97"/>
    <mergeCell ref="Q97:R97"/>
    <mergeCell ref="B98:G98"/>
    <mergeCell ref="H98:I98"/>
    <mergeCell ref="M98:N98"/>
    <mergeCell ref="O98:P98"/>
    <mergeCell ref="Q101:R101"/>
    <mergeCell ref="B100:G100"/>
    <mergeCell ref="H100:I100"/>
    <mergeCell ref="M100:N100"/>
    <mergeCell ref="O100:P100"/>
    <mergeCell ref="Q100:R100"/>
    <mergeCell ref="B96:G96"/>
    <mergeCell ref="Q92:R92"/>
    <mergeCell ref="B93:G93"/>
    <mergeCell ref="H93:I93"/>
    <mergeCell ref="J93:L93"/>
    <mergeCell ref="M93:N93"/>
    <mergeCell ref="O93:P93"/>
    <mergeCell ref="Q93:R93"/>
    <mergeCell ref="H92:I92"/>
    <mergeCell ref="M92:N92"/>
    <mergeCell ref="Z93:Z101"/>
    <mergeCell ref="B94:G94"/>
    <mergeCell ref="H94:I94"/>
    <mergeCell ref="J94:L95"/>
    <mergeCell ref="M94:N94"/>
    <mergeCell ref="O94:P94"/>
    <mergeCell ref="Q94:R94"/>
    <mergeCell ref="V94:V95"/>
    <mergeCell ref="X94:X101"/>
    <mergeCell ref="B95:G95"/>
    <mergeCell ref="H96:I96"/>
    <mergeCell ref="J96:L101"/>
    <mergeCell ref="M96:N96"/>
    <mergeCell ref="O96:P96"/>
    <mergeCell ref="Q96:R96"/>
    <mergeCell ref="Y93:Y101"/>
    <mergeCell ref="H95:I95"/>
    <mergeCell ref="M95:N95"/>
    <mergeCell ref="O95:P95"/>
    <mergeCell ref="Q95:R95"/>
    <mergeCell ref="Q98:R98"/>
    <mergeCell ref="B99:G99"/>
    <mergeCell ref="Y87:Y92"/>
    <mergeCell ref="Z87:Z92"/>
    <mergeCell ref="B88:G88"/>
    <mergeCell ref="H88:I88"/>
    <mergeCell ref="J88:L88"/>
    <mergeCell ref="M88:N88"/>
    <mergeCell ref="Q88:R88"/>
    <mergeCell ref="T88:T92"/>
    <mergeCell ref="X88:X92"/>
    <mergeCell ref="B89:G89"/>
    <mergeCell ref="Q90:R90"/>
    <mergeCell ref="B91:G91"/>
    <mergeCell ref="H91:I91"/>
    <mergeCell ref="M91:N91"/>
    <mergeCell ref="Q91:R91"/>
    <mergeCell ref="Q87:R87"/>
    <mergeCell ref="H89:I89"/>
    <mergeCell ref="J89:L92"/>
    <mergeCell ref="M89:N89"/>
    <mergeCell ref="Q89:R89"/>
    <mergeCell ref="H83:I83"/>
    <mergeCell ref="B86:G86"/>
    <mergeCell ref="H86:I86"/>
    <mergeCell ref="M86:N86"/>
    <mergeCell ref="O86:P86"/>
    <mergeCell ref="Q86:R86"/>
    <mergeCell ref="Q84:R84"/>
    <mergeCell ref="B85:G85"/>
    <mergeCell ref="H85:I85"/>
    <mergeCell ref="M85:N85"/>
    <mergeCell ref="O85:P85"/>
    <mergeCell ref="V89:V92"/>
    <mergeCell ref="B87:G87"/>
    <mergeCell ref="H87:I87"/>
    <mergeCell ref="J87:L87"/>
    <mergeCell ref="M87:N87"/>
    <mergeCell ref="O87:P92"/>
    <mergeCell ref="B90:G90"/>
    <mergeCell ref="H90:I90"/>
    <mergeCell ref="M90:N90"/>
    <mergeCell ref="B92:G92"/>
    <mergeCell ref="B81:G81"/>
    <mergeCell ref="H81:I81"/>
    <mergeCell ref="J81:L86"/>
    <mergeCell ref="M81:N81"/>
    <mergeCell ref="O81:P81"/>
    <mergeCell ref="Q81:R81"/>
    <mergeCell ref="Q79:R79"/>
    <mergeCell ref="Y79:Y86"/>
    <mergeCell ref="Z79:Z86"/>
    <mergeCell ref="B80:G80"/>
    <mergeCell ref="H80:I80"/>
    <mergeCell ref="J80:L80"/>
    <mergeCell ref="M80:N80"/>
    <mergeCell ref="O80:P80"/>
    <mergeCell ref="Q80:R80"/>
    <mergeCell ref="X80:X86"/>
    <mergeCell ref="M83:N83"/>
    <mergeCell ref="O83:P83"/>
    <mergeCell ref="Q83:R83"/>
    <mergeCell ref="B84:G84"/>
    <mergeCell ref="H84:I84"/>
    <mergeCell ref="M84:N84"/>
    <mergeCell ref="O84:P84"/>
    <mergeCell ref="Q85:R85"/>
    <mergeCell ref="T81:T86"/>
    <mergeCell ref="V81:V86"/>
    <mergeCell ref="B82:G82"/>
    <mergeCell ref="H82:I82"/>
    <mergeCell ref="M82:N82"/>
    <mergeCell ref="O82:P82"/>
    <mergeCell ref="Q82:R82"/>
    <mergeCell ref="B83:G83"/>
    <mergeCell ref="H74:I74"/>
    <mergeCell ref="M74:N74"/>
    <mergeCell ref="O78:P78"/>
    <mergeCell ref="Q78:R78"/>
    <mergeCell ref="Q75:R75"/>
    <mergeCell ref="B76:G76"/>
    <mergeCell ref="H76:I76"/>
    <mergeCell ref="M76:N76"/>
    <mergeCell ref="O76:P76"/>
    <mergeCell ref="Q76:R76"/>
    <mergeCell ref="B79:G79"/>
    <mergeCell ref="H79:I79"/>
    <mergeCell ref="J79:L79"/>
    <mergeCell ref="M79:N79"/>
    <mergeCell ref="O79:P79"/>
    <mergeCell ref="Q77:R77"/>
    <mergeCell ref="B78:G78"/>
    <mergeCell ref="H78:I78"/>
    <mergeCell ref="J78:L78"/>
    <mergeCell ref="M78:N78"/>
    <mergeCell ref="X69:X78"/>
    <mergeCell ref="Y69:Y78"/>
    <mergeCell ref="Z69:Z78"/>
    <mergeCell ref="B70:G70"/>
    <mergeCell ref="H70:I70"/>
    <mergeCell ref="J70:L70"/>
    <mergeCell ref="M70:N70"/>
    <mergeCell ref="O70:P70"/>
    <mergeCell ref="Q70:R70"/>
    <mergeCell ref="B72:G72"/>
    <mergeCell ref="H72:I73"/>
    <mergeCell ref="J72:L77"/>
    <mergeCell ref="M72:N72"/>
    <mergeCell ref="O72:P72"/>
    <mergeCell ref="B77:G77"/>
    <mergeCell ref="H77:I77"/>
    <mergeCell ref="M77:N77"/>
    <mergeCell ref="O77:P77"/>
    <mergeCell ref="O74:P74"/>
    <mergeCell ref="Q74:R74"/>
    <mergeCell ref="B75:G75"/>
    <mergeCell ref="H75:I75"/>
    <mergeCell ref="M75:N75"/>
    <mergeCell ref="O75:P75"/>
    <mergeCell ref="Q72:R72"/>
    <mergeCell ref="U72:U73"/>
    <mergeCell ref="V72:V77"/>
    <mergeCell ref="B73:G73"/>
    <mergeCell ref="M73:N73"/>
    <mergeCell ref="O73:P73"/>
    <mergeCell ref="Q73:R73"/>
    <mergeCell ref="B74:G74"/>
    <mergeCell ref="H62:I62"/>
    <mergeCell ref="M62:N62"/>
    <mergeCell ref="Q62:R62"/>
    <mergeCell ref="H65:I65"/>
    <mergeCell ref="M65:N65"/>
    <mergeCell ref="B68:G68"/>
    <mergeCell ref="H68:I68"/>
    <mergeCell ref="J68:L68"/>
    <mergeCell ref="M68:N68"/>
    <mergeCell ref="O68:P68"/>
    <mergeCell ref="B66:G66"/>
    <mergeCell ref="H66:I66"/>
    <mergeCell ref="M66:N66"/>
    <mergeCell ref="B71:G71"/>
    <mergeCell ref="H71:I71"/>
    <mergeCell ref="J71:L71"/>
    <mergeCell ref="M71:N71"/>
    <mergeCell ref="O71:P71"/>
    <mergeCell ref="Q71:R71"/>
    <mergeCell ref="Q68:R68"/>
    <mergeCell ref="X60:X67"/>
    <mergeCell ref="B61:G61"/>
    <mergeCell ref="H61:I61"/>
    <mergeCell ref="J61:L67"/>
    <mergeCell ref="M61:N61"/>
    <mergeCell ref="Q61:R61"/>
    <mergeCell ref="B62:G62"/>
    <mergeCell ref="Q65:R65"/>
    <mergeCell ref="Y59:Y67"/>
    <mergeCell ref="Z59:Z67"/>
    <mergeCell ref="B60:G60"/>
    <mergeCell ref="H60:I60"/>
    <mergeCell ref="J60:L60"/>
    <mergeCell ref="M60:N60"/>
    <mergeCell ref="O60:P67"/>
    <mergeCell ref="Q60:R60"/>
    <mergeCell ref="V60:V61"/>
    <mergeCell ref="V62:V67"/>
    <mergeCell ref="B63:G63"/>
    <mergeCell ref="H63:I63"/>
    <mergeCell ref="M63:N63"/>
    <mergeCell ref="Q63:R63"/>
    <mergeCell ref="B64:G64"/>
    <mergeCell ref="H64:I64"/>
    <mergeCell ref="M64:N64"/>
    <mergeCell ref="Q64:R64"/>
    <mergeCell ref="B65:G65"/>
    <mergeCell ref="Q66:R66"/>
    <mergeCell ref="B67:G67"/>
    <mergeCell ref="H67:I67"/>
    <mergeCell ref="M67:N67"/>
    <mergeCell ref="Q67:R67"/>
    <mergeCell ref="M58:N58"/>
    <mergeCell ref="O58:P58"/>
    <mergeCell ref="B56:G56"/>
    <mergeCell ref="H56:I56"/>
    <mergeCell ref="M56:N56"/>
    <mergeCell ref="Q56:R56"/>
    <mergeCell ref="B57:G57"/>
    <mergeCell ref="H57:I57"/>
    <mergeCell ref="M57:N57"/>
    <mergeCell ref="Q57:R57"/>
    <mergeCell ref="Q58:R58"/>
    <mergeCell ref="B59:G59"/>
    <mergeCell ref="H59:I59"/>
    <mergeCell ref="J59:L59"/>
    <mergeCell ref="M59:N59"/>
    <mergeCell ref="O59:P59"/>
    <mergeCell ref="Q59:R59"/>
    <mergeCell ref="B58:G58"/>
    <mergeCell ref="H58:I58"/>
    <mergeCell ref="J58:L58"/>
    <mergeCell ref="H51:I51"/>
    <mergeCell ref="J51:L57"/>
    <mergeCell ref="M51:N51"/>
    <mergeCell ref="Q51:R51"/>
    <mergeCell ref="V51:V57"/>
    <mergeCell ref="B52:G52"/>
    <mergeCell ref="Y49:Y57"/>
    <mergeCell ref="Z49:Z57"/>
    <mergeCell ref="B50:G50"/>
    <mergeCell ref="H50:I50"/>
    <mergeCell ref="J50:L50"/>
    <mergeCell ref="M50:N50"/>
    <mergeCell ref="O50:P57"/>
    <mergeCell ref="Q50:R50"/>
    <mergeCell ref="X50:X57"/>
    <mergeCell ref="B51:G51"/>
    <mergeCell ref="H52:I52"/>
    <mergeCell ref="M52:N52"/>
    <mergeCell ref="Q52:R52"/>
    <mergeCell ref="B53:G53"/>
    <mergeCell ref="H53:I53"/>
    <mergeCell ref="M53:N53"/>
    <mergeCell ref="Q53:R53"/>
    <mergeCell ref="B54:G54"/>
    <mergeCell ref="H54:I54"/>
    <mergeCell ref="M54:N54"/>
    <mergeCell ref="Q54:R54"/>
    <mergeCell ref="B55:G55"/>
    <mergeCell ref="H55:I55"/>
    <mergeCell ref="M55:N55"/>
    <mergeCell ref="Q55:R55"/>
    <mergeCell ref="M48:N48"/>
    <mergeCell ref="O48:P48"/>
    <mergeCell ref="B46:G46"/>
    <mergeCell ref="M46:N46"/>
    <mergeCell ref="Q46:R46"/>
    <mergeCell ref="B47:G47"/>
    <mergeCell ref="H47:I47"/>
    <mergeCell ref="M47:N47"/>
    <mergeCell ref="Q47:R47"/>
    <mergeCell ref="Q48:R48"/>
    <mergeCell ref="B49:G49"/>
    <mergeCell ref="H49:I49"/>
    <mergeCell ref="J49:L49"/>
    <mergeCell ref="M49:N49"/>
    <mergeCell ref="O49:P49"/>
    <mergeCell ref="Q49:R49"/>
    <mergeCell ref="B48:G48"/>
    <mergeCell ref="H48:I48"/>
    <mergeCell ref="J48:L48"/>
    <mergeCell ref="B41:G41"/>
    <mergeCell ref="H41:I46"/>
    <mergeCell ref="J41:L47"/>
    <mergeCell ref="M41:N41"/>
    <mergeCell ref="Q41:R41"/>
    <mergeCell ref="V41:V47"/>
    <mergeCell ref="Q39:R39"/>
    <mergeCell ref="Y39:Y47"/>
    <mergeCell ref="Z39:Z47"/>
    <mergeCell ref="B40:G40"/>
    <mergeCell ref="H40:I40"/>
    <mergeCell ref="J40:L40"/>
    <mergeCell ref="M40:N40"/>
    <mergeCell ref="O40:P47"/>
    <mergeCell ref="Q40:R40"/>
    <mergeCell ref="X40:X47"/>
    <mergeCell ref="B42:G42"/>
    <mergeCell ref="M42:N42"/>
    <mergeCell ref="Q42:R42"/>
    <mergeCell ref="B43:G43"/>
    <mergeCell ref="M43:N43"/>
    <mergeCell ref="Q43:R43"/>
    <mergeCell ref="B44:G44"/>
    <mergeCell ref="M44:N44"/>
    <mergeCell ref="Q44:R44"/>
    <mergeCell ref="B45:G45"/>
    <mergeCell ref="M45:N45"/>
    <mergeCell ref="Q45:R45"/>
    <mergeCell ref="V29:V37"/>
    <mergeCell ref="B30:G30"/>
    <mergeCell ref="Q34:R34"/>
    <mergeCell ref="B37:G37"/>
    <mergeCell ref="H37:I37"/>
    <mergeCell ref="M37:N37"/>
    <mergeCell ref="Q37:R37"/>
    <mergeCell ref="H32:I32"/>
    <mergeCell ref="M32:N32"/>
    <mergeCell ref="Q32:R32"/>
    <mergeCell ref="B33:G33"/>
    <mergeCell ref="H33:I33"/>
    <mergeCell ref="B39:G39"/>
    <mergeCell ref="H39:I39"/>
    <mergeCell ref="J39:L39"/>
    <mergeCell ref="M39:N39"/>
    <mergeCell ref="O39:P39"/>
    <mergeCell ref="B34:G34"/>
    <mergeCell ref="H34:I34"/>
    <mergeCell ref="M34:N34"/>
    <mergeCell ref="Z27:Z37"/>
    <mergeCell ref="B28:G28"/>
    <mergeCell ref="H28:I28"/>
    <mergeCell ref="J28:L28"/>
    <mergeCell ref="M28:N28"/>
    <mergeCell ref="O28:P37"/>
    <mergeCell ref="Q28:R28"/>
    <mergeCell ref="B32:G32"/>
    <mergeCell ref="Y25:Y26"/>
    <mergeCell ref="Z25:Z26"/>
    <mergeCell ref="B27:G27"/>
    <mergeCell ref="H27:I27"/>
    <mergeCell ref="J27:L27"/>
    <mergeCell ref="M27:N27"/>
    <mergeCell ref="O27:P27"/>
    <mergeCell ref="Q27:R27"/>
    <mergeCell ref="Y27:Y37"/>
    <mergeCell ref="H30:I30"/>
    <mergeCell ref="M30:N30"/>
    <mergeCell ref="Q30:R30"/>
    <mergeCell ref="B31:G31"/>
    <mergeCell ref="H31:I31"/>
    <mergeCell ref="M31:N31"/>
    <mergeCell ref="Q31:R31"/>
    <mergeCell ref="M33:N33"/>
    <mergeCell ref="Q33:R33"/>
    <mergeCell ref="X28:X37"/>
    <mergeCell ref="B29:G29"/>
    <mergeCell ref="H29:I29"/>
    <mergeCell ref="J29:L37"/>
    <mergeCell ref="M29:N29"/>
    <mergeCell ref="Q29:R29"/>
    <mergeCell ref="V18:V24"/>
    <mergeCell ref="Q16:R16"/>
    <mergeCell ref="Y16:Y24"/>
    <mergeCell ref="Z16:Z24"/>
    <mergeCell ref="B17:G17"/>
    <mergeCell ref="H17:I17"/>
    <mergeCell ref="J17:L17"/>
    <mergeCell ref="M17:N17"/>
    <mergeCell ref="O17:P24"/>
    <mergeCell ref="Q17:R17"/>
    <mergeCell ref="X17:X24"/>
    <mergeCell ref="B19:G19"/>
    <mergeCell ref="H19:I19"/>
    <mergeCell ref="M19:N19"/>
    <mergeCell ref="Q19:R19"/>
    <mergeCell ref="B20:G20"/>
    <mergeCell ref="H20:I20"/>
    <mergeCell ref="M20:N20"/>
    <mergeCell ref="Q20:R20"/>
    <mergeCell ref="B21:G21"/>
    <mergeCell ref="H21:I21"/>
    <mergeCell ref="M21:N21"/>
    <mergeCell ref="Q21:R21"/>
    <mergeCell ref="B22:G22"/>
    <mergeCell ref="H22:I22"/>
    <mergeCell ref="M22:N22"/>
    <mergeCell ref="Q22:R22"/>
    <mergeCell ref="B23:G23"/>
    <mergeCell ref="H23:I23"/>
    <mergeCell ref="M23:N23"/>
    <mergeCell ref="Q23:R23"/>
    <mergeCell ref="B24:G24"/>
    <mergeCell ref="B15:G15"/>
    <mergeCell ref="H15:I15"/>
    <mergeCell ref="J15:L15"/>
    <mergeCell ref="M15:N15"/>
    <mergeCell ref="O15:P15"/>
    <mergeCell ref="Q15:R15"/>
    <mergeCell ref="B16:G16"/>
    <mergeCell ref="H16:I16"/>
    <mergeCell ref="J16:L16"/>
    <mergeCell ref="M16:N16"/>
    <mergeCell ref="O16:P16"/>
    <mergeCell ref="B14:G14"/>
    <mergeCell ref="H14:I14"/>
    <mergeCell ref="M14:N14"/>
    <mergeCell ref="B18:G18"/>
    <mergeCell ref="H18:I18"/>
    <mergeCell ref="J18:L24"/>
    <mergeCell ref="M18:N18"/>
    <mergeCell ref="Q18:R18"/>
    <mergeCell ref="H24:I24"/>
    <mergeCell ref="M24:N24"/>
    <mergeCell ref="Q24:R24"/>
    <mergeCell ref="H7:I7"/>
    <mergeCell ref="X7:X14"/>
    <mergeCell ref="Y7:Y14"/>
    <mergeCell ref="Z7:Z14"/>
    <mergeCell ref="B8:G8"/>
    <mergeCell ref="H8:I8"/>
    <mergeCell ref="J8:L14"/>
    <mergeCell ref="M8:N8"/>
    <mergeCell ref="Q8:R8"/>
    <mergeCell ref="V8:V14"/>
    <mergeCell ref="B9:G9"/>
    <mergeCell ref="Q10:R10"/>
    <mergeCell ref="B11:G11"/>
    <mergeCell ref="H11:I11"/>
    <mergeCell ref="M11:N11"/>
    <mergeCell ref="Q11:R11"/>
    <mergeCell ref="Q7:R7"/>
    <mergeCell ref="H9:I9"/>
    <mergeCell ref="M9:N9"/>
    <mergeCell ref="Q9:R9"/>
    <mergeCell ref="B10:G10"/>
    <mergeCell ref="B12:G12"/>
    <mergeCell ref="H12:I12"/>
    <mergeCell ref="M12:N12"/>
    <mergeCell ref="Q12:R12"/>
    <mergeCell ref="B13:G13"/>
    <mergeCell ref="H13:I13"/>
    <mergeCell ref="M13:N13"/>
    <mergeCell ref="Q13:R13"/>
    <mergeCell ref="Q14:R14"/>
    <mergeCell ref="J7:L7"/>
    <mergeCell ref="M7:N7"/>
    <mergeCell ref="O7:P14"/>
    <mergeCell ref="M10:N10"/>
    <mergeCell ref="Q4:R4"/>
    <mergeCell ref="A1:E1"/>
    <mergeCell ref="F1:J1"/>
    <mergeCell ref="K1:P1"/>
    <mergeCell ref="B5:G5"/>
    <mergeCell ref="H5:I5"/>
    <mergeCell ref="J5:L5"/>
    <mergeCell ref="M5:N5"/>
    <mergeCell ref="O5:P5"/>
    <mergeCell ref="Q1:X1"/>
    <mergeCell ref="A2:O3"/>
    <mergeCell ref="Q2:R2"/>
    <mergeCell ref="Q3:R3"/>
    <mergeCell ref="S3:X4"/>
    <mergeCell ref="B4:E4"/>
    <mergeCell ref="F4:G4"/>
    <mergeCell ref="H4:I4"/>
    <mergeCell ref="K4:L4"/>
    <mergeCell ref="M4:N4"/>
    <mergeCell ref="H10:I10"/>
    <mergeCell ref="Q5:R5"/>
    <mergeCell ref="B6:G6"/>
    <mergeCell ref="H6:I6"/>
    <mergeCell ref="J6:L6"/>
    <mergeCell ref="M6:N6"/>
    <mergeCell ref="O6:P6"/>
    <mergeCell ref="Q6:R6"/>
    <mergeCell ref="B7:G7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shapeId="2050" r:id="rId3">
          <objectPr defaultSize="0" autoPict="0" r:id="rId4">
            <anchor moveWithCells="1" sizeWithCells="1">
              <from>
                <xdr:col>21</xdr:col>
                <xdr:colOff>254000</xdr:colOff>
                <xdr:row>88</xdr:row>
                <xdr:rowOff>25400</xdr:rowOff>
              </from>
              <to>
                <xdr:col>21</xdr:col>
                <xdr:colOff>1016000</xdr:colOff>
                <xdr:row>91</xdr:row>
                <xdr:rowOff>114300</xdr:rowOff>
              </to>
            </anchor>
          </objectPr>
        </oleObject>
      </mc:Choice>
      <mc:Fallback>
        <oleObject shapeId="2050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ECF2-82D6-4359-B9CF-62B7C2FD5F54}">
  <dimension ref="A1:AA17"/>
  <sheetViews>
    <sheetView topLeftCell="A4" workbookViewId="0">
      <selection sqref="A1:XFD1048576"/>
    </sheetView>
  </sheetViews>
  <sheetFormatPr defaultColWidth="8.1796875" defaultRowHeight="14.5"/>
  <cols>
    <col min="1" max="1" width="4.1796875" style="24" customWidth="1"/>
    <col min="2" max="2" width="6.1796875" style="24" customWidth="1"/>
    <col min="3" max="4" width="1.08984375" style="24" customWidth="1"/>
    <col min="5" max="5" width="9.453125" style="24" customWidth="1"/>
    <col min="6" max="6" width="28.54296875" style="24" customWidth="1"/>
    <col min="7" max="7" width="2" style="24" customWidth="1"/>
    <col min="8" max="8" width="5.26953125" style="24" customWidth="1"/>
    <col min="9" max="9" width="3.08984375" style="24" customWidth="1"/>
    <col min="10" max="11" width="8.54296875" style="24" customWidth="1"/>
    <col min="12" max="12" width="2" style="24" customWidth="1"/>
    <col min="13" max="13" width="5.26953125" style="24" customWidth="1"/>
    <col min="14" max="14" width="2" style="24" customWidth="1"/>
    <col min="15" max="15" width="8.54296875" style="24" customWidth="1"/>
    <col min="16" max="16" width="5.26953125" style="24" customWidth="1"/>
    <col min="17" max="18" width="1.08984375" style="24" customWidth="1"/>
    <col min="19" max="19" width="4.1796875" style="24" customWidth="1"/>
    <col min="20" max="20" width="45.453125" style="24" customWidth="1"/>
    <col min="21" max="21" width="7.26953125" style="24" customWidth="1"/>
    <col min="22" max="22" width="21.26953125" style="24" customWidth="1"/>
    <col min="23" max="23" width="7.26953125" style="24" customWidth="1"/>
    <col min="24" max="24" width="19.08984375" style="25" customWidth="1"/>
    <col min="25" max="25" width="15.453125" style="25" customWidth="1"/>
    <col min="26" max="26" width="16.1796875" style="26" customWidth="1"/>
    <col min="27" max="27" width="8.1796875" style="25"/>
    <col min="28" max="16384" width="8.1796875" style="24"/>
  </cols>
  <sheetData>
    <row r="1" spans="1:26">
      <c r="A1" s="181" t="s">
        <v>433</v>
      </c>
      <c r="B1" s="181"/>
      <c r="C1" s="181"/>
      <c r="D1" s="181"/>
      <c r="E1" s="181"/>
      <c r="F1" s="182" t="s">
        <v>432</v>
      </c>
      <c r="G1" s="182"/>
      <c r="H1" s="182"/>
      <c r="I1" s="182"/>
      <c r="J1" s="182"/>
      <c r="K1" s="183" t="s">
        <v>431</v>
      </c>
      <c r="L1" s="183"/>
      <c r="M1" s="183"/>
      <c r="N1" s="183"/>
      <c r="O1" s="183"/>
      <c r="P1" s="183"/>
      <c r="Q1" s="196" t="s">
        <v>434</v>
      </c>
      <c r="R1" s="196"/>
      <c r="S1" s="196"/>
      <c r="T1" s="196"/>
      <c r="U1" s="196"/>
      <c r="V1" s="196"/>
      <c r="W1" s="196"/>
      <c r="X1" s="196"/>
    </row>
    <row r="2" spans="1:26">
      <c r="A2" s="197" t="s">
        <v>429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17"/>
      <c r="Q2" s="180"/>
      <c r="R2" s="180"/>
      <c r="S2" s="117"/>
      <c r="T2" s="117"/>
      <c r="U2" s="117"/>
      <c r="V2" s="117"/>
      <c r="W2" s="117"/>
      <c r="X2" s="150"/>
    </row>
    <row r="3" spans="1:26">
      <c r="A3" s="197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49"/>
      <c r="Q3" s="198"/>
      <c r="R3" s="414"/>
      <c r="S3" s="415" t="s">
        <v>428</v>
      </c>
      <c r="T3" s="416"/>
      <c r="U3" s="416"/>
      <c r="V3" s="416"/>
      <c r="W3" s="416"/>
      <c r="X3" s="417"/>
    </row>
    <row r="4" spans="1:26">
      <c r="A4" s="117"/>
      <c r="B4" s="411"/>
      <c r="C4" s="411"/>
      <c r="D4" s="411"/>
      <c r="E4" s="411"/>
      <c r="F4" s="411"/>
      <c r="G4" s="411"/>
      <c r="H4" s="411"/>
      <c r="I4" s="411"/>
      <c r="J4" s="117"/>
      <c r="K4" s="411"/>
      <c r="L4" s="411"/>
      <c r="M4" s="411"/>
      <c r="N4" s="411"/>
      <c r="O4" s="117"/>
      <c r="P4" s="117"/>
      <c r="Q4" s="180"/>
      <c r="R4" s="412"/>
      <c r="S4" s="418"/>
      <c r="T4" s="419"/>
      <c r="U4" s="419"/>
      <c r="V4" s="419"/>
      <c r="W4" s="419"/>
      <c r="X4" s="420"/>
    </row>
    <row r="5" spans="1:26" ht="18">
      <c r="A5" s="35" t="s">
        <v>426</v>
      </c>
      <c r="B5" s="184" t="s">
        <v>425</v>
      </c>
      <c r="C5" s="185"/>
      <c r="D5" s="185"/>
      <c r="E5" s="185"/>
      <c r="F5" s="185"/>
      <c r="G5" s="186"/>
      <c r="H5" s="187" t="s">
        <v>424</v>
      </c>
      <c r="I5" s="188"/>
      <c r="J5" s="189" t="s">
        <v>423</v>
      </c>
      <c r="K5" s="190"/>
      <c r="L5" s="191"/>
      <c r="M5" s="192" t="s">
        <v>422</v>
      </c>
      <c r="N5" s="193"/>
      <c r="O5" s="194" t="s">
        <v>427</v>
      </c>
      <c r="P5" s="195"/>
      <c r="Q5" s="197"/>
      <c r="R5" s="413"/>
      <c r="S5" s="147" t="s">
        <v>426</v>
      </c>
      <c r="T5" s="148" t="s">
        <v>425</v>
      </c>
      <c r="U5" s="111" t="s">
        <v>424</v>
      </c>
      <c r="V5" s="111" t="s">
        <v>423</v>
      </c>
      <c r="W5" s="147" t="s">
        <v>422</v>
      </c>
      <c r="X5" s="146" t="s">
        <v>421</v>
      </c>
      <c r="Y5" s="145" t="s">
        <v>420</v>
      </c>
      <c r="Z5" s="144" t="s">
        <v>0</v>
      </c>
    </row>
    <row r="6" spans="1:26">
      <c r="A6" s="82">
        <v>22</v>
      </c>
      <c r="B6" s="351" t="s">
        <v>93</v>
      </c>
      <c r="C6" s="352"/>
      <c r="D6" s="352"/>
      <c r="E6" s="352"/>
      <c r="F6" s="352"/>
      <c r="G6" s="353"/>
      <c r="H6" s="349"/>
      <c r="I6" s="350"/>
      <c r="J6" s="354" t="s">
        <v>92</v>
      </c>
      <c r="K6" s="355"/>
      <c r="L6" s="356"/>
      <c r="M6" s="349"/>
      <c r="N6" s="350"/>
      <c r="O6" s="349"/>
      <c r="P6" s="350"/>
      <c r="Q6" s="69"/>
      <c r="R6" s="69"/>
      <c r="S6" s="78">
        <v>22</v>
      </c>
      <c r="T6" s="81" t="s">
        <v>91</v>
      </c>
      <c r="U6" s="66"/>
      <c r="V6" s="79" t="s">
        <v>435</v>
      </c>
      <c r="W6" s="64"/>
      <c r="X6" s="80"/>
      <c r="Y6" s="405">
        <v>35890</v>
      </c>
      <c r="Z6" s="401">
        <f>Y6*W7</f>
        <v>71780</v>
      </c>
    </row>
    <row r="7" spans="1:26">
      <c r="A7" s="39"/>
      <c r="B7" s="346" t="s">
        <v>53</v>
      </c>
      <c r="C7" s="397"/>
      <c r="D7" s="397"/>
      <c r="E7" s="397"/>
      <c r="F7" s="397"/>
      <c r="G7" s="398"/>
      <c r="H7" s="359" t="s">
        <v>90</v>
      </c>
      <c r="I7" s="360"/>
      <c r="J7" s="361">
        <v>301004</v>
      </c>
      <c r="K7" s="362"/>
      <c r="L7" s="363"/>
      <c r="M7" s="364">
        <v>2</v>
      </c>
      <c r="N7" s="365"/>
      <c r="O7" s="366" t="s">
        <v>89</v>
      </c>
      <c r="P7" s="367"/>
      <c r="Q7" s="69"/>
      <c r="R7" s="69"/>
      <c r="S7" s="68"/>
      <c r="T7" s="71" t="s">
        <v>88</v>
      </c>
      <c r="U7" s="62" t="s">
        <v>87</v>
      </c>
      <c r="V7" s="79">
        <v>301004</v>
      </c>
      <c r="W7" s="43">
        <v>2</v>
      </c>
      <c r="X7" s="372" t="s">
        <v>436</v>
      </c>
      <c r="Y7" s="406"/>
      <c r="Z7" s="402"/>
    </row>
    <row r="8" spans="1:26">
      <c r="A8" s="34"/>
      <c r="B8" s="346" t="s">
        <v>85</v>
      </c>
      <c r="C8" s="397"/>
      <c r="D8" s="397"/>
      <c r="E8" s="397"/>
      <c r="F8" s="397"/>
      <c r="G8" s="398"/>
      <c r="H8" s="375"/>
      <c r="I8" s="376"/>
      <c r="J8" s="378"/>
      <c r="K8" s="379"/>
      <c r="L8" s="380"/>
      <c r="M8" s="359" t="s">
        <v>32</v>
      </c>
      <c r="N8" s="360"/>
      <c r="O8" s="368"/>
      <c r="P8" s="369"/>
      <c r="Q8" s="69"/>
      <c r="R8" s="69"/>
      <c r="S8" s="68"/>
      <c r="T8" s="71" t="s">
        <v>84</v>
      </c>
      <c r="U8" s="66"/>
      <c r="V8" s="408"/>
      <c r="W8" s="43" t="s">
        <v>105</v>
      </c>
      <c r="X8" s="373"/>
      <c r="Y8" s="406"/>
      <c r="Z8" s="402"/>
    </row>
    <row r="9" spans="1:26">
      <c r="A9" s="39"/>
      <c r="B9" s="346" t="s">
        <v>83</v>
      </c>
      <c r="C9" s="397"/>
      <c r="D9" s="397"/>
      <c r="E9" s="397"/>
      <c r="F9" s="397"/>
      <c r="G9" s="398"/>
      <c r="H9" s="349"/>
      <c r="I9" s="350"/>
      <c r="J9" s="381"/>
      <c r="K9" s="404"/>
      <c r="L9" s="383"/>
      <c r="M9" s="349"/>
      <c r="N9" s="350"/>
      <c r="O9" s="368"/>
      <c r="P9" s="369"/>
      <c r="Q9" s="69"/>
      <c r="R9" s="69"/>
      <c r="S9" s="78"/>
      <c r="T9" s="71" t="s">
        <v>82</v>
      </c>
      <c r="U9" s="77"/>
      <c r="V9" s="409"/>
      <c r="W9" s="76"/>
      <c r="X9" s="373"/>
      <c r="Y9" s="406"/>
      <c r="Z9" s="402"/>
    </row>
    <row r="10" spans="1:26">
      <c r="A10" s="39"/>
      <c r="B10" s="346" t="s">
        <v>81</v>
      </c>
      <c r="C10" s="397"/>
      <c r="D10" s="397"/>
      <c r="E10" s="397"/>
      <c r="F10" s="397"/>
      <c r="G10" s="398"/>
      <c r="H10" s="349"/>
      <c r="I10" s="350"/>
      <c r="J10" s="381"/>
      <c r="K10" s="404"/>
      <c r="L10" s="383"/>
      <c r="M10" s="349"/>
      <c r="N10" s="350"/>
      <c r="O10" s="368"/>
      <c r="P10" s="369"/>
      <c r="Q10" s="69"/>
      <c r="R10" s="69"/>
      <c r="S10" s="68"/>
      <c r="T10" s="71" t="s">
        <v>80</v>
      </c>
      <c r="U10" s="75"/>
      <c r="V10" s="409"/>
      <c r="W10" s="74"/>
      <c r="X10" s="373"/>
      <c r="Y10" s="406"/>
      <c r="Z10" s="402"/>
    </row>
    <row r="11" spans="1:26">
      <c r="A11" s="39"/>
      <c r="B11" s="377" t="s">
        <v>79</v>
      </c>
      <c r="C11" s="399"/>
      <c r="D11" s="399"/>
      <c r="E11" s="399"/>
      <c r="F11" s="399"/>
      <c r="G11" s="400"/>
      <c r="H11" s="349"/>
      <c r="I11" s="350"/>
      <c r="J11" s="381"/>
      <c r="K11" s="404"/>
      <c r="L11" s="383"/>
      <c r="M11" s="349"/>
      <c r="N11" s="350"/>
      <c r="O11" s="368"/>
      <c r="P11" s="369"/>
      <c r="Q11" s="69"/>
      <c r="R11" s="69"/>
      <c r="S11" s="68"/>
      <c r="T11" s="73" t="s">
        <v>78</v>
      </c>
      <c r="U11" s="66"/>
      <c r="V11" s="409"/>
      <c r="W11" s="72"/>
      <c r="X11" s="373"/>
      <c r="Y11" s="406"/>
      <c r="Z11" s="402"/>
    </row>
    <row r="12" spans="1:26">
      <c r="A12" s="39"/>
      <c r="B12" s="346" t="s">
        <v>77</v>
      </c>
      <c r="C12" s="397"/>
      <c r="D12" s="397"/>
      <c r="E12" s="397"/>
      <c r="F12" s="397"/>
      <c r="G12" s="398"/>
      <c r="H12" s="349"/>
      <c r="I12" s="350"/>
      <c r="J12" s="381"/>
      <c r="K12" s="404"/>
      <c r="L12" s="383"/>
      <c r="M12" s="349"/>
      <c r="N12" s="350"/>
      <c r="O12" s="368"/>
      <c r="P12" s="369"/>
      <c r="Q12" s="69"/>
      <c r="R12" s="69"/>
      <c r="S12" s="68"/>
      <c r="T12" s="71" t="s">
        <v>76</v>
      </c>
      <c r="U12" s="66"/>
      <c r="V12" s="409"/>
      <c r="W12" s="64"/>
      <c r="X12" s="373"/>
      <c r="Y12" s="406"/>
      <c r="Z12" s="402"/>
    </row>
    <row r="13" spans="1:26">
      <c r="A13" s="39"/>
      <c r="B13" s="351" t="s">
        <v>75</v>
      </c>
      <c r="C13" s="352"/>
      <c r="D13" s="352"/>
      <c r="E13" s="352"/>
      <c r="F13" s="352"/>
      <c r="G13" s="353"/>
      <c r="H13" s="349"/>
      <c r="I13" s="350"/>
      <c r="J13" s="384"/>
      <c r="K13" s="385"/>
      <c r="L13" s="386"/>
      <c r="M13" s="349"/>
      <c r="N13" s="350"/>
      <c r="O13" s="370"/>
      <c r="P13" s="371"/>
      <c r="Q13" s="69"/>
      <c r="R13" s="69"/>
      <c r="S13" s="68"/>
      <c r="T13" s="70" t="s">
        <v>75</v>
      </c>
      <c r="U13" s="66"/>
      <c r="V13" s="410"/>
      <c r="W13" s="64"/>
      <c r="X13" s="373"/>
      <c r="Y13" s="406"/>
      <c r="Z13" s="402"/>
    </row>
    <row r="14" spans="1:26">
      <c r="A14" s="39"/>
      <c r="B14" s="349"/>
      <c r="C14" s="387"/>
      <c r="D14" s="387"/>
      <c r="E14" s="387"/>
      <c r="F14" s="387"/>
      <c r="G14" s="350"/>
      <c r="H14" s="349"/>
      <c r="I14" s="350"/>
      <c r="J14" s="349"/>
      <c r="K14" s="387"/>
      <c r="L14" s="350"/>
      <c r="M14" s="349"/>
      <c r="N14" s="350"/>
      <c r="O14" s="349"/>
      <c r="P14" s="350"/>
      <c r="Q14" s="69"/>
      <c r="R14" s="69"/>
      <c r="S14" s="68"/>
      <c r="T14" s="67"/>
      <c r="U14" s="66"/>
      <c r="V14" s="65"/>
      <c r="W14" s="64"/>
      <c r="X14" s="374"/>
      <c r="Y14" s="407"/>
      <c r="Z14" s="403"/>
    </row>
    <row r="15" spans="1:26">
      <c r="Y15" s="30" t="s">
        <v>0</v>
      </c>
      <c r="Z15" s="31">
        <f>SUM(Z6:Z14)</f>
        <v>71780</v>
      </c>
    </row>
    <row r="16" spans="1:26">
      <c r="Y16" s="30" t="s">
        <v>21</v>
      </c>
      <c r="Z16" s="29">
        <f>Z15*18%</f>
        <v>12920.4</v>
      </c>
    </row>
    <row r="17" spans="25:26">
      <c r="Y17" s="30" t="s">
        <v>20</v>
      </c>
      <c r="Z17" s="29">
        <f>Z15+Z16</f>
        <v>84700.4</v>
      </c>
    </row>
  </sheetData>
  <mergeCells count="58">
    <mergeCell ref="A1:E1"/>
    <mergeCell ref="F1:J1"/>
    <mergeCell ref="K1:P1"/>
    <mergeCell ref="Q1:X1"/>
    <mergeCell ref="A2:O3"/>
    <mergeCell ref="Q2:R2"/>
    <mergeCell ref="Q3:R3"/>
    <mergeCell ref="S3:X4"/>
    <mergeCell ref="B4:E4"/>
    <mergeCell ref="F4:G4"/>
    <mergeCell ref="M8:N8"/>
    <mergeCell ref="V8:V13"/>
    <mergeCell ref="B9:G9"/>
    <mergeCell ref="H9:I9"/>
    <mergeCell ref="H4:I4"/>
    <mergeCell ref="K4:L4"/>
    <mergeCell ref="M4:N4"/>
    <mergeCell ref="Q4:R4"/>
    <mergeCell ref="B5:G5"/>
    <mergeCell ref="H5:I5"/>
    <mergeCell ref="J5:L5"/>
    <mergeCell ref="M5:N5"/>
    <mergeCell ref="O5:P5"/>
    <mergeCell ref="Q5:R5"/>
    <mergeCell ref="Z6:Z14"/>
    <mergeCell ref="B7:G7"/>
    <mergeCell ref="H7:I7"/>
    <mergeCell ref="J7:L7"/>
    <mergeCell ref="M7:N7"/>
    <mergeCell ref="O7:P13"/>
    <mergeCell ref="X7:X14"/>
    <mergeCell ref="B8:G8"/>
    <mergeCell ref="H8:I8"/>
    <mergeCell ref="J8:L13"/>
    <mergeCell ref="B6:G6"/>
    <mergeCell ref="H6:I6"/>
    <mergeCell ref="J6:L6"/>
    <mergeCell ref="M6:N6"/>
    <mergeCell ref="O6:P6"/>
    <mergeCell ref="Y6:Y14"/>
    <mergeCell ref="M9:N9"/>
    <mergeCell ref="B10:G10"/>
    <mergeCell ref="H10:I10"/>
    <mergeCell ref="M10:N10"/>
    <mergeCell ref="B11:G11"/>
    <mergeCell ref="H11:I11"/>
    <mergeCell ref="M11:N11"/>
    <mergeCell ref="B12:G12"/>
    <mergeCell ref="H12:I12"/>
    <mergeCell ref="M12:N12"/>
    <mergeCell ref="B13:G13"/>
    <mergeCell ref="H13:I13"/>
    <mergeCell ref="M13:N13"/>
    <mergeCell ref="B14:G14"/>
    <mergeCell ref="H14:I14"/>
    <mergeCell ref="J14:L14"/>
    <mergeCell ref="M14:N14"/>
    <mergeCell ref="O14:P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AD5A-8260-49FD-89E8-1168C051AF9D}">
  <dimension ref="A1:F10"/>
  <sheetViews>
    <sheetView tabSelected="1" workbookViewId="0">
      <selection activeCell="C12" sqref="C12"/>
    </sheetView>
  </sheetViews>
  <sheetFormatPr defaultRowHeight="14.5"/>
  <cols>
    <col min="2" max="2" width="42.1796875" style="4" customWidth="1"/>
    <col min="4" max="4" width="11.08984375" customWidth="1"/>
    <col min="5" max="5" width="10.1796875" bestFit="1" customWidth="1"/>
    <col min="6" max="6" width="13.453125" customWidth="1"/>
  </cols>
  <sheetData>
    <row r="1" spans="1:6" ht="19" thickBot="1">
      <c r="A1" s="445" t="s">
        <v>445</v>
      </c>
      <c r="B1" s="444">
        <v>401</v>
      </c>
      <c r="C1" s="446"/>
      <c r="D1" s="447" t="s">
        <v>444</v>
      </c>
      <c r="E1" s="448"/>
      <c r="F1" s="449"/>
    </row>
    <row r="2" spans="1:6" ht="15" thickBot="1">
      <c r="A2" s="443"/>
      <c r="B2" s="150"/>
      <c r="C2" s="449"/>
      <c r="D2" s="449"/>
      <c r="E2" s="449"/>
      <c r="F2" s="449"/>
    </row>
    <row r="3" spans="1:6" ht="15" thickBot="1">
      <c r="A3" s="442" t="s">
        <v>443</v>
      </c>
      <c r="B3" s="441" t="s">
        <v>442</v>
      </c>
      <c r="C3" s="440" t="s">
        <v>5</v>
      </c>
      <c r="D3" s="440" t="s">
        <v>6</v>
      </c>
      <c r="E3" s="439" t="s">
        <v>441</v>
      </c>
      <c r="F3" s="438" t="s">
        <v>440</v>
      </c>
    </row>
    <row r="4" spans="1:6" ht="43.5">
      <c r="A4" s="437">
        <v>1</v>
      </c>
      <c r="B4" s="436" t="s">
        <v>439</v>
      </c>
      <c r="C4" s="435">
        <v>1</v>
      </c>
      <c r="D4" s="434">
        <v>20000</v>
      </c>
      <c r="E4" s="433">
        <f>C4*D4</f>
        <v>20000</v>
      </c>
      <c r="F4" s="450"/>
    </row>
    <row r="5" spans="1:6" ht="72.5">
      <c r="A5" s="429">
        <v>2</v>
      </c>
      <c r="B5" s="432" t="s">
        <v>438</v>
      </c>
      <c r="C5" s="427">
        <v>1</v>
      </c>
      <c r="D5" s="431"/>
      <c r="E5" s="430"/>
      <c r="F5" s="451"/>
    </row>
    <row r="6" spans="1:6" ht="29.5" thickBot="1">
      <c r="A6" s="429">
        <v>3</v>
      </c>
      <c r="B6" s="428" t="s">
        <v>437</v>
      </c>
      <c r="C6" s="427">
        <v>1</v>
      </c>
      <c r="D6" s="426"/>
      <c r="E6" s="425"/>
      <c r="F6" s="452"/>
    </row>
    <row r="7" spans="1:6" ht="15" thickBot="1">
      <c r="A7" s="424" t="s">
        <v>7</v>
      </c>
      <c r="B7" s="423"/>
      <c r="C7" s="423"/>
      <c r="D7" s="422"/>
      <c r="E7" s="421">
        <f>SUM(E4:E6)</f>
        <v>20000</v>
      </c>
      <c r="F7" s="452"/>
    </row>
    <row r="8" spans="1:6">
      <c r="A8" s="453" t="s">
        <v>446</v>
      </c>
      <c r="B8" s="454"/>
      <c r="C8" s="454"/>
      <c r="D8" s="454"/>
      <c r="E8" s="455">
        <f>E7*18%</f>
        <v>3600</v>
      </c>
    </row>
    <row r="9" spans="1:6" ht="15" thickBot="1">
      <c r="A9" s="456" t="s">
        <v>20</v>
      </c>
      <c r="B9" s="457"/>
      <c r="C9" s="457"/>
      <c r="D9" s="457"/>
      <c r="E9" s="458">
        <f>SUM(E7:E8)</f>
        <v>23600</v>
      </c>
    </row>
    <row r="10" spans="1:6">
      <c r="A10" s="155"/>
      <c r="B10" s="155"/>
      <c r="C10" s="155"/>
      <c r="D10" s="155"/>
      <c r="E10" s="155"/>
      <c r="F10" s="449"/>
    </row>
  </sheetData>
  <mergeCells count="6">
    <mergeCell ref="A7:D7"/>
    <mergeCell ref="A10:E10"/>
    <mergeCell ref="D4:D6"/>
    <mergeCell ref="E4:E6"/>
    <mergeCell ref="A8:D8"/>
    <mergeCell ref="A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Vision Safety PI-301</vt:lpstr>
      <vt:lpstr>B&amp;F PI-302</vt:lpstr>
      <vt:lpstr>303</vt:lpstr>
      <vt:lpstr> Omega PI-401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2024-10-08T08:45:06Z</dcterms:created>
  <dcterms:modified xsi:type="dcterms:W3CDTF">2025-03-21T06:46:15Z</dcterms:modified>
</cp:coreProperties>
</file>