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4-2025\COMPAIR\"/>
    </mc:Choice>
  </mc:AlternateContent>
  <xr:revisionPtr revIDLastSave="0" documentId="13_ncr:1_{7C1108BC-6AD3-4EA5-BF2B-62542FCCB8B4}" xr6:coauthVersionLast="47" xr6:coauthVersionMax="47" xr10:uidLastSave="{00000000-0000-0000-0000-000000000000}"/>
  <bookViews>
    <workbookView xWindow="-110" yWindow="-110" windowWidth="19420" windowHeight="10420" activeTab="1" xr2:uid="{97D682E6-F6CD-4135-B716-A7B17D34E847}"/>
  </bookViews>
  <sheets>
    <sheet name="COMPAIR" sheetId="1" r:id="rId1"/>
    <sheet name="Rate" sheetId="4" r:id="rId2"/>
    <sheet name="JP PI" sheetId="2" r:id="rId3"/>
    <sheet name="Arhat Enterpris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I5" i="4" s="1"/>
  <c r="H6" i="4"/>
  <c r="I6" i="4" s="1"/>
  <c r="H7" i="4"/>
  <c r="I7" i="4" s="1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I31" i="4" s="1"/>
  <c r="H32" i="4"/>
  <c r="I32" i="4" s="1"/>
  <c r="H33" i="4"/>
  <c r="I33" i="4" s="1"/>
  <c r="H34" i="4"/>
  <c r="I34" i="4" s="1"/>
  <c r="H4" i="4"/>
  <c r="I4" i="4" s="1"/>
  <c r="J186" i="2"/>
  <c r="J185" i="2"/>
  <c r="J200" i="2"/>
  <c r="J219" i="2"/>
  <c r="J235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8" i="2"/>
  <c r="H240" i="2"/>
  <c r="H232" i="2"/>
  <c r="H224" i="2"/>
  <c r="H216" i="2"/>
  <c r="H197" i="2"/>
  <c r="H190" i="2"/>
  <c r="H182" i="2"/>
  <c r="H174" i="2"/>
  <c r="H166" i="2"/>
  <c r="H157" i="2"/>
  <c r="H149" i="2"/>
  <c r="H141" i="2"/>
  <c r="H133" i="2"/>
  <c r="H125" i="2"/>
  <c r="H117" i="2"/>
  <c r="H109" i="2"/>
  <c r="H100" i="2"/>
  <c r="H91" i="2"/>
  <c r="H85" i="2"/>
  <c r="H77" i="2"/>
  <c r="H67" i="2"/>
  <c r="H66" i="2"/>
  <c r="H57" i="2"/>
  <c r="H56" i="2"/>
  <c r="H47" i="2"/>
  <c r="H46" i="2"/>
  <c r="H37" i="2"/>
  <c r="H36" i="2"/>
  <c r="H25" i="2"/>
  <c r="H23" i="2"/>
  <c r="H14" i="2"/>
  <c r="H13" i="2"/>
  <c r="H5" i="2"/>
  <c r="H249" i="2" l="1"/>
  <c r="H250" i="2" s="1"/>
  <c r="H251" i="2" s="1"/>
</calcChain>
</file>

<file path=xl/sharedStrings.xml><?xml version="1.0" encoding="utf-8"?>
<sst xmlns="http://schemas.openxmlformats.org/spreadsheetml/2006/main" count="574" uniqueCount="331">
  <si>
    <t>sr.no</t>
  </si>
  <si>
    <t>Qty</t>
  </si>
  <si>
    <r>
      <rPr>
        <sz val="7"/>
        <rFont val="Century Gothic"/>
        <family val="2"/>
      </rPr>
      <t>TSUKI-R-1818-10W/Mtr</t>
    </r>
  </si>
  <si>
    <t>TSUKI-R-1818-10W/Mtr</t>
  </si>
  <si>
    <t>80W, 24V Dali Driver</t>
  </si>
  <si>
    <t>Driver</t>
  </si>
  <si>
    <t>Track</t>
  </si>
  <si>
    <t>Abby Surface Down light 14W, 3000K</t>
  </si>
  <si>
    <t xml:space="preserve">ELFR5-255-0630-K </t>
  </si>
  <si>
    <t>ELFR5-255-0630-K</t>
  </si>
  <si>
    <t>OLD QTY 10</t>
  </si>
  <si>
    <r>
      <rPr>
        <sz val="7"/>
        <rFont val="Century Gothic"/>
        <family val="2"/>
      </rPr>
      <t>GERS7013BA-T(Mini 40 spot)</t>
    </r>
  </si>
  <si>
    <r>
      <rPr>
        <b/>
        <sz val="7"/>
        <rFont val="Century Gothic"/>
        <family val="2"/>
      </rPr>
      <t>9b</t>
    </r>
  </si>
  <si>
    <t>GERS7092BA-T</t>
  </si>
  <si>
    <t>Remark</t>
  </si>
  <si>
    <r>
      <rPr>
        <sz val="7"/>
        <rFont val="Century Gothic"/>
        <family val="2"/>
      </rPr>
      <t>TSUKI-R-1714-10W/Mtr</t>
    </r>
  </si>
  <si>
    <t>TSUKI-R-1714-10W/Mtr</t>
  </si>
  <si>
    <t>TSUKI-S-1714-5W/Mtr (IP65)</t>
  </si>
  <si>
    <t>9b</t>
  </si>
  <si>
    <t>GERS7013BA-T(Mini 40 spot)</t>
  </si>
  <si>
    <t>Arhat Enterprises</t>
  </si>
  <si>
    <r>
      <rPr>
        <b/>
        <sz val="7"/>
        <rFont val="Century Gothic"/>
        <family val="2"/>
      </rPr>
      <t>ENDO ALTERNATES</t>
    </r>
  </si>
  <si>
    <r>
      <rPr>
        <b/>
        <sz val="7"/>
        <rFont val="Century Gothic"/>
        <family val="2"/>
      </rPr>
      <t>Sr No</t>
    </r>
  </si>
  <si>
    <r>
      <rPr>
        <b/>
        <sz val="7"/>
        <rFont val="Century Gothic"/>
        <family val="2"/>
      </rPr>
      <t>Specification Description</t>
    </r>
  </si>
  <si>
    <r>
      <rPr>
        <b/>
        <sz val="7"/>
        <rFont val="Century Gothic"/>
        <family val="2"/>
      </rPr>
      <t>Symbol</t>
    </r>
  </si>
  <si>
    <r>
      <rPr>
        <b/>
        <sz val="7"/>
        <rFont val="Century Gothic"/>
        <family val="2"/>
      </rPr>
      <t>Manufacturer</t>
    </r>
  </si>
  <si>
    <r>
      <rPr>
        <b/>
        <sz val="7"/>
        <rFont val="Century Gothic"/>
        <family val="2"/>
      </rPr>
      <t>Total Quantity</t>
    </r>
  </si>
  <si>
    <r>
      <t xml:space="preserve">Remarks/ </t>
    </r>
    <r>
      <rPr>
        <b/>
        <sz val="8"/>
        <color rgb="FF0066CC"/>
        <rFont val="Century Gothic"/>
        <family val="2"/>
      </rPr>
      <t>L@W Comments</t>
    </r>
  </si>
  <si>
    <t>BEST PRICE</t>
  </si>
  <si>
    <t>Total</t>
  </si>
  <si>
    <r>
      <rPr>
        <b/>
        <sz val="7"/>
        <rFont val="Century Gothic"/>
        <family val="2"/>
      </rPr>
      <t>LED Strip Light with flat Channel &amp; Clear Cover.</t>
    </r>
  </si>
  <si>
    <r>
      <rPr>
        <b/>
        <sz val="7"/>
        <rFont val="Century Gothic"/>
        <family val="2"/>
      </rPr>
      <t>ENDO LIGHTING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</si>
  <si>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clear Cover.</t>
    </r>
  </si>
  <si>
    <r>
      <rPr>
        <b/>
        <sz val="7"/>
        <rFont val="Century Gothic"/>
        <family val="2"/>
      </rPr>
      <t>COV1</t>
    </r>
  </si>
  <si>
    <r>
      <rPr>
        <b/>
        <sz val="8"/>
        <color rgb="FF0066CC"/>
        <rFont val="Century Gothic"/>
        <family val="2"/>
      </rPr>
      <t xml:space="preserve">SUGGEST IN 10W/Mt.
</t>
    </r>
    <r>
      <rPr>
        <sz val="8"/>
        <rFont val="Century Gothic"/>
        <family val="2"/>
      </rPr>
      <t xml:space="preserve">The actual Lengths required to be confirmed as per site., </t>
    </r>
    <r>
      <rPr>
        <b/>
        <sz val="8"/>
        <color rgb="FFC00000"/>
        <rFont val="Century Gothic"/>
        <family val="1"/>
      </rPr>
      <t>OLD QTY 55 MTR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</si>
  <si>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 X 14mm</t>
    </r>
  </si>
  <si>
    <r>
      <rPr>
        <b/>
        <sz val="7"/>
        <rFont val="Century Gothic"/>
        <family val="2"/>
      </rPr>
      <t>Mtrs.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</si>
  <si>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Channel  &amp; Clear Cover.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</si>
  <si>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15W/Mt,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</si>
  <si>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:1500lm/Mt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</si>
  <si>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</si>
  <si>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>Power Consumption: 10</t>
    </r>
    <r>
      <rPr>
        <sz val="7"/>
        <rFont val="Century Gothic"/>
        <family val="2"/>
      </rPr>
      <t>W/Mt</t>
    </r>
  </si>
  <si>
    <r>
      <rPr>
        <b/>
        <sz val="7"/>
        <rFont val="Century Gothic"/>
        <family val="2"/>
      </rPr>
      <t>IP20</t>
    </r>
  </si>
  <si>
    <r>
      <rPr>
        <b/>
        <sz val="7"/>
        <rFont val="Century Gothic"/>
        <family val="2"/>
      </rPr>
      <t>LED Strip Light along circular cove.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</si>
  <si>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Silicone</t>
    </r>
  </si>
  <si>
    <r>
      <rPr>
        <b/>
        <sz val="7"/>
        <rFont val="Century Gothic"/>
        <family val="2"/>
      </rPr>
      <t>COV1c</t>
    </r>
  </si>
  <si>
    <r>
      <rPr>
        <sz val="7"/>
        <rFont val="Century Gothic"/>
        <family val="2"/>
      </rPr>
      <t>TSUKI-NF-DB-16X16-NS-130- 14W-IP67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</si>
  <si>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The actual Length required in Circular cove, to be confirmed as per Site.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</si>
  <si>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16 X 16mm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</si>
  <si>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Fixing Clips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</si>
  <si>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14W/Mt LED, 120°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</t>
    </r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</si>
  <si>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710lm/Mt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</si>
  <si>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14W/Mt</t>
    </r>
  </si>
  <si>
    <r>
      <rPr>
        <b/>
        <sz val="7"/>
        <rFont val="Century Gothic"/>
        <family val="2"/>
      </rPr>
      <t>IP67</t>
    </r>
  </si>
  <si>
    <t>Nos</t>
  </si>
  <si>
    <r>
      <rPr>
        <b/>
        <sz val="7"/>
        <rFont val="Century Gothic"/>
        <family val="2"/>
      </rPr>
      <t>LED Strip light with 45° Channel &amp; Diffuse Cover.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</si>
  <si>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45° Channel &amp; Diffuse Cover</t>
    </r>
  </si>
  <si>
    <r>
      <rPr>
        <b/>
        <sz val="7"/>
        <rFont val="Century Gothic"/>
        <family val="2"/>
      </rPr>
      <t>COV2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</si>
  <si>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Mounted in wardrobes &amp; Curtain pelmets.
Actual lengths to be confirmed as per site.</t>
    </r>
    <r>
      <rPr>
        <sz val="8"/>
        <color rgb="FF000000"/>
        <rFont val="Times New Roman"/>
        <family val="1"/>
      </rPr>
      <t xml:space="preserve"> </t>
    </r>
    <r>
      <rPr>
        <b/>
        <sz val="8"/>
        <color rgb="FFC00000"/>
        <rFont val="Times New Roman"/>
        <family val="1"/>
      </rPr>
      <t>OLD QTY 88 MTR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</si>
  <si>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18 X18mm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</si>
  <si>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45° Channel with Diffuse  Cover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</si>
  <si>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10W/Mt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</si>
  <si>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t xml:space="preserve"> in their</t>
  </si>
  <si>
    <r>
      <rPr>
        <b/>
        <sz val="7"/>
        <rFont val="Century Gothic"/>
        <family val="2"/>
      </rPr>
      <t xml:space="preserve">Lumen Output </t>
    </r>
    <r>
      <rPr>
        <sz val="7"/>
        <rFont val="Century Gothic"/>
        <family val="2"/>
      </rPr>
      <t>: 1000lm/Mt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</si>
  <si>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10W/Mt</t>
    </r>
  </si>
  <si>
    <r>
      <rPr>
        <b/>
        <sz val="7"/>
        <rFont val="Century Gothic"/>
        <family val="2"/>
      </rPr>
      <t>LED Strip Light with Flat Channel &amp; Dotless Diffuse Cover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</si>
  <si>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Diffuse Cover</t>
    </r>
  </si>
  <si>
    <r>
      <rPr>
        <b/>
        <sz val="7"/>
        <rFont val="Century Gothic"/>
        <family val="2"/>
      </rPr>
      <t>COV3</t>
    </r>
  </si>
  <si>
    <r>
      <rPr>
        <b/>
        <sz val="8"/>
        <color rgb="FF0066CC"/>
        <rFont val="Century Gothic"/>
        <family val="2"/>
      </rPr>
      <t xml:space="preserve">OK.
</t>
    </r>
    <r>
      <rPr>
        <sz val="8"/>
        <rFont val="Century Gothic"/>
        <family val="2"/>
      </rPr>
      <t>For task Lighting in Kitchen.
Actual lengths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62 MTR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</si>
  <si>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Channel with Diffuse Cover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</si>
  <si>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</si>
  <si>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>Lumen Output :</t>
    </r>
    <r>
      <rPr>
        <sz val="7"/>
        <rFont val="Century Gothic"/>
        <family val="2"/>
      </rPr>
      <t>100lm/Mt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</si>
  <si>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</si>
  <si>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>LED Strip Light with Channel &amp; Dotless Diffuse Cover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</si>
  <si>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Extruded aluminium Channel &amp; Cover</t>
    </r>
  </si>
  <si>
    <r>
      <rPr>
        <b/>
        <sz val="7"/>
        <rFont val="Century Gothic"/>
        <family val="2"/>
      </rPr>
      <t>COV4</t>
    </r>
  </si>
  <si>
    <r>
      <rPr>
        <b/>
        <sz val="8"/>
        <color rgb="FF0066CC"/>
        <rFont val="Century Gothic"/>
        <family val="2"/>
      </rPr>
      <t xml:space="preserve">IP65 Required
</t>
    </r>
    <r>
      <rPr>
        <b/>
        <sz val="8"/>
        <rFont val="Century Gothic"/>
        <family val="2"/>
      </rPr>
      <t>Actual Length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125 MTR &amp; IP20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</si>
  <si>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17mm X 14mm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</si>
  <si>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5W/Mt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</si>
  <si>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500lm/Mt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</si>
  <si>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5W</t>
    </r>
  </si>
  <si>
    <t>IP65</t>
  </si>
  <si>
    <r>
      <rPr>
        <b/>
        <sz val="7"/>
        <rFont val="Century Gothic"/>
        <family val="2"/>
      </rPr>
      <t>Flex Light  with Top View</t>
    </r>
  </si>
  <si>
    <r>
      <rPr>
        <b/>
        <sz val="7"/>
        <rFont val="Century Gothic"/>
        <family val="2"/>
      </rPr>
      <t>FLX1</t>
    </r>
  </si>
  <si>
    <t>TSUKI-NF-DB-16X16-NS-130- 9W-IP67</t>
  </si>
  <si>
    <r>
      <rPr>
        <b/>
        <sz val="8"/>
        <color rgb="FF0066CC"/>
        <rFont val="Century Gothic"/>
        <family val="2"/>
      </rPr>
      <t xml:space="preserve">14W/Mt is too high, (5W/Mt to 7W/Mt LED required)
</t>
    </r>
    <r>
      <rPr>
        <b/>
        <sz val="8"/>
        <rFont val="Century Gothic"/>
        <family val="2"/>
      </rPr>
      <t>Actual Length to be confirmed as per site.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3.15 MTR</t>
    </r>
  </si>
  <si>
    <r>
      <rPr>
        <b/>
        <sz val="7"/>
        <rFont val="Century Gothic"/>
        <family val="2"/>
      </rPr>
      <t>Lamp: 9</t>
    </r>
    <r>
      <rPr>
        <sz val="7"/>
        <rFont val="Century Gothic"/>
        <family val="2"/>
      </rPr>
      <t xml:space="preserve">W/Mt LED, 120°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</t>
    </r>
  </si>
  <si>
    <r>
      <rPr>
        <b/>
        <sz val="7"/>
        <rFont val="Century Gothic"/>
        <family val="2"/>
      </rPr>
      <t>Power Consumption: 9</t>
    </r>
    <r>
      <rPr>
        <sz val="7"/>
        <rFont val="Century Gothic"/>
        <family val="2"/>
      </rPr>
      <t>W/Mt</t>
    </r>
  </si>
  <si>
    <t>OLD QTY 32 NOS</t>
  </si>
  <si>
    <r>
      <rPr>
        <b/>
        <sz val="7"/>
        <rFont val="Century Gothic"/>
        <family val="2"/>
      </rPr>
      <t>Ceiling Recessed LED Down Light (IP Rated)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</si>
  <si>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Die cast Aluminium</t>
    </r>
  </si>
  <si>
    <r>
      <rPr>
        <b/>
        <sz val="7"/>
        <rFont val="Century Gothic"/>
        <family val="2"/>
      </rPr>
      <t>IPR1</t>
    </r>
  </si>
  <si>
    <t>GERD8901W-T</t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</si>
  <si>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Trim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=60mm, Ht=95mm</t>
    </r>
  </si>
  <si>
    <r>
      <rPr>
        <sz val="7"/>
        <rFont val="Century Gothic"/>
        <family val="2"/>
      </rPr>
      <t>White Trim</t>
    </r>
  </si>
  <si>
    <r>
      <rPr>
        <b/>
        <sz val="7"/>
        <rFont val="Century Gothic"/>
        <family val="2"/>
      </rPr>
      <t>Nos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</si>
  <si>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>10.2W LED, 23</t>
    </r>
    <r>
      <rPr>
        <sz val="7"/>
        <rFont val="Times New Roman"/>
        <family val="1"/>
      </rPr>
      <t xml:space="preserve">° </t>
    </r>
    <r>
      <rPr>
        <sz val="7"/>
        <rFont val="Century Gothic"/>
        <family val="2"/>
      </rPr>
      <t xml:space="preserve">Fixed,3000K,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</si>
  <si>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446lm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</si>
  <si>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10.2W</t>
    </r>
  </si>
  <si>
    <r>
      <rPr>
        <b/>
        <sz val="7"/>
        <rFont val="Century Gothic"/>
        <family val="2"/>
      </rPr>
      <t>IP44</t>
    </r>
  </si>
  <si>
    <r>
      <rPr>
        <b/>
        <sz val="7"/>
        <rFont val="Century Gothic"/>
        <family val="2"/>
      </rPr>
      <t>In-ground LED Up lighter.</t>
    </r>
  </si>
  <si>
    <r>
      <rPr>
        <b/>
        <sz val="7"/>
        <rFont val="Century Gothic"/>
        <family val="2"/>
      </rPr>
      <t>IUL1</t>
    </r>
  </si>
  <si>
    <t>ELUIR1-70-0630-KN</t>
  </si>
  <si>
    <r>
      <rPr>
        <b/>
        <sz val="8"/>
        <color rgb="FF0070BF"/>
        <rFont val="Century Gothic"/>
        <family val="2"/>
      </rPr>
      <t>Share the data sheet of this.</t>
    </r>
  </si>
  <si>
    <t>ELUIR1-70-0630-KN
(Tsuki ingorund 5.8W, 9Deg, 3000K, 80 CRI, 70mm Dia, Non Dimmable )</t>
  </si>
  <si>
    <r>
      <rPr>
        <b/>
        <sz val="7"/>
        <rFont val="Century Gothic"/>
        <family val="2"/>
      </rPr>
      <t>Profile System , Recessed Magnetic Track.</t>
    </r>
  </si>
  <si>
    <t>XR-CMT410 (48V DC Recess track with all accesoried)</t>
  </si>
  <si>
    <r>
      <rPr>
        <b/>
        <sz val="7"/>
        <rFont val="Century Gothic"/>
        <family val="2"/>
      </rPr>
      <t>PSY1</t>
    </r>
  </si>
  <si>
    <r>
      <rPr>
        <b/>
        <sz val="8"/>
        <color rgb="FF0070BF"/>
        <rFont val="Century Gothic"/>
        <family val="2"/>
      </rPr>
      <t xml:space="preserve">A recessed track with
trim preferred.
Share the data sheet of this.
</t>
    </r>
    <r>
      <rPr>
        <sz val="8"/>
        <rFont val="Century Gothic"/>
        <family val="2"/>
      </rPr>
      <t>Drawing to be shared with Vendor to finalize unit modules &amp; connectors.</t>
    </r>
  </si>
  <si>
    <r>
      <rPr>
        <b/>
        <sz val="7"/>
        <rFont val="Century Gothic"/>
        <family val="2"/>
      </rPr>
      <t>9a</t>
    </r>
  </si>
  <si>
    <r>
      <rPr>
        <b/>
        <sz val="7"/>
        <rFont val="Century Gothic"/>
        <family val="2"/>
      </rPr>
      <t>Recessed Linear LED light in Profile System.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</si>
  <si>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Aluminum + PC</t>
    </r>
  </si>
  <si>
    <r>
      <rPr>
        <b/>
        <sz val="7"/>
        <rFont val="Century Gothic"/>
        <family val="2"/>
      </rPr>
      <t>M1</t>
    </r>
  </si>
  <si>
    <t xml:space="preserve">FL-24G </t>
  </si>
  <si>
    <r>
      <rPr>
        <b/>
        <sz val="8"/>
        <color rgb="FF0070BF"/>
        <rFont val="Century Gothic"/>
        <family val="2"/>
      </rPr>
      <t xml:space="preserve">Quantity will change since length is lesser. Refer the shared render  given by I.D.
</t>
    </r>
    <r>
      <rPr>
        <b/>
        <sz val="8"/>
        <color rgb="FFFF0000"/>
        <rFont val="Century Gothic"/>
        <family val="2"/>
      </rPr>
      <t>Share the IES file to evaluate.</t>
    </r>
  </si>
  <si>
    <r>
      <rPr>
        <b/>
        <sz val="7"/>
        <rFont val="Century Gothic"/>
        <family val="2"/>
      </rPr>
      <t xml:space="preserve">Dimension:  </t>
    </r>
    <r>
      <rPr>
        <sz val="7"/>
        <rFont val="Century Gothic"/>
        <family val="2"/>
      </rPr>
      <t>L=485mm W=25mm, D=46mm</t>
    </r>
  </si>
  <si>
    <r>
      <rPr>
        <b/>
        <sz val="7"/>
        <rFont val="Century Gothic"/>
        <family val="2"/>
      </rPr>
      <t xml:space="preserve">Accessory: </t>
    </r>
    <r>
      <rPr>
        <sz val="7"/>
        <rFont val="Century Gothic"/>
        <family val="2"/>
      </rPr>
      <t>Recessing Track - Profile</t>
    </r>
  </si>
  <si>
    <r>
      <rPr>
        <b/>
        <sz val="7"/>
        <rFont val="Century Gothic"/>
        <family val="2"/>
      </rPr>
      <t>Lamp: 24</t>
    </r>
    <r>
      <rPr>
        <sz val="7"/>
        <rFont val="Century Gothic"/>
        <family val="2"/>
      </rPr>
      <t xml:space="preserve">W/485mm LED,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=90+(R9≥40+)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</si>
  <si>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1000lm/300mm</t>
    </r>
  </si>
  <si>
    <r>
      <rPr>
        <b/>
        <sz val="7"/>
        <rFont val="Century Gothic"/>
        <family val="2"/>
      </rPr>
      <t>Power Consumption:24</t>
    </r>
    <r>
      <rPr>
        <sz val="7"/>
        <rFont val="Century Gothic"/>
        <family val="2"/>
      </rPr>
      <t>W/485mm</t>
    </r>
  </si>
  <si>
    <r>
      <rPr>
        <b/>
        <sz val="7"/>
        <rFont val="Century Gothic"/>
        <family val="2"/>
      </rPr>
      <t>Recessed LED Twin Spot light in Profile System.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</si>
  <si>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Aluminum</t>
    </r>
  </si>
  <si>
    <r>
      <rPr>
        <b/>
        <sz val="7"/>
        <rFont val="Century Gothic"/>
        <family val="2"/>
      </rPr>
      <t>M2</t>
    </r>
  </si>
  <si>
    <r>
      <rPr>
        <b/>
        <sz val="8"/>
        <color rgb="FF0070BF"/>
        <rFont val="Century Gothic"/>
        <family val="2"/>
      </rPr>
      <t xml:space="preserve">Quantity will change. Refer the shared render  given by I.D.
</t>
    </r>
    <r>
      <rPr>
        <b/>
        <sz val="8"/>
        <color rgb="FFFF0000"/>
        <rFont val="Century Gothic"/>
        <family val="2"/>
      </rPr>
      <t>Share the IES file to evaluate.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</si>
  <si>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entury Gothic"/>
        <family val="2"/>
      </rPr>
      <t>TrimØ=45mm, L=94mm &amp; Ht=52mm</t>
    </r>
  </si>
  <si>
    <r>
      <rPr>
        <b/>
        <sz val="7"/>
        <rFont val="Century Gothic"/>
        <family val="2"/>
      </rPr>
      <t xml:space="preserve">Lamp: </t>
    </r>
    <r>
      <rPr>
        <sz val="7"/>
        <rFont val="Century Gothic"/>
        <family val="2"/>
      </rPr>
      <t xml:space="preserve">10.2W LED 33°,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=83+(R9≥40+)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</si>
  <si>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767lm</t>
    </r>
  </si>
  <si>
    <r>
      <rPr>
        <b/>
        <sz val="7"/>
        <rFont val="Century Gothic"/>
        <family val="2"/>
      </rPr>
      <t>Ceiling Recessed LED Pin Spot Down Light.</t>
    </r>
  </si>
  <si>
    <t>GERD9898W-T</t>
  </si>
  <si>
    <r>
      <rPr>
        <b/>
        <sz val="7"/>
        <color rgb="FF000000"/>
        <rFont val="Times New Roman"/>
        <family val="1"/>
      </rPr>
      <t>Housing</t>
    </r>
    <r>
      <rPr>
        <sz val="7"/>
        <color rgb="FF000000"/>
        <rFont val="Times New Roman"/>
        <family val="1"/>
      </rPr>
      <t>: Die cast aluminium</t>
    </r>
  </si>
  <si>
    <r>
      <rPr>
        <b/>
        <sz val="7"/>
        <rFont val="Century Gothic"/>
        <family val="2"/>
      </rPr>
      <t>PNS1</t>
    </r>
  </si>
  <si>
    <r>
      <rPr>
        <b/>
        <sz val="8"/>
        <color rgb="FF0070BF"/>
        <rFont val="Century Gothic"/>
        <family val="2"/>
      </rPr>
      <t>The alternate is missing in received BOQ</t>
    </r>
    <r>
      <rPr>
        <b/>
        <sz val="8"/>
        <rFont val="Century Gothic"/>
        <family val="2"/>
      </rPr>
      <t>, NEW ITEM</t>
    </r>
  </si>
  <si>
    <r>
      <rPr>
        <b/>
        <sz val="7"/>
        <color rgb="FF000000"/>
        <rFont val="Times New Roman"/>
        <family val="1"/>
      </rPr>
      <t>Dimension</t>
    </r>
    <r>
      <rPr>
        <sz val="7"/>
        <color rgb="FF000000"/>
        <rFont val="Times New Roman"/>
        <family val="1"/>
      </rPr>
      <t>: Trim∅=37mm, CutOut∅=35mm Ht=42mm.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</si>
  <si>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 3.1W LED 29°, Focusable, 3000K, CRI=93+(R9≥40+)</t>
    </r>
  </si>
  <si>
    <r>
      <rPr>
        <b/>
        <sz val="7"/>
        <color rgb="FF000000"/>
        <rFont val="Times New Roman"/>
        <family val="1"/>
      </rPr>
      <t>Lumen Output:</t>
    </r>
    <r>
      <rPr>
        <sz val="7"/>
        <color rgb="FF000000"/>
        <rFont val="Times New Roman"/>
        <family val="1"/>
      </rPr>
      <t xml:space="preserve"> 178lm</t>
    </r>
  </si>
  <si>
    <r>
      <rPr>
        <b/>
        <sz val="7"/>
        <color rgb="FF000000"/>
        <rFont val="Times New Roman"/>
        <family val="1"/>
      </rPr>
      <t>Control Gear:</t>
    </r>
    <r>
      <rPr>
        <sz val="7"/>
        <color rgb="FF000000"/>
        <rFont val="Times New Roman"/>
        <family val="1"/>
      </rPr>
      <t xml:space="preserve"> Remote LED Driver. Dali Dimmable.</t>
    </r>
  </si>
  <si>
    <r>
      <rPr>
        <b/>
        <sz val="7"/>
        <color rgb="FF000000"/>
        <rFont val="Times New Roman"/>
        <family val="1"/>
      </rPr>
      <t>Power Cosumption:</t>
    </r>
    <r>
      <rPr>
        <sz val="7"/>
        <color rgb="FF000000"/>
        <rFont val="Times New Roman"/>
        <family val="1"/>
      </rPr>
      <t xml:space="preserve"> 3.1W</t>
    </r>
  </si>
  <si>
    <t>IP20</t>
  </si>
  <si>
    <r>
      <rPr>
        <b/>
        <sz val="7"/>
        <rFont val="Century Gothic"/>
        <family val="2"/>
      </rPr>
      <t>PNS2</t>
    </r>
  </si>
  <si>
    <t>GERD9869W-T</t>
  </si>
  <si>
    <r>
      <rPr>
        <b/>
        <sz val="7"/>
        <color rgb="FF000000"/>
        <rFont val="Times New Roman"/>
        <family val="1"/>
      </rPr>
      <t>Dimension</t>
    </r>
    <r>
      <rPr>
        <sz val="7"/>
        <color rgb="FF000000"/>
        <rFont val="Times New Roman"/>
        <family val="1"/>
      </rPr>
      <t>: Trim∅=60mm,Cut Out∅=50mm Ht=101mm.</t>
    </r>
  </si>
  <si>
    <r>
      <rPr>
        <b/>
        <sz val="7"/>
        <color rgb="FF000000"/>
        <rFont val="Times New Roman"/>
        <family val="1"/>
      </rPr>
      <t>Lamp:</t>
    </r>
    <r>
      <rPr>
        <sz val="7"/>
        <color rgb="FF000000"/>
        <rFont val="Times New Roman"/>
        <family val="1"/>
      </rPr>
      <t xml:space="preserve"> 10.3W LED 21°, Focusable, 3000K, CRI=93+(R9≥40+)</t>
    </r>
  </si>
  <si>
    <r>
      <rPr>
        <b/>
        <sz val="7"/>
        <color rgb="FF000000"/>
        <rFont val="Times New Roman"/>
        <family val="1"/>
      </rPr>
      <t>Lumen Output:</t>
    </r>
    <r>
      <rPr>
        <sz val="7"/>
        <color rgb="FF000000"/>
        <rFont val="Times New Roman"/>
        <family val="1"/>
      </rPr>
      <t xml:space="preserve"> 446lm</t>
    </r>
  </si>
  <si>
    <r>
      <rPr>
        <b/>
        <sz val="7"/>
        <color rgb="FF000000"/>
        <rFont val="Times New Roman"/>
        <family val="1"/>
      </rPr>
      <t>Control Gear</t>
    </r>
    <r>
      <rPr>
        <sz val="7"/>
        <color rgb="FF000000"/>
        <rFont val="Times New Roman"/>
        <family val="1"/>
      </rPr>
      <t>: Remote LED Driver. Dali Dimmable.</t>
    </r>
  </si>
  <si>
    <r>
      <rPr>
        <b/>
        <sz val="7"/>
        <color rgb="FF000000"/>
        <rFont val="Times New Roman"/>
        <family val="1"/>
      </rPr>
      <t>Power Cosumption</t>
    </r>
    <r>
      <rPr>
        <sz val="7"/>
        <color rgb="FF000000"/>
        <rFont val="Times New Roman"/>
        <family val="1"/>
      </rPr>
      <t>: 10.3W</t>
    </r>
  </si>
  <si>
    <r>
      <rPr>
        <b/>
        <sz val="7"/>
        <rFont val="Century Gothic"/>
        <family val="2"/>
      </rPr>
      <t>Ceiling Recessed LED Down Light.</t>
    </r>
  </si>
  <si>
    <r>
      <rPr>
        <b/>
        <sz val="7"/>
        <rFont val="Century Gothic"/>
        <family val="2"/>
      </rPr>
      <t>Housing</t>
    </r>
    <r>
      <rPr>
        <sz val="7"/>
        <rFont val="Century Gothic"/>
        <family val="2"/>
      </rPr>
      <t>: Aluminium</t>
    </r>
  </si>
  <si>
    <r>
      <rPr>
        <b/>
        <sz val="7"/>
        <rFont val="Century Gothic"/>
        <family val="2"/>
      </rPr>
      <t>RDN1</t>
    </r>
  </si>
  <si>
    <t>GSTDA1800W-AMH30</t>
  </si>
  <si>
    <r>
      <rPr>
        <b/>
        <sz val="8"/>
        <color rgb="FF0070BF"/>
        <rFont val="Century Gothic"/>
        <family val="2"/>
      </rPr>
      <t>Kindly Suggest ACCORD (2000 TYPE -
19.6W Middle Beam Angle)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32 NOS</t>
    </r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</si>
  <si>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=65mm, H=129mm.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</si>
  <si>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19.8W LED 23°,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</si>
  <si>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1243lm</t>
    </r>
  </si>
  <si>
    <r>
      <rPr>
        <b/>
        <sz val="7"/>
        <rFont val="Century Gothic"/>
        <family val="2"/>
      </rPr>
      <t>Power Cosumption</t>
    </r>
    <r>
      <rPr>
        <sz val="7"/>
        <rFont val="Century Gothic"/>
        <family val="2"/>
      </rPr>
      <t>: 19.8W</t>
    </r>
  </si>
  <si>
    <r>
      <rPr>
        <b/>
        <sz val="7"/>
        <rFont val="Century Gothic"/>
        <family val="2"/>
      </rPr>
      <t>Ceiling Reccesed LED Down Light.</t>
    </r>
  </si>
  <si>
    <r>
      <rPr>
        <b/>
        <sz val="7"/>
        <rFont val="Century Gothic"/>
        <family val="2"/>
      </rPr>
      <t xml:space="preserve">Housing: </t>
    </r>
    <r>
      <rPr>
        <sz val="7"/>
        <rFont val="Century Gothic"/>
        <family val="2"/>
      </rPr>
      <t>Aluminium</t>
    </r>
  </si>
  <si>
    <r>
      <rPr>
        <b/>
        <sz val="7"/>
        <rFont val="Century Gothic"/>
        <family val="2"/>
      </rPr>
      <t>RDN2</t>
    </r>
  </si>
  <si>
    <t>GSTDA1800W-AWH30</t>
  </si>
  <si>
    <r>
      <rPr>
        <b/>
        <sz val="8"/>
        <color rgb="FF0070BF"/>
        <rFont val="Century Gothic"/>
        <family val="2"/>
      </rPr>
      <t>Kindly Suggest ACCORD (2000 TYPE -
19.6W Wide Beam Angle)</t>
    </r>
    <r>
      <rPr>
        <sz val="8"/>
        <color rgb="FF000000"/>
        <rFont val="Times New Roman"/>
        <family val="1"/>
      </rPr>
      <t xml:space="preserve">, </t>
    </r>
    <r>
      <rPr>
        <b/>
        <sz val="8"/>
        <color rgb="FFC00000"/>
        <rFont val="Times New Roman"/>
        <family val="1"/>
      </rPr>
      <t>OLD QTY 32 NOS</t>
    </r>
  </si>
  <si>
    <r>
      <rPr>
        <b/>
        <sz val="7"/>
        <rFont val="Century Gothic"/>
        <family val="2"/>
      </rPr>
      <t>Dimension:</t>
    </r>
    <r>
      <rPr>
        <sz val="7"/>
        <rFont val="Century Gothic"/>
        <family val="2"/>
      </rPr>
      <t>L=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=65mm, H=129m.</t>
    </r>
  </si>
  <si>
    <r>
      <rPr>
        <b/>
        <sz val="7"/>
        <rFont val="Century Gothic"/>
        <family val="2"/>
      </rPr>
      <t>Lamp</t>
    </r>
    <r>
      <rPr>
        <sz val="7"/>
        <rFont val="Century Gothic"/>
        <family val="2"/>
      </rPr>
      <t xml:space="preserve">: 19.8W LED 33°, Focusable,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=93+(R9≥40+)</t>
    </r>
  </si>
  <si>
    <r>
      <rPr>
        <b/>
        <sz val="7"/>
        <rFont val="Century Gothic"/>
        <family val="2"/>
      </rPr>
      <t>Lumen Output</t>
    </r>
    <r>
      <rPr>
        <sz val="7"/>
        <rFont val="Century Gothic"/>
        <family val="2"/>
      </rPr>
      <t>: 1368lm</t>
    </r>
  </si>
  <si>
    <t>Ceiling Reccesed LED Twin Down Light.
(Black Trim Required)</t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</si>
  <si>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 </t>
    </r>
    <r>
      <rPr>
        <sz val="7"/>
        <color rgb="FFFF0000"/>
        <rFont val="Times New Roman"/>
        <family val="1"/>
      </rPr>
      <t>( Cust to Black Trim )</t>
    </r>
  </si>
  <si>
    <r>
      <rPr>
        <b/>
        <sz val="7"/>
        <rFont val="Century Gothic"/>
        <family val="2"/>
      </rPr>
      <t>RDN3</t>
    </r>
  </si>
  <si>
    <t>GERD8849W-T</t>
  </si>
  <si>
    <r>
      <rPr>
        <b/>
        <sz val="8"/>
        <rFont val="Century Gothic"/>
        <family val="2"/>
      </rPr>
      <t xml:space="preserve">Black Trim Finish (I.D to confirm)
</t>
    </r>
    <r>
      <rPr>
        <b/>
        <sz val="8"/>
        <color rgb="FF0066CC"/>
        <rFont val="Century Gothic"/>
        <family val="2"/>
      </rPr>
      <t>This is OK.</t>
    </r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</si>
  <si>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o 122 X65mm &amp; H=115mm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</si>
  <si>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:14.2W LED, 26°, Focusable, 3000K, CRI=93+(R9≥40+)</t>
    </r>
  </si>
  <si>
    <r>
      <rPr>
        <b/>
        <sz val="7"/>
        <color rgb="FF000000"/>
        <rFont val="Times New Roman"/>
        <family val="1"/>
      </rPr>
      <t>Lumen Output</t>
    </r>
    <r>
      <rPr>
        <sz val="7"/>
        <color rgb="FF000000"/>
        <rFont val="Times New Roman"/>
        <family val="1"/>
      </rPr>
      <t xml:space="preserve"> : 1254lm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</si>
  <si>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14.2W/Unit</t>
    </r>
  </si>
  <si>
    <t>Ceiling Recessed LED Down Light</t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</si>
  <si>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</t>
    </r>
    <r>
      <rPr>
        <sz val="7"/>
        <color rgb="FFFF0000"/>
        <rFont val="Times New Roman"/>
        <family val="1"/>
      </rPr>
      <t xml:space="preserve"> ( Cust to Black Trim )</t>
    </r>
  </si>
  <si>
    <r>
      <rPr>
        <b/>
        <sz val="7"/>
        <rFont val="Century Gothic"/>
        <family val="2"/>
      </rPr>
      <t>RDN4b</t>
    </r>
  </si>
  <si>
    <t>GERD8127WA-T (CUSTOMISED TO BLACK TRIM)</t>
  </si>
  <si>
    <r>
      <rPr>
        <b/>
        <sz val="8"/>
        <color rgb="FF0066CC"/>
        <rFont val="Century Gothic"/>
        <family val="2"/>
      </rPr>
      <t xml:space="preserve">Black Trim Finish </t>
    </r>
    <r>
      <rPr>
        <sz val="8"/>
        <rFont val="Century Gothic"/>
        <family val="2"/>
      </rPr>
      <t xml:space="preserve">(In Bedroom 04 sloping ceiling)
</t>
    </r>
    <r>
      <rPr>
        <b/>
        <sz val="8"/>
        <color rgb="FF0066CC"/>
        <rFont val="Century Gothic"/>
        <family val="2"/>
      </rPr>
      <t>This is OK.</t>
    </r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</si>
  <si>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∅=108mm, Depth=100mm.</t>
    </r>
  </si>
  <si>
    <r>
      <rPr>
        <b/>
        <sz val="7"/>
        <color rgb="FF000000"/>
        <rFont val="Times New Roman"/>
        <family val="1"/>
      </rPr>
      <t>Lamp:</t>
    </r>
    <r>
      <rPr>
        <sz val="7"/>
        <color rgb="FF000000"/>
        <rFont val="Times New Roman"/>
        <family val="1"/>
      </rPr>
      <t xml:space="preserve"> 19.8W LED,19°, Focusable ,3000K  CRI=96+(R9≥40+)</t>
    </r>
  </si>
  <si>
    <r>
      <rPr>
        <b/>
        <sz val="7"/>
        <color rgb="FF000000"/>
        <rFont val="Times New Roman"/>
        <family val="1"/>
      </rPr>
      <t>Lumen Output :</t>
    </r>
    <r>
      <rPr>
        <sz val="7"/>
        <color rgb="FF000000"/>
        <rFont val="Times New Roman"/>
        <family val="1"/>
      </rPr>
      <t xml:space="preserve"> 1377lm</t>
    </r>
  </si>
  <si>
    <r>
      <rPr>
        <b/>
        <sz val="7"/>
        <color rgb="FF000000"/>
        <rFont val="Times New Roman"/>
        <family val="1"/>
      </rPr>
      <t>Control Gear:</t>
    </r>
    <r>
      <rPr>
        <sz val="7"/>
        <color rgb="FF000000"/>
        <rFont val="Times New Roman"/>
        <family val="1"/>
      </rPr>
      <t xml:space="preserve"> Remote LED Driver.</t>
    </r>
    <r>
      <rPr>
        <sz val="7"/>
        <color theme="4"/>
        <rFont val="Times New Roman"/>
        <family val="1"/>
      </rPr>
      <t xml:space="preserve"> </t>
    </r>
    <r>
      <rPr>
        <b/>
        <sz val="7"/>
        <color rgb="FF0070C0"/>
        <rFont val="Times New Roman"/>
        <family val="1"/>
      </rPr>
      <t>Dali Dimmable.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</si>
  <si>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19.8W</t>
    </r>
  </si>
  <si>
    <r>
      <rPr>
        <b/>
        <sz val="7"/>
        <rFont val="Century Gothic"/>
        <family val="2"/>
      </rPr>
      <t>Ceiling Recessed LED Down Light</t>
    </r>
  </si>
  <si>
    <r>
      <rPr>
        <b/>
        <sz val="7"/>
        <rFont val="Century Gothic"/>
        <family val="2"/>
      </rPr>
      <t>RDN4w</t>
    </r>
  </si>
  <si>
    <t>GERD8127WA-T</t>
  </si>
  <si>
    <t>. NEW ITEM</t>
  </si>
  <si>
    <r>
      <rPr>
        <b/>
        <sz val="7"/>
        <color rgb="FF000000"/>
        <rFont val="Times New Roman"/>
        <family val="1"/>
      </rPr>
      <t>Housing:</t>
    </r>
    <r>
      <rPr>
        <sz val="7"/>
        <color rgb="FF000000"/>
        <rFont val="Times New Roman"/>
        <family val="1"/>
      </rPr>
      <t xml:space="preserve">  Die cast aluminium</t>
    </r>
  </si>
  <si>
    <r>
      <rPr>
        <b/>
        <sz val="7"/>
        <rFont val="Century Gothic"/>
        <family val="2"/>
      </rPr>
      <t>RDN5</t>
    </r>
  </si>
  <si>
    <t>GERD8202WB-T</t>
  </si>
  <si>
    <r>
      <rPr>
        <b/>
        <sz val="8"/>
        <color rgb="FF0070BF"/>
        <rFont val="Century Gothic"/>
        <family val="2"/>
      </rPr>
      <t>This is OK.</t>
    </r>
  </si>
  <si>
    <r>
      <rPr>
        <b/>
        <sz val="7"/>
        <color rgb="FF000000"/>
        <rFont val="Times New Roman"/>
        <family val="1"/>
      </rPr>
      <t>Dimension:</t>
    </r>
    <r>
      <rPr>
        <sz val="7"/>
        <color rgb="FF000000"/>
        <rFont val="Times New Roman"/>
        <family val="1"/>
      </rPr>
      <t xml:space="preserve"> ∅=108mm, Depth=133mm.</t>
    </r>
  </si>
  <si>
    <r>
      <rPr>
        <b/>
        <sz val="7"/>
        <color rgb="FF000000"/>
        <rFont val="Times New Roman"/>
        <family val="1"/>
      </rPr>
      <t>Lamp</t>
    </r>
    <r>
      <rPr>
        <sz val="7"/>
        <color rgb="FF000000"/>
        <rFont val="Times New Roman"/>
        <family val="1"/>
      </rPr>
      <t>: 28.5W LED, 32°, Fixed Optics, 3000K CRI=83+(R9≥40+)</t>
    </r>
  </si>
  <si>
    <r>
      <rPr>
        <b/>
        <sz val="7"/>
        <color rgb="FF000000"/>
        <rFont val="Times New Roman"/>
        <family val="1"/>
      </rPr>
      <t xml:space="preserve">Lumen Output </t>
    </r>
    <r>
      <rPr>
        <sz val="7"/>
        <color rgb="FF000000"/>
        <rFont val="Times New Roman"/>
        <family val="1"/>
      </rPr>
      <t>: 1597lm</t>
    </r>
  </si>
  <si>
    <r>
      <rPr>
        <b/>
        <sz val="7"/>
        <color rgb="FF000000"/>
        <rFont val="Times New Roman"/>
        <family val="1"/>
      </rPr>
      <t>Power Consumption</t>
    </r>
    <r>
      <rPr>
        <sz val="7"/>
        <color rgb="FF000000"/>
        <rFont val="Times New Roman"/>
        <family val="1"/>
      </rPr>
      <t>: 28.5W</t>
    </r>
  </si>
  <si>
    <r>
      <rPr>
        <b/>
        <sz val="7"/>
        <rFont val="Century Gothic"/>
        <family val="2"/>
      </rPr>
      <t>Surface Mounted LED Down Light.</t>
    </r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</si>
  <si>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Die cast aluminium</t>
    </r>
  </si>
  <si>
    <r>
      <rPr>
        <b/>
        <sz val="7"/>
        <rFont val="Century Gothic"/>
        <family val="2"/>
      </rPr>
      <t>SDN1</t>
    </r>
  </si>
  <si>
    <r>
      <rPr>
        <b/>
        <sz val="8"/>
        <color rgb="FFC00000"/>
        <rFont val="Century Gothic"/>
        <family val="1"/>
      </rPr>
      <t xml:space="preserve">OLD QTY 10 NOS. </t>
    </r>
    <r>
      <rPr>
        <b/>
        <sz val="8"/>
        <color rgb="FF0070BF"/>
        <rFont val="Century Gothic"/>
        <family val="2"/>
      </rPr>
      <t xml:space="preserve">WE HAVE PROPOSED ALTERNATE ECONOMICAL OPTION IN </t>
    </r>
    <r>
      <rPr>
        <b/>
        <sz val="8"/>
        <color rgb="FFC00000"/>
        <rFont val="Century Gothic"/>
        <family val="1"/>
      </rPr>
      <t>Abby  BRAND.</t>
    </r>
  </si>
  <si>
    <r>
      <rPr>
        <b/>
        <sz val="7"/>
        <rFont val="Century Gothic"/>
        <family val="2"/>
      </rPr>
      <t xml:space="preserve">Dimension: </t>
    </r>
    <r>
      <rPr>
        <sz val="7"/>
        <rFont val="Cambria"/>
        <family val="1"/>
      </rPr>
      <t>∅</t>
    </r>
    <r>
      <rPr>
        <sz val="7"/>
        <rFont val="Century Gothic"/>
        <family val="2"/>
      </rPr>
      <t>=152mm &amp; H=38mm.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</si>
  <si>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 xml:space="preserve">15W LED, Flood Beam, Fixed, 3000K, </t>
    </r>
    <r>
      <rPr>
        <b/>
        <sz val="7"/>
        <rFont val="Century Gothic"/>
        <family val="2"/>
      </rPr>
      <t>CRI</t>
    </r>
    <r>
      <rPr>
        <sz val="7"/>
        <rFont val="Century Gothic"/>
        <family val="2"/>
      </rPr>
      <t>=85+(R9≥40+)</t>
    </r>
  </si>
  <si>
    <t>not there</t>
  </si>
  <si>
    <r>
      <rPr>
        <b/>
        <sz val="7"/>
        <rFont val="Century Gothic"/>
        <family val="2"/>
      </rPr>
      <t>Lumen Output : 1209</t>
    </r>
    <r>
      <rPr>
        <sz val="7"/>
        <rFont val="Century Gothic"/>
        <family val="2"/>
      </rPr>
      <t>lm</t>
    </r>
  </si>
  <si>
    <t>not thrre</t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</si>
  <si>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LED Driver. </t>
    </r>
    <r>
      <rPr>
        <b/>
        <sz val="7"/>
        <color rgb="FF0066CC"/>
        <rFont val="Century Gothic"/>
        <family val="2"/>
      </rPr>
      <t>Dali Dimmable.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</si>
  <si>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15W</t>
    </r>
  </si>
  <si>
    <r>
      <rPr>
        <b/>
        <sz val="7"/>
        <rFont val="Century Gothic"/>
        <family val="2"/>
      </rPr>
      <t>IP44 Required</t>
    </r>
  </si>
  <si>
    <t>Ceiling Recessed LED Light, Fixed.</t>
  </si>
  <si>
    <t>SDN2</t>
  </si>
  <si>
    <t>GERD8604W-T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</si>
  <si>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∅=108mm, Cutout∅=100 &amp; Height=110mm.</t>
    </r>
  </si>
  <si>
    <r>
      <rPr>
        <b/>
        <sz val="7"/>
        <rFont val="Century Gothic"/>
        <family val="2"/>
      </rPr>
      <t>Lamp:19.3</t>
    </r>
    <r>
      <rPr>
        <sz val="7"/>
        <rFont val="Century Gothic"/>
        <family val="2"/>
      </rPr>
      <t>W LED, 31° Fixed, 3000K, CRI=85(R9≥40+)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</si>
  <si>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2014lm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</si>
  <si>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19.3W</t>
    </r>
  </si>
  <si>
    <t>Spike Mounted LED Projector Light.</t>
  </si>
  <si>
    <t>GERS6922H-T</t>
  </si>
  <si>
    <t>OLD QTY 6</t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</si>
  <si>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 xml:space="preserve">Alluminium </t>
    </r>
  </si>
  <si>
    <t>SPK1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</si>
  <si>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∅=61mm, Ht=141mm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</si>
  <si>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10W LED,23º, 3000K  CRI=80+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</si>
  <si>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758lm</t>
    </r>
  </si>
  <si>
    <r>
      <rPr>
        <b/>
        <sz val="7"/>
        <rFont val="Century Gothic"/>
        <family val="2"/>
      </rPr>
      <t xml:space="preserve">Control Gear: </t>
    </r>
    <r>
      <rPr>
        <sz val="7"/>
        <rFont val="Century Gothic"/>
        <family val="2"/>
      </rPr>
      <t xml:space="preserve">Remote LED Driver. </t>
    </r>
    <r>
      <rPr>
        <b/>
        <sz val="7"/>
        <color rgb="FF0066CC"/>
        <rFont val="Century Gothic"/>
        <family val="2"/>
      </rPr>
      <t>Non-Dimmable.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</si>
  <si>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10.1W</t>
    </r>
  </si>
  <si>
    <t>GERS7306H-T +GRB898N</t>
  </si>
  <si>
    <t>SPK2</t>
  </si>
  <si>
    <t>nos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</si>
  <si>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∅=35mm, Ht=63mm</t>
    </r>
  </si>
  <si>
    <r>
      <rPr>
        <b/>
        <sz val="7"/>
        <rFont val="Century Gothic"/>
        <family val="2"/>
      </rPr>
      <t>Lamp:3</t>
    </r>
    <r>
      <rPr>
        <sz val="7"/>
        <rFont val="Century Gothic"/>
        <family val="2"/>
      </rPr>
      <t>W LED,45º, 3000K  CRI=80+</t>
    </r>
  </si>
  <si>
    <r>
      <rPr>
        <b/>
        <sz val="7"/>
        <rFont val="Century Gothic"/>
        <family val="2"/>
      </rPr>
      <t>Lumen Output : 230</t>
    </r>
    <r>
      <rPr>
        <sz val="7"/>
        <rFont val="Century Gothic"/>
        <family val="2"/>
      </rPr>
      <t>lm</t>
    </r>
  </si>
  <si>
    <t xml:space="preserve">Underwater LED Up Lighter.					</t>
  </si>
  <si>
    <t>Housing: Stainless Steel</t>
  </si>
  <si>
    <t xml:space="preserve">UWL3	</t>
  </si>
  <si>
    <t>Regret</t>
  </si>
  <si>
    <t>Dimension: TrimØ=81mm, Cut OutØ=79mm &amp; Ht=100mm.</t>
  </si>
  <si>
    <t>Lamp: 6W LED, 10°,  3000K, CRI=80+</t>
  </si>
  <si>
    <t>Lumen Output : 576lm</t>
  </si>
  <si>
    <t>Control Gear: Remote LED Driver. Dali Dimmable.</t>
  </si>
  <si>
    <t>Power Consumption: 6W</t>
  </si>
  <si>
    <t>IP68</t>
  </si>
  <si>
    <t>Wall Mounted LED Light.</t>
  </si>
  <si>
    <t>EWLR2-300-1030-K</t>
  </si>
  <si>
    <r>
      <rPr>
        <b/>
        <sz val="7"/>
        <rFont val="Century Gothic"/>
        <family val="2"/>
      </rPr>
      <t xml:space="preserve">Housing:  </t>
    </r>
    <r>
      <rPr>
        <sz val="7"/>
        <rFont val="Century Gothic"/>
        <family val="2"/>
      </rPr>
      <t>Die cast Aluminium</t>
    </r>
  </si>
  <si>
    <t>WML1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</si>
  <si>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∅=300mm, Ht=57mm</t>
    </r>
  </si>
  <si>
    <r>
      <rPr>
        <b/>
        <sz val="7"/>
        <rFont val="Century Gothic"/>
        <family val="2"/>
      </rPr>
      <t>Lamp:</t>
    </r>
    <r>
      <rPr>
        <sz val="7"/>
        <rFont val="Century Gothic"/>
        <family val="2"/>
      </rPr>
      <t>9W LED,92°×75°, 3000K  CRI=80+</t>
    </r>
  </si>
  <si>
    <r>
      <rPr>
        <b/>
        <sz val="7"/>
        <rFont val="Century Gothic"/>
        <family val="2"/>
      </rPr>
      <t xml:space="preserve">Lumen Output : </t>
    </r>
    <r>
      <rPr>
        <sz val="7"/>
        <rFont val="Century Gothic"/>
        <family val="2"/>
      </rPr>
      <t>836lm</t>
    </r>
  </si>
  <si>
    <r>
      <rPr>
        <b/>
        <sz val="7"/>
        <rFont val="Century Gothic"/>
        <family val="2"/>
      </rPr>
      <t xml:space="preserve">Power Consumption: </t>
    </r>
    <r>
      <rPr>
        <sz val="7"/>
        <rFont val="Century Gothic"/>
        <family val="2"/>
      </rPr>
      <t>9W</t>
    </r>
  </si>
  <si>
    <t>Wall Recessed LED Light.</t>
  </si>
  <si>
    <t>WRL1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</si>
  <si>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∅=255mm, Ht=67mm</t>
    </r>
  </si>
  <si>
    <r>
      <rPr>
        <b/>
        <sz val="7"/>
        <rFont val="Century Gothic"/>
        <family val="2"/>
      </rPr>
      <t>Lamp: 5.7</t>
    </r>
    <r>
      <rPr>
        <sz val="7"/>
        <rFont val="Century Gothic"/>
        <family val="2"/>
      </rPr>
      <t>W LED, 3000K  CRI=80+</t>
    </r>
  </si>
  <si>
    <t>Lumen Output : CW=113 WW=104</t>
  </si>
  <si>
    <r>
      <rPr>
        <b/>
        <sz val="7"/>
        <rFont val="Century Gothic"/>
        <family val="2"/>
      </rPr>
      <t>Power Consumption: 5.7</t>
    </r>
    <r>
      <rPr>
        <sz val="7"/>
        <rFont val="Century Gothic"/>
        <family val="2"/>
      </rPr>
      <t>W</t>
    </r>
  </si>
  <si>
    <t>Wall Recessed LED FootLight</t>
  </si>
  <si>
    <t>WRL2</t>
  </si>
  <si>
    <t>ELFR2-72-0330-K</t>
  </si>
  <si>
    <r>
      <rPr>
        <b/>
        <sz val="7"/>
        <rFont val="Century Gothic"/>
        <family val="2"/>
      </rPr>
      <t>Dimension</t>
    </r>
    <r>
      <rPr>
        <sz val="7"/>
        <rFont val="Century Gothic"/>
        <family val="2"/>
      </rPr>
      <t>: ∅=72mm, Ht=75mm</t>
    </r>
  </si>
  <si>
    <r>
      <rPr>
        <b/>
        <sz val="7"/>
        <rFont val="Century Gothic"/>
        <family val="2"/>
      </rPr>
      <t>Lamp: 3.1</t>
    </r>
    <r>
      <rPr>
        <sz val="7"/>
        <rFont val="Century Gothic"/>
        <family val="2"/>
      </rPr>
      <t>W LED, 3000K  CRI=80+</t>
    </r>
  </si>
  <si>
    <t>Lumen Output : CW=25 WW=22</t>
  </si>
  <si>
    <t>Power Consumption: 3.1W</t>
  </si>
  <si>
    <t>WRL3</t>
  </si>
  <si>
    <t>NEW ITEM</t>
  </si>
  <si>
    <t>GST 18%</t>
  </si>
  <si>
    <t>Grand Total</t>
  </si>
  <si>
    <t>Rate</t>
  </si>
  <si>
    <t>SN</t>
  </si>
  <si>
    <t>Description</t>
  </si>
  <si>
    <t>HSN/SAC</t>
  </si>
  <si>
    <t>UOM</t>
  </si>
  <si>
    <t>CGST</t>
  </si>
  <si>
    <t>SGST</t>
  </si>
  <si>
    <t>Amount</t>
  </si>
  <si>
    <r>
      <rPr>
        <sz val="11"/>
        <rFont val="Calibri"/>
        <family val="1"/>
      </rPr>
      <t>TSUKI-R-1714-10W/Mtr</t>
    </r>
  </si>
  <si>
    <r>
      <rPr>
        <sz val="11"/>
        <rFont val="Arial MT"/>
        <family val="2"/>
      </rPr>
      <t>no</t>
    </r>
  </si>
  <si>
    <r>
      <rPr>
        <sz val="11"/>
        <rFont val="Calibri"/>
        <family val="1"/>
      </rPr>
      <t>Driver</t>
    </r>
  </si>
  <si>
    <r>
      <rPr>
        <sz val="11"/>
        <rFont val="Calibri"/>
        <family val="1"/>
      </rPr>
      <t>TSUKI-NF-DB-16X16-NS-130- 14W-IP67</t>
    </r>
  </si>
  <si>
    <r>
      <rPr>
        <sz val="11"/>
        <rFont val="Calibri"/>
        <family val="1"/>
      </rPr>
      <t>TSUKI-R-1818-10W/Mtr</t>
    </r>
  </si>
  <si>
    <r>
      <rPr>
        <sz val="11"/>
        <rFont val="Arial MT"/>
        <family val="2"/>
      </rPr>
      <t>1,20,120.00</t>
    </r>
  </si>
  <si>
    <r>
      <rPr>
        <sz val="11"/>
        <rFont val="Calibri"/>
        <family val="1"/>
      </rPr>
      <t>TSUKI-S-1714-5W/Mtr (IP65)</t>
    </r>
  </si>
  <si>
    <r>
      <rPr>
        <sz val="11"/>
        <rFont val="Arial MT"/>
        <family val="2"/>
      </rPr>
      <t>1,51,808.00</t>
    </r>
  </si>
  <si>
    <r>
      <rPr>
        <sz val="11"/>
        <rFont val="Calibri"/>
        <family val="1"/>
      </rPr>
      <t>TSUKI-NF-DB-16X16-NS-130- 9W-IP67</t>
    </r>
  </si>
  <si>
    <r>
      <rPr>
        <sz val="11"/>
        <rFont val="Calibri"/>
        <family val="1"/>
      </rPr>
      <t>GERD8901W-T</t>
    </r>
  </si>
  <si>
    <r>
      <rPr>
        <sz val="11"/>
        <rFont val="Arial MT"/>
        <family val="2"/>
      </rPr>
      <t>2,74,956.00</t>
    </r>
  </si>
  <si>
    <r>
      <rPr>
        <sz val="11"/>
        <rFont val="Calibri"/>
        <family val="1"/>
      </rPr>
      <t>ELUIR1-70-0630-KN</t>
    </r>
  </si>
  <si>
    <r>
      <rPr>
        <sz val="11"/>
        <rFont val="Arial MT"/>
        <family val="2"/>
      </rPr>
      <t>1,21,590.00</t>
    </r>
  </si>
  <si>
    <r>
      <rPr>
        <sz val="11"/>
        <rFont val="Calibri"/>
        <family val="1"/>
      </rPr>
      <t>XR-CMT410</t>
    </r>
  </si>
  <si>
    <r>
      <rPr>
        <sz val="11"/>
        <rFont val="Calibri"/>
        <family val="1"/>
      </rPr>
      <t>FL-24G-GRILLE LINEAR-24W</t>
    </r>
  </si>
  <si>
    <r>
      <rPr>
        <sz val="11"/>
        <rFont val="Calibri"/>
        <family val="1"/>
      </rPr>
      <t>GERS7092BA-T</t>
    </r>
  </si>
  <si>
    <r>
      <rPr>
        <sz val="11"/>
        <rFont val="Arial MT"/>
        <family val="2"/>
      </rPr>
      <t>1,36,380.00</t>
    </r>
  </si>
  <si>
    <r>
      <rPr>
        <sz val="11"/>
        <rFont val="Calibri"/>
        <family val="1"/>
      </rPr>
      <t>GERD9898W-T</t>
    </r>
  </si>
  <si>
    <r>
      <rPr>
        <sz val="11"/>
        <rFont val="Calibri"/>
        <family val="1"/>
      </rPr>
      <t>GERD9869W-T</t>
    </r>
  </si>
  <si>
    <r>
      <rPr>
        <sz val="11"/>
        <rFont val="Calibri"/>
        <family val="1"/>
      </rPr>
      <t>GSTDA1800W-AMH30</t>
    </r>
  </si>
  <si>
    <r>
      <rPr>
        <sz val="11"/>
        <rFont val="Arial MT"/>
        <family val="2"/>
      </rPr>
      <t>3,17,016.00</t>
    </r>
  </si>
  <si>
    <r>
      <rPr>
        <sz val="11"/>
        <rFont val="Calibri"/>
        <family val="1"/>
      </rPr>
      <t>GSTDA1800W-AWH30</t>
    </r>
  </si>
  <si>
    <r>
      <rPr>
        <sz val="11"/>
        <rFont val="Arial MT"/>
        <family val="2"/>
      </rPr>
      <t>1,97,064.00</t>
    </r>
  </si>
  <si>
    <r>
      <rPr>
        <sz val="11"/>
        <rFont val="Calibri"/>
        <family val="1"/>
      </rPr>
      <t>GERD8849W-T</t>
    </r>
  </si>
  <si>
    <r>
      <rPr>
        <sz val="11"/>
        <rFont val="Arial MT"/>
        <family val="2"/>
      </rPr>
      <t>5,52,832.00</t>
    </r>
  </si>
  <si>
    <r>
      <rPr>
        <sz val="11"/>
        <rFont val="Calibri"/>
        <family val="1"/>
      </rPr>
      <t>GERD8127WA-T</t>
    </r>
  </si>
  <si>
    <r>
      <rPr>
        <sz val="11"/>
        <rFont val="Arial MT"/>
        <family val="2"/>
      </rPr>
      <t>1,61,519.00</t>
    </r>
  </si>
  <si>
    <r>
      <rPr>
        <sz val="11"/>
        <rFont val="Arial MT"/>
        <family val="2"/>
      </rPr>
      <t>1,17,468.00</t>
    </r>
  </si>
  <si>
    <r>
      <rPr>
        <sz val="11"/>
        <rFont val="Calibri"/>
        <family val="1"/>
      </rPr>
      <t>GERD8202WB-T</t>
    </r>
  </si>
  <si>
    <r>
      <rPr>
        <sz val="11"/>
        <rFont val="Calibri"/>
        <family val="1"/>
      </rPr>
      <t>GERD8604W-T</t>
    </r>
  </si>
  <si>
    <r>
      <rPr>
        <sz val="11"/>
        <rFont val="Arial MT"/>
        <family val="2"/>
      </rPr>
      <t>1,27,164.00</t>
    </r>
  </si>
  <si>
    <r>
      <rPr>
        <sz val="11"/>
        <rFont val="Calibri"/>
        <family val="1"/>
      </rPr>
      <t>GERS6922H-T</t>
    </r>
  </si>
  <si>
    <r>
      <rPr>
        <sz val="11"/>
        <rFont val="Arial MT"/>
        <family val="2"/>
      </rPr>
      <t>1,04,390.00</t>
    </r>
  </si>
  <si>
    <r>
      <rPr>
        <sz val="11"/>
        <rFont val="Calibri"/>
        <family val="1"/>
      </rPr>
      <t>GERS7306H-T +GRB898N</t>
    </r>
  </si>
  <si>
    <r>
      <rPr>
        <sz val="11"/>
        <rFont val="Arial MT"/>
        <family val="2"/>
      </rPr>
      <t>1,37,401.00</t>
    </r>
  </si>
  <si>
    <r>
      <rPr>
        <sz val="11"/>
        <rFont val="Calibri"/>
        <family val="1"/>
      </rPr>
      <t>EWLR2-300-1030-K</t>
    </r>
  </si>
  <si>
    <r>
      <rPr>
        <sz val="11"/>
        <rFont val="Calibri"/>
        <family val="1"/>
      </rPr>
      <t>ELFR5-255-0630-K</t>
    </r>
  </si>
  <si>
    <r>
      <rPr>
        <sz val="11"/>
        <rFont val="Arial MT"/>
        <family val="2"/>
      </rPr>
      <t>1,02,720.00</t>
    </r>
  </si>
  <si>
    <r>
      <rPr>
        <sz val="11"/>
        <rFont val="Calibri"/>
        <family val="1"/>
      </rPr>
      <t>ELFR2-72-0330-K</t>
    </r>
  </si>
  <si>
    <r>
      <rPr>
        <sz val="11"/>
        <rFont val="Arial MT"/>
        <family val="2"/>
      </rPr>
      <t>1,02,144.00</t>
    </r>
  </si>
  <si>
    <t>Payment: 100% Advance</t>
  </si>
  <si>
    <r>
      <rPr>
        <sz val="11"/>
        <rFont val="Arial MT"/>
        <family val="2"/>
      </rPr>
      <t>Total</t>
    </r>
  </si>
  <si>
    <r>
      <rPr>
        <sz val="11"/>
        <rFont val="Arial MT"/>
        <family val="2"/>
      </rPr>
      <t>35,30,909.00</t>
    </r>
  </si>
  <si>
    <r>
      <rPr>
        <sz val="11"/>
        <rFont val="Arial MT"/>
        <family val="2"/>
      </rPr>
      <t>3,17,783.00</t>
    </r>
  </si>
  <si>
    <t>Total Invoice Value</t>
  </si>
  <si>
    <t>41,66,475.00</t>
  </si>
  <si>
    <t>Arhat Rate</t>
  </si>
  <si>
    <t>Different descpription</t>
  </si>
  <si>
    <t>ENDO Rate</t>
  </si>
  <si>
    <t>Rate Difference:              Arhat Rate-ENDO Rate</t>
  </si>
  <si>
    <t>ENDO PI</t>
  </si>
  <si>
    <t>qty difference</t>
  </si>
  <si>
    <t xml:space="preserve">Description &amp; Quantity Defference </t>
  </si>
  <si>
    <t>Description difference</t>
  </si>
  <si>
    <t>not Mentioned in Arhat PI</t>
  </si>
  <si>
    <t>%</t>
  </si>
  <si>
    <t>ENDO/Rate difference*100</t>
  </si>
  <si>
    <t>qty difference We need 17 qty</t>
  </si>
  <si>
    <t>qty difference we need 14 qty</t>
  </si>
  <si>
    <t>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</si>
</sst>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_ ;_ * \-#,##0_ ;_ * &quot;-&quot;??_ ;_ @_ "/>
    <numFmt numFmtId="165" formatCode="0.0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Century Gothic"/>
      <family val="2"/>
    </font>
    <font>
      <b/>
      <sz val="7"/>
      <color rgb="FF000000"/>
      <name val="Century Gothic"/>
      <family val="2"/>
    </font>
    <font>
      <sz val="7"/>
      <color rgb="FF000000"/>
      <name val="Times New Roman"/>
      <family val="1"/>
    </font>
    <font>
      <b/>
      <sz val="7"/>
      <color rgb="FF000000"/>
      <name val="Times New Roman"/>
      <family val="1"/>
    </font>
    <font>
      <b/>
      <sz val="8"/>
      <color rgb="FFC00000"/>
      <name val="Times New Roman"/>
      <family val="1"/>
    </font>
    <font>
      <b/>
      <sz val="7"/>
      <name val="Century Gothic"/>
      <family val="2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8"/>
      <name val="Century Gothic"/>
      <family val="2"/>
    </font>
    <font>
      <b/>
      <sz val="8"/>
      <color rgb="FF0066CC"/>
      <name val="Century Gothic"/>
      <family val="2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rgb="FF000000"/>
      <name val="Century Gothic"/>
      <family val="2"/>
    </font>
    <font>
      <sz val="8"/>
      <name val="Century Gothic"/>
      <family val="2"/>
    </font>
    <font>
      <b/>
      <sz val="8"/>
      <color rgb="FFC00000"/>
      <name val="Century Gothic"/>
      <family val="1"/>
    </font>
    <font>
      <b/>
      <sz val="7"/>
      <color rgb="FF0066CC"/>
      <name val="Century Gothic"/>
      <family val="2"/>
    </font>
    <font>
      <b/>
      <sz val="10"/>
      <name val="Century Gothic"/>
      <family val="2"/>
    </font>
    <font>
      <sz val="8"/>
      <color rgb="FF000000"/>
      <name val="Times New Roman"/>
      <family val="2"/>
      <charset val="204"/>
    </font>
    <font>
      <sz val="7"/>
      <name val="Cambria"/>
      <family val="1"/>
    </font>
    <font>
      <sz val="7"/>
      <name val="Times New Roman"/>
      <family val="1"/>
    </font>
    <font>
      <b/>
      <sz val="8"/>
      <color rgb="FF0070BF"/>
      <name val="Century Gothic"/>
      <family val="2"/>
    </font>
    <font>
      <b/>
      <sz val="8"/>
      <color rgb="FFFF0000"/>
      <name val="Century Gothic"/>
      <family val="2"/>
    </font>
    <font>
      <sz val="7"/>
      <color rgb="FF000000"/>
      <name val="Century Gothic"/>
      <family val="2"/>
    </font>
    <font>
      <sz val="7"/>
      <name val="Times New Roman"/>
      <family val="2"/>
      <charset val="204"/>
    </font>
    <font>
      <sz val="7"/>
      <color rgb="FFFF0000"/>
      <name val="Times New Roman"/>
      <family val="1"/>
    </font>
    <font>
      <sz val="7"/>
      <color theme="4"/>
      <name val="Times New Roman"/>
      <family val="1"/>
    </font>
    <font>
      <b/>
      <sz val="7"/>
      <color rgb="FF0070C0"/>
      <name val="Times New Roman"/>
      <family val="1"/>
    </font>
    <font>
      <b/>
      <sz val="8"/>
      <color rgb="FF0070BF"/>
      <name val="Century Gothic"/>
      <family val="1"/>
    </font>
    <font>
      <b/>
      <sz val="8"/>
      <color rgb="FFC00000"/>
      <name val="Century Gothic"/>
      <family val="2"/>
    </font>
    <font>
      <b/>
      <sz val="10"/>
      <color rgb="FF000000"/>
      <name val="Times New Roman"/>
      <family val="1"/>
    </font>
    <font>
      <b/>
      <sz val="11"/>
      <name val="Arial"/>
      <family val="2"/>
    </font>
    <font>
      <sz val="11"/>
      <color rgb="FF000000"/>
      <name val="Calibri"/>
      <family val="2"/>
    </font>
    <font>
      <sz val="11"/>
      <color rgb="FF000000"/>
      <name val="Arial MT"/>
      <family val="2"/>
    </font>
    <font>
      <sz val="11"/>
      <name val="Calibri"/>
      <family val="2"/>
    </font>
    <font>
      <sz val="11"/>
      <name val="Calibri"/>
      <family val="1"/>
    </font>
    <font>
      <sz val="11"/>
      <name val="Arial MT"/>
    </font>
    <font>
      <sz val="11"/>
      <name val="Arial MT"/>
      <family val="2"/>
    </font>
    <font>
      <strike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5" fillId="0" borderId="0"/>
  </cellStyleXfs>
  <cellXfs count="324">
    <xf numFmtId="0" fontId="0" fillId="0" borderId="0" xfId="0"/>
    <xf numFmtId="2" fontId="4" fillId="2" borderId="1" xfId="0" applyNumberFormat="1" applyFont="1" applyFill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2" fontId="4" fillId="2" borderId="2" xfId="0" applyNumberFormat="1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top" shrinkToFit="1"/>
    </xf>
    <xf numFmtId="2" fontId="4" fillId="2" borderId="4" xfId="0" applyNumberFormat="1" applyFont="1" applyFill="1" applyBorder="1" applyAlignment="1">
      <alignment horizontal="center" vertical="top" shrinkToFit="1"/>
    </xf>
    <xf numFmtId="0" fontId="0" fillId="4" borderId="0" xfId="0" applyFill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/>
    <xf numFmtId="0" fontId="0" fillId="0" borderId="0" xfId="0" applyFont="1" applyAlignment="1"/>
    <xf numFmtId="0" fontId="2" fillId="0" borderId="0" xfId="0" applyFont="1"/>
    <xf numFmtId="0" fontId="0" fillId="0" borderId="0" xfId="0" applyFont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1" fontId="10" fillId="0" borderId="3" xfId="0" applyNumberFormat="1" applyFont="1" applyFill="1" applyBorder="1" applyAlignment="1">
      <alignment horizontal="center" vertical="center" shrinkToFit="1"/>
    </xf>
    <xf numFmtId="0" fontId="11" fillId="0" borderId="3" xfId="0" applyFont="1" applyFill="1" applyBorder="1" applyAlignment="1">
      <alignment horizontal="center" vertical="center" wrapText="1"/>
    </xf>
    <xf numFmtId="2" fontId="10" fillId="0" borderId="3" xfId="0" applyNumberFormat="1" applyFont="1" applyFill="1" applyBorder="1" applyAlignment="1">
      <alignment horizontal="center" vertical="center" shrinkToFit="1"/>
    </xf>
    <xf numFmtId="0" fontId="11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right"/>
    </xf>
    <xf numFmtId="1" fontId="4" fillId="0" borderId="9" xfId="0" applyNumberFormat="1" applyFont="1" applyBorder="1" applyAlignment="1">
      <alignment horizontal="center" vertical="top" shrinkToFit="1"/>
    </xf>
    <xf numFmtId="0" fontId="16" fillId="0" borderId="9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shrinkToFit="1"/>
    </xf>
    <xf numFmtId="0" fontId="16" fillId="0" borderId="4" xfId="0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right" vertical="center"/>
    </xf>
    <xf numFmtId="2" fontId="4" fillId="0" borderId="1" xfId="0" applyNumberFormat="1" applyFont="1" applyBorder="1" applyAlignment="1">
      <alignment horizontal="center" vertical="center" shrinkToFit="1"/>
    </xf>
    <xf numFmtId="0" fontId="16" fillId="0" borderId="17" xfId="0" applyFont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top" shrinkToFit="1"/>
    </xf>
    <xf numFmtId="0" fontId="16" fillId="0" borderId="10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6" fillId="5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2" fontId="4" fillId="0" borderId="4" xfId="0" applyNumberFormat="1" applyFont="1" applyBorder="1" applyAlignment="1">
      <alignment horizontal="center" vertical="top" shrinkToFit="1"/>
    </xf>
    <xf numFmtId="2" fontId="4" fillId="5" borderId="4" xfId="0" applyNumberFormat="1" applyFont="1" applyFill="1" applyBorder="1" applyAlignment="1">
      <alignment horizontal="center" vertical="top" shrinkToFit="1"/>
    </xf>
    <xf numFmtId="2" fontId="4" fillId="5" borderId="23" xfId="0" applyNumberFormat="1" applyFont="1" applyFill="1" applyBorder="1" applyAlignment="1">
      <alignment horizontal="center" vertical="top" shrinkToFit="1"/>
    </xf>
    <xf numFmtId="1" fontId="4" fillId="6" borderId="1" xfId="0" applyNumberFormat="1" applyFont="1" applyFill="1" applyBorder="1" applyAlignment="1">
      <alignment horizontal="center" vertical="top" shrinkToFit="1"/>
    </xf>
    <xf numFmtId="0" fontId="16" fillId="6" borderId="3" xfId="0" applyFont="1" applyFill="1" applyBorder="1" applyAlignment="1">
      <alignment horizontal="center" vertical="center" wrapText="1"/>
    </xf>
    <xf numFmtId="2" fontId="4" fillId="6" borderId="23" xfId="0" applyNumberFormat="1" applyFont="1" applyFill="1" applyBorder="1" applyAlignment="1">
      <alignment horizontal="center" vertical="top" shrinkToFit="1"/>
    </xf>
    <xf numFmtId="2" fontId="4" fillId="0" borderId="23" xfId="0" applyNumberFormat="1" applyFont="1" applyBorder="1" applyAlignment="1">
      <alignment horizontal="center" vertical="top" shrinkToFit="1"/>
    </xf>
    <xf numFmtId="0" fontId="34" fillId="2" borderId="3" xfId="0" applyFont="1" applyFill="1" applyBorder="1" applyAlignment="1">
      <alignment horizontal="center" vertical="center"/>
    </xf>
    <xf numFmtId="164" fontId="0" fillId="0" borderId="3" xfId="1" applyNumberFormat="1" applyFont="1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center" vertical="top"/>
    </xf>
    <xf numFmtId="0" fontId="8" fillId="0" borderId="9" xfId="0" applyFont="1" applyBorder="1" applyAlignment="1">
      <alignment horizontal="left" vertical="top"/>
    </xf>
    <xf numFmtId="0" fontId="0" fillId="0" borderId="9" xfId="0" applyBorder="1" applyAlignment="1">
      <alignment horizontal="left"/>
    </xf>
    <xf numFmtId="0" fontId="8" fillId="0" borderId="9" xfId="0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8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15" fillId="0" borderId="1" xfId="0" applyFont="1" applyBorder="1" applyAlignment="1">
      <alignment horizontal="left"/>
    </xf>
    <xf numFmtId="0" fontId="0" fillId="5" borderId="1" xfId="0" applyFill="1" applyBorder="1" applyAlignment="1">
      <alignment horizontal="left"/>
    </xf>
    <xf numFmtId="0" fontId="8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8" fillId="0" borderId="11" xfId="0" applyFont="1" applyBorder="1" applyAlignment="1">
      <alignment horizontal="left" vertical="top"/>
    </xf>
    <xf numFmtId="0" fontId="0" fillId="0" borderId="11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top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/>
    </xf>
    <xf numFmtId="0" fontId="27" fillId="0" borderId="1" xfId="0" applyFont="1" applyBorder="1" applyAlignment="1">
      <alignment horizontal="left" vertical="top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top"/>
    </xf>
    <xf numFmtId="0" fontId="28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0" fontId="8" fillId="5" borderId="11" xfId="0" applyFont="1" applyFill="1" applyBorder="1" applyAlignment="1">
      <alignment horizontal="center" vertical="top"/>
    </xf>
    <xf numFmtId="0" fontId="0" fillId="5" borderId="4" xfId="0" applyFill="1" applyBorder="1" applyAlignment="1">
      <alignment horizontal="left"/>
    </xf>
    <xf numFmtId="0" fontId="8" fillId="5" borderId="4" xfId="0" applyFont="1" applyFill="1" applyBorder="1" applyAlignment="1">
      <alignment horizontal="center" vertical="top"/>
    </xf>
    <xf numFmtId="0" fontId="0" fillId="5" borderId="23" xfId="0" applyFill="1" applyBorder="1" applyAlignment="1">
      <alignment horizontal="left"/>
    </xf>
    <xf numFmtId="0" fontId="8" fillId="5" borderId="23" xfId="0" applyFont="1" applyFill="1" applyBorder="1" applyAlignment="1">
      <alignment horizontal="center" vertical="top"/>
    </xf>
    <xf numFmtId="0" fontId="0" fillId="0" borderId="4" xfId="0" applyBorder="1" applyAlignment="1">
      <alignment horizontal="left" vertical="center"/>
    </xf>
    <xf numFmtId="0" fontId="0" fillId="5" borderId="3" xfId="0" applyFill="1" applyBorder="1" applyAlignment="1">
      <alignment vertical="center"/>
    </xf>
    <xf numFmtId="0" fontId="0" fillId="5" borderId="23" xfId="0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0" fillId="6" borderId="4" xfId="0" applyFill="1" applyBorder="1" applyAlignment="1">
      <alignment horizontal="left"/>
    </xf>
    <xf numFmtId="0" fontId="0" fillId="6" borderId="23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3" fillId="6" borderId="1" xfId="0" applyFont="1" applyFill="1" applyBorder="1" applyAlignment="1">
      <alignment horizontal="left" vertical="top"/>
    </xf>
    <xf numFmtId="0" fontId="0" fillId="6" borderId="4" xfId="0" applyFill="1" applyBorder="1" applyAlignment="1">
      <alignment horizontal="left" vertical="center"/>
    </xf>
    <xf numFmtId="0" fontId="0" fillId="6" borderId="23" xfId="0" applyFill="1" applyBorder="1" applyAlignment="1">
      <alignment horizontal="left" vertical="center"/>
    </xf>
    <xf numFmtId="0" fontId="8" fillId="6" borderId="4" xfId="0" applyFont="1" applyFill="1" applyBorder="1" applyAlignment="1">
      <alignment horizontal="center" vertical="top"/>
    </xf>
    <xf numFmtId="0" fontId="27" fillId="6" borderId="1" xfId="0" applyFont="1" applyFill="1" applyBorder="1" applyAlignment="1">
      <alignment horizontal="left" vertical="top"/>
    </xf>
    <xf numFmtId="0" fontId="8" fillId="6" borderId="23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center"/>
    </xf>
    <xf numFmtId="0" fontId="0" fillId="6" borderId="3" xfId="0" applyFill="1" applyBorder="1" applyAlignment="1"/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0" fillId="0" borderId="23" xfId="0" applyBorder="1" applyAlignment="1">
      <alignment horizontal="left"/>
    </xf>
    <xf numFmtId="0" fontId="8" fillId="0" borderId="23" xfId="0" applyFont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top"/>
    </xf>
    <xf numFmtId="0" fontId="0" fillId="0" borderId="5" xfId="0" applyBorder="1" applyAlignment="1">
      <alignment horizontal="left"/>
    </xf>
    <xf numFmtId="0" fontId="0" fillId="0" borderId="23" xfId="0" applyBorder="1" applyAlignment="1">
      <alignment horizontal="left" vertical="center"/>
    </xf>
    <xf numFmtId="0" fontId="6" fillId="5" borderId="4" xfId="0" applyFont="1" applyFill="1" applyBorder="1" applyAlignment="1">
      <alignment horizontal="center" vertical="top"/>
    </xf>
    <xf numFmtId="0" fontId="8" fillId="5" borderId="3" xfId="0" applyFont="1" applyFill="1" applyBorder="1" applyAlignment="1">
      <alignment vertical="top"/>
    </xf>
    <xf numFmtId="0" fontId="0" fillId="5" borderId="1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9" xfId="0" applyFill="1" applyBorder="1" applyAlignment="1">
      <alignment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3" fontId="36" fillId="0" borderId="1" xfId="2" applyNumberFormat="1" applyFont="1" applyFill="1" applyBorder="1" applyAlignment="1">
      <alignment horizontal="right" vertical="top" shrinkToFit="1"/>
    </xf>
    <xf numFmtId="1" fontId="37" fillId="0" borderId="1" xfId="2" applyNumberFormat="1" applyFont="1" applyFill="1" applyBorder="1" applyAlignment="1">
      <alignment horizontal="center" vertical="top" shrinkToFit="1"/>
    </xf>
    <xf numFmtId="1" fontId="36" fillId="0" borderId="1" xfId="2" applyNumberFormat="1" applyFont="1" applyFill="1" applyBorder="1" applyAlignment="1">
      <alignment horizontal="center" vertical="top" shrinkToFit="1"/>
    </xf>
    <xf numFmtId="4" fontId="37" fillId="0" borderId="1" xfId="2" applyNumberFormat="1" applyFont="1" applyFill="1" applyBorder="1" applyAlignment="1">
      <alignment horizontal="right" vertical="top" shrinkToFit="1"/>
    </xf>
    <xf numFmtId="9" fontId="37" fillId="0" borderId="1" xfId="2" applyNumberFormat="1" applyFont="1" applyFill="1" applyBorder="1" applyAlignment="1">
      <alignment horizontal="center" vertical="top" shrinkToFit="1"/>
    </xf>
    <xf numFmtId="2" fontId="37" fillId="0" borderId="1" xfId="2" applyNumberFormat="1" applyFont="1" applyFill="1" applyBorder="1" applyAlignment="1">
      <alignment horizontal="right" vertical="top" shrinkToFit="1"/>
    </xf>
    <xf numFmtId="165" fontId="36" fillId="0" borderId="1" xfId="2" applyNumberFormat="1" applyFont="1" applyFill="1" applyBorder="1" applyAlignment="1">
      <alignment horizontal="center" vertical="top" shrinkToFit="1"/>
    </xf>
    <xf numFmtId="0" fontId="35" fillId="0" borderId="1" xfId="2" applyFont="1" applyFill="1" applyBorder="1" applyAlignment="1">
      <alignment horizontal="center" vertical="top"/>
    </xf>
    <xf numFmtId="0" fontId="35" fillId="0" borderId="1" xfId="2" applyFont="1" applyFill="1" applyBorder="1" applyAlignment="1">
      <alignment horizontal="left" vertical="top"/>
    </xf>
    <xf numFmtId="0" fontId="38" fillId="0" borderId="1" xfId="2" applyFont="1" applyFill="1" applyBorder="1" applyAlignment="1">
      <alignment horizontal="center" vertical="top"/>
    </xf>
    <xf numFmtId="0" fontId="9" fillId="0" borderId="1" xfId="2" applyFont="1" applyFill="1" applyBorder="1" applyAlignment="1">
      <alignment horizontal="left"/>
    </xf>
    <xf numFmtId="0" fontId="40" fillId="0" borderId="1" xfId="2" applyFont="1" applyFill="1" applyBorder="1" applyAlignment="1">
      <alignment horizontal="center" vertical="top"/>
    </xf>
    <xf numFmtId="0" fontId="40" fillId="0" borderId="1" xfId="2" applyFont="1" applyFill="1" applyBorder="1" applyAlignment="1">
      <alignment horizontal="right" vertical="top"/>
    </xf>
    <xf numFmtId="0" fontId="9" fillId="0" borderId="1" xfId="2" applyFont="1" applyFill="1" applyBorder="1" applyAlignment="1">
      <alignment horizontal="left" vertical="top"/>
    </xf>
    <xf numFmtId="0" fontId="35" fillId="0" borderId="1" xfId="2" applyFont="1" applyFill="1" applyBorder="1" applyAlignment="1">
      <alignment horizontal="center" vertical="center"/>
    </xf>
    <xf numFmtId="1" fontId="0" fillId="0" borderId="0" xfId="0" applyNumberFormat="1"/>
    <xf numFmtId="1" fontId="0" fillId="0" borderId="0" xfId="0" applyNumberFormat="1" applyFill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/>
    </xf>
    <xf numFmtId="0" fontId="0" fillId="7" borderId="0" xfId="0" applyFill="1"/>
    <xf numFmtId="1" fontId="37" fillId="7" borderId="1" xfId="2" applyNumberFormat="1" applyFont="1" applyFill="1" applyBorder="1" applyAlignment="1">
      <alignment horizontal="center" vertical="top" shrinkToFit="1"/>
    </xf>
    <xf numFmtId="0" fontId="38" fillId="7" borderId="1" xfId="2" applyFont="1" applyFill="1" applyBorder="1" applyAlignment="1">
      <alignment horizontal="center" vertical="top"/>
    </xf>
    <xf numFmtId="0" fontId="9" fillId="7" borderId="1" xfId="2" applyFont="1" applyFill="1" applyBorder="1" applyAlignment="1">
      <alignment horizontal="left"/>
    </xf>
    <xf numFmtId="0" fontId="40" fillId="7" borderId="1" xfId="2" applyFont="1" applyFill="1" applyBorder="1" applyAlignment="1">
      <alignment horizontal="center" vertical="top"/>
    </xf>
    <xf numFmtId="3" fontId="36" fillId="7" borderId="1" xfId="2" applyNumberFormat="1" applyFont="1" applyFill="1" applyBorder="1" applyAlignment="1">
      <alignment horizontal="right" vertical="top" shrinkToFit="1"/>
    </xf>
    <xf numFmtId="1" fontId="0" fillId="7" borderId="3" xfId="0" applyNumberFormat="1" applyFill="1" applyBorder="1" applyAlignment="1">
      <alignment horizontal="center" vertical="center"/>
    </xf>
    <xf numFmtId="1" fontId="0" fillId="0" borderId="6" xfId="0" applyNumberFormat="1" applyFill="1" applyBorder="1" applyAlignment="1">
      <alignment horizontal="center" vertical="center"/>
    </xf>
    <xf numFmtId="1" fontId="36" fillId="0" borderId="1" xfId="2" applyNumberFormat="1" applyFont="1" applyFill="1" applyBorder="1" applyAlignment="1">
      <alignment horizontal="center" vertical="center" shrinkToFit="1"/>
    </xf>
    <xf numFmtId="165" fontId="36" fillId="0" borderId="1" xfId="2" applyNumberFormat="1" applyFont="1" applyFill="1" applyBorder="1" applyAlignment="1">
      <alignment horizontal="center" vertical="center" shrinkToFit="1"/>
    </xf>
    <xf numFmtId="1" fontId="36" fillId="7" borderId="1" xfId="2" applyNumberFormat="1" applyFont="1" applyFill="1" applyBorder="1" applyAlignment="1">
      <alignment horizontal="center" vertical="center" shrinkToFit="1"/>
    </xf>
    <xf numFmtId="1" fontId="37" fillId="0" borderId="1" xfId="2" applyNumberFormat="1" applyFont="1" applyFill="1" applyBorder="1" applyAlignment="1">
      <alignment horizontal="center" vertical="center" shrinkToFit="1"/>
    </xf>
    <xf numFmtId="0" fontId="0" fillId="8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2" fontId="10" fillId="8" borderId="3" xfId="0" applyNumberFormat="1" applyFont="1" applyFill="1" applyBorder="1" applyAlignment="1">
      <alignment horizontal="center" vertical="center" shrinkToFit="1"/>
    </xf>
    <xf numFmtId="0" fontId="0" fillId="8" borderId="0" xfId="0" applyFill="1"/>
    <xf numFmtId="0" fontId="0" fillId="0" borderId="3" xfId="0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8" borderId="39" xfId="0" applyFont="1" applyFill="1" applyBorder="1" applyAlignment="1">
      <alignment horizontal="center" vertical="center"/>
    </xf>
    <xf numFmtId="0" fontId="0" fillId="8" borderId="40" xfId="0" applyFont="1" applyFill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 wrapText="1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4" borderId="42" xfId="0" applyFont="1" applyFill="1" applyBorder="1" applyAlignment="1">
      <alignment horizontal="center" vertical="center"/>
    </xf>
    <xf numFmtId="1" fontId="10" fillId="0" borderId="42" xfId="0" applyNumberFormat="1" applyFont="1" applyFill="1" applyBorder="1" applyAlignment="1">
      <alignment horizontal="center" vertical="center" shrinkToFit="1"/>
    </xf>
    <xf numFmtId="0" fontId="10" fillId="0" borderId="42" xfId="0" applyFont="1" applyFill="1" applyBorder="1" applyAlignment="1">
      <alignment horizontal="center" vertical="center" wrapText="1"/>
    </xf>
    <xf numFmtId="2" fontId="10" fillId="0" borderId="42" xfId="0" applyNumberFormat="1" applyFont="1" applyFill="1" applyBorder="1" applyAlignment="1">
      <alignment horizontal="center" vertical="center" shrinkToFit="1"/>
    </xf>
    <xf numFmtId="0" fontId="0" fillId="0" borderId="44" xfId="0" applyFont="1" applyBorder="1" applyAlignment="1">
      <alignment horizontal="center" vertical="center"/>
    </xf>
    <xf numFmtId="3" fontId="0" fillId="0" borderId="0" xfId="0" applyNumberFormat="1"/>
    <xf numFmtId="1" fontId="0" fillId="0" borderId="45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17" xfId="0" applyNumberFormat="1" applyFill="1" applyBorder="1" applyAlignment="1">
      <alignment horizontal="center" vertical="center"/>
    </xf>
    <xf numFmtId="1" fontId="0" fillId="7" borderId="17" xfId="0" applyNumberFormat="1" applyFill="1" applyBorder="1" applyAlignment="1">
      <alignment horizontal="center" vertical="center"/>
    </xf>
    <xf numFmtId="0" fontId="42" fillId="0" borderId="3" xfId="0" applyFont="1" applyBorder="1" applyAlignment="1">
      <alignment horizontal="center"/>
    </xf>
    <xf numFmtId="1" fontId="10" fillId="0" borderId="35" xfId="0" applyNumberFormat="1" applyFont="1" applyFill="1" applyBorder="1" applyAlignment="1">
      <alignment horizontal="center" vertical="top" shrinkToFit="1"/>
    </xf>
    <xf numFmtId="0" fontId="11" fillId="0" borderId="36" xfId="0" applyFont="1" applyFill="1" applyBorder="1" applyAlignment="1">
      <alignment horizontal="center" vertical="top" wrapText="1"/>
    </xf>
    <xf numFmtId="1" fontId="10" fillId="0" borderId="36" xfId="2" applyNumberFormat="1" applyFont="1" applyFill="1" applyBorder="1" applyAlignment="1">
      <alignment horizontal="center" vertical="top" shrinkToFit="1"/>
    </xf>
    <xf numFmtId="0" fontId="0" fillId="0" borderId="37" xfId="0" applyFont="1" applyFill="1" applyBorder="1" applyAlignment="1">
      <alignment horizontal="center" vertical="center"/>
    </xf>
    <xf numFmtId="1" fontId="10" fillId="0" borderId="36" xfId="0" applyNumberFormat="1" applyFont="1" applyFill="1" applyBorder="1" applyAlignment="1">
      <alignment horizontal="center" vertical="top" shrinkToFit="1"/>
    </xf>
    <xf numFmtId="2" fontId="10" fillId="0" borderId="36" xfId="0" applyNumberFormat="1" applyFont="1" applyFill="1" applyBorder="1" applyAlignment="1">
      <alignment horizontal="center" vertical="top" shrinkToFit="1"/>
    </xf>
    <xf numFmtId="0" fontId="0" fillId="0" borderId="38" xfId="0" applyFont="1" applyFill="1" applyBorder="1" applyAlignment="1">
      <alignment horizontal="center" vertical="center"/>
    </xf>
    <xf numFmtId="0" fontId="0" fillId="0" borderId="0" xfId="0" applyFont="1" applyFill="1"/>
    <xf numFmtId="0" fontId="0" fillId="0" borderId="39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0" fillId="0" borderId="0" xfId="0" applyFill="1"/>
    <xf numFmtId="1" fontId="10" fillId="2" borderId="3" xfId="0" applyNumberFormat="1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wrapText="1"/>
    </xf>
    <xf numFmtId="2" fontId="10" fillId="2" borderId="3" xfId="0" applyNumberFormat="1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0" fillId="0" borderId="4" xfId="2" applyFont="1" applyFill="1" applyBorder="1" applyAlignment="1">
      <alignment horizontal="center" vertical="top"/>
    </xf>
    <xf numFmtId="0" fontId="40" fillId="0" borderId="23" xfId="2" applyFont="1" applyFill="1" applyBorder="1" applyAlignment="1">
      <alignment horizontal="center" vertical="top"/>
    </xf>
    <xf numFmtId="0" fontId="40" fillId="0" borderId="2" xfId="2" applyFont="1" applyFill="1" applyBorder="1" applyAlignment="1">
      <alignment horizontal="center" vertical="top"/>
    </xf>
    <xf numFmtId="0" fontId="35" fillId="0" borderId="4" xfId="2" applyFont="1" applyFill="1" applyBorder="1" applyAlignment="1">
      <alignment horizontal="center" vertical="top"/>
    </xf>
    <xf numFmtId="0" fontId="35" fillId="0" borderId="23" xfId="2" applyFont="1" applyFill="1" applyBorder="1" applyAlignment="1">
      <alignment horizontal="center" vertical="top"/>
    </xf>
    <xf numFmtId="0" fontId="35" fillId="0" borderId="2" xfId="2" applyFont="1" applyFill="1" applyBorder="1" applyAlignment="1">
      <alignment horizontal="center" vertical="top"/>
    </xf>
    <xf numFmtId="0" fontId="35" fillId="0" borderId="10" xfId="2" applyFont="1" applyFill="1" applyBorder="1" applyAlignment="1">
      <alignment horizontal="center" vertical="top"/>
    </xf>
    <xf numFmtId="0" fontId="35" fillId="0" borderId="13" xfId="2" applyFont="1" applyFill="1" applyBorder="1" applyAlignment="1">
      <alignment horizontal="center" vertical="top"/>
    </xf>
    <xf numFmtId="0" fontId="35" fillId="0" borderId="3" xfId="2" applyFont="1" applyFill="1" applyBorder="1" applyAlignment="1">
      <alignment horizontal="center" vertical="center" wrapText="1"/>
    </xf>
    <xf numFmtId="0" fontId="35" fillId="0" borderId="11" xfId="2" applyFont="1" applyFill="1" applyBorder="1" applyAlignment="1">
      <alignment horizontal="left" vertical="top"/>
    </xf>
    <xf numFmtId="0" fontId="35" fillId="0" borderId="9" xfId="2" applyFont="1" applyFill="1" applyBorder="1" applyAlignment="1">
      <alignment horizontal="left" vertical="top"/>
    </xf>
    <xf numFmtId="0" fontId="35" fillId="0" borderId="11" xfId="2" applyFont="1" applyFill="1" applyBorder="1" applyAlignment="1">
      <alignment horizontal="center" vertical="top"/>
    </xf>
    <xf numFmtId="0" fontId="35" fillId="0" borderId="9" xfId="2" applyFont="1" applyFill="1" applyBorder="1" applyAlignment="1">
      <alignment horizontal="center" vertical="top"/>
    </xf>
    <xf numFmtId="0" fontId="35" fillId="0" borderId="11" xfId="2" applyFont="1" applyFill="1" applyBorder="1" applyAlignment="1">
      <alignment horizontal="center" vertical="center"/>
    </xf>
    <xf numFmtId="0" fontId="35" fillId="0" borderId="9" xfId="2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right" vertical="center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8" fillId="0" borderId="3" xfId="0" applyFont="1" applyBorder="1" applyAlignment="1">
      <alignment horizontal="center" vertical="top"/>
    </xf>
    <xf numFmtId="0" fontId="17" fillId="0" borderId="10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right" vertical="center"/>
    </xf>
    <xf numFmtId="1" fontId="0" fillId="0" borderId="7" xfId="0" applyNumberFormat="1" applyBorder="1" applyAlignment="1">
      <alignment horizontal="right" vertical="center"/>
    </xf>
    <xf numFmtId="1" fontId="0" fillId="0" borderId="8" xfId="0" applyNumberFormat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7" fillId="5" borderId="18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19" xfId="0" applyFon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right" vertical="center"/>
    </xf>
    <xf numFmtId="0" fontId="8" fillId="0" borderId="3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6" fillId="0" borderId="19" xfId="0" applyFont="1" applyBorder="1" applyAlignment="1">
      <alignment horizontal="center" vertical="center" wrapText="1"/>
    </xf>
    <xf numFmtId="0" fontId="0" fillId="5" borderId="11" xfId="0" applyFill="1" applyBorder="1" applyAlignment="1">
      <alignment horizontal="left" vertical="top"/>
    </xf>
    <xf numFmtId="0" fontId="0" fillId="5" borderId="5" xfId="0" applyFill="1" applyBorder="1" applyAlignment="1">
      <alignment horizontal="left" vertical="top"/>
    </xf>
    <xf numFmtId="0" fontId="0" fillId="5" borderId="9" xfId="0" applyFill="1" applyBorder="1" applyAlignment="1">
      <alignment horizontal="left" vertical="top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5" borderId="1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13" fillId="5" borderId="14" xfId="0" applyFont="1" applyFill="1" applyBorder="1" applyAlignment="1">
      <alignment horizontal="center" vertical="center" wrapText="1"/>
    </xf>
    <xf numFmtId="0" fontId="13" fillId="5" borderId="15" xfId="0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32" fillId="0" borderId="14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/>
    </xf>
    <xf numFmtId="0" fontId="0" fillId="5" borderId="8" xfId="0" applyFill="1" applyBorder="1" applyAlignment="1">
      <alignment horizontal="center" vertical="top"/>
    </xf>
    <xf numFmtId="1" fontId="0" fillId="6" borderId="3" xfId="0" applyNumberFormat="1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right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/>
    </xf>
    <xf numFmtId="0" fontId="13" fillId="5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341B5832-62D8-4350-BF22-362B3F7701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jpeg"/><Relationship Id="rId16" Type="http://schemas.openxmlformats.org/officeDocument/2006/relationships/image" Target="../media/image17.pn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png"/><Relationship Id="rId5" Type="http://schemas.openxmlformats.org/officeDocument/2006/relationships/image" Target="../media/image6.jpeg"/><Relationship Id="rId15" Type="http://schemas.openxmlformats.org/officeDocument/2006/relationships/image" Target="../media/image16.png"/><Relationship Id="rId10" Type="http://schemas.openxmlformats.org/officeDocument/2006/relationships/image" Target="../media/image11.jpeg"/><Relationship Id="rId19" Type="http://schemas.openxmlformats.org/officeDocument/2006/relationships/image" Target="../media/image20.pn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131826</xdr:colOff>
      <xdr:row>5</xdr:row>
      <xdr:rowOff>91947</xdr:rowOff>
    </xdr:from>
    <xdr:ext cx="926591" cy="731519"/>
    <xdr:pic>
      <xdr:nvPicPr>
        <xdr:cNvPr id="2" name="image7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0526" y="2371597"/>
          <a:ext cx="926591" cy="731519"/>
        </a:xfrm>
        <a:prstGeom prst="rect">
          <a:avLst/>
        </a:prstGeom>
      </xdr:spPr>
    </xdr:pic>
    <xdr:clientData/>
  </xdr:oneCellAnchor>
  <xdr:oneCellAnchor>
    <xdr:from>
      <xdr:col>3</xdr:col>
      <xdr:colOff>104394</xdr:colOff>
      <xdr:row>15</xdr:row>
      <xdr:rowOff>119379</xdr:rowOff>
    </xdr:from>
    <xdr:ext cx="989075" cy="563879"/>
    <xdr:pic>
      <xdr:nvPicPr>
        <xdr:cNvPr id="3" name="image8.jpe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3094" y="3808729"/>
          <a:ext cx="989075" cy="563879"/>
        </a:xfrm>
        <a:prstGeom prst="rect">
          <a:avLst/>
        </a:prstGeom>
      </xdr:spPr>
    </xdr:pic>
    <xdr:clientData/>
  </xdr:oneCellAnchor>
  <xdr:oneCellAnchor>
    <xdr:from>
      <xdr:col>3</xdr:col>
      <xdr:colOff>152019</xdr:colOff>
      <xdr:row>27</xdr:row>
      <xdr:rowOff>32892</xdr:rowOff>
    </xdr:from>
    <xdr:ext cx="1002791" cy="765048"/>
    <xdr:pic>
      <xdr:nvPicPr>
        <xdr:cNvPr id="4" name="image9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0719" y="5392292"/>
          <a:ext cx="1002791" cy="765048"/>
        </a:xfrm>
        <a:prstGeom prst="rect">
          <a:avLst/>
        </a:prstGeom>
      </xdr:spPr>
    </xdr:pic>
    <xdr:clientData/>
  </xdr:oneCellAnchor>
  <xdr:oneCellAnchor>
    <xdr:from>
      <xdr:col>3</xdr:col>
      <xdr:colOff>83058</xdr:colOff>
      <xdr:row>59</xdr:row>
      <xdr:rowOff>89915</xdr:rowOff>
    </xdr:from>
    <xdr:ext cx="989075" cy="563880"/>
    <xdr:pic>
      <xdr:nvPicPr>
        <xdr:cNvPr id="5" name="image8.jpe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1758" y="9900665"/>
          <a:ext cx="989075" cy="563880"/>
        </a:xfrm>
        <a:prstGeom prst="rect">
          <a:avLst/>
        </a:prstGeom>
      </xdr:spPr>
    </xdr:pic>
    <xdr:clientData/>
  </xdr:oneCellAnchor>
  <xdr:oneCellAnchor>
    <xdr:from>
      <xdr:col>3</xdr:col>
      <xdr:colOff>112014</xdr:colOff>
      <xdr:row>38</xdr:row>
      <xdr:rowOff>61467</xdr:rowOff>
    </xdr:from>
    <xdr:ext cx="925067" cy="731519"/>
    <xdr:pic>
      <xdr:nvPicPr>
        <xdr:cNvPr id="6" name="image7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0714" y="6951217"/>
          <a:ext cx="925067" cy="731519"/>
        </a:xfrm>
        <a:prstGeom prst="rect">
          <a:avLst/>
        </a:prstGeom>
      </xdr:spPr>
    </xdr:pic>
    <xdr:clientData/>
  </xdr:oneCellAnchor>
  <xdr:oneCellAnchor>
    <xdr:from>
      <xdr:col>3</xdr:col>
      <xdr:colOff>118109</xdr:colOff>
      <xdr:row>48</xdr:row>
      <xdr:rowOff>55371</xdr:rowOff>
    </xdr:from>
    <xdr:ext cx="926591" cy="731519"/>
    <xdr:pic>
      <xdr:nvPicPr>
        <xdr:cNvPr id="7" name="image7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6809" y="8342121"/>
          <a:ext cx="926591" cy="731519"/>
        </a:xfrm>
        <a:prstGeom prst="rect">
          <a:avLst/>
        </a:prstGeom>
      </xdr:spPr>
    </xdr:pic>
    <xdr:clientData/>
  </xdr:oneCellAnchor>
  <xdr:oneCellAnchor>
    <xdr:from>
      <xdr:col>3</xdr:col>
      <xdr:colOff>257175</xdr:colOff>
      <xdr:row>69</xdr:row>
      <xdr:rowOff>115442</xdr:rowOff>
    </xdr:from>
    <xdr:ext cx="679704" cy="492251"/>
    <xdr:pic>
      <xdr:nvPicPr>
        <xdr:cNvPr id="8" name="image10.jpe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5875" y="11316842"/>
          <a:ext cx="679704" cy="492251"/>
        </a:xfrm>
        <a:prstGeom prst="rect">
          <a:avLst/>
        </a:prstGeom>
      </xdr:spPr>
    </xdr:pic>
    <xdr:clientData/>
  </xdr:oneCellAnchor>
  <xdr:oneCellAnchor>
    <xdr:from>
      <xdr:col>3</xdr:col>
      <xdr:colOff>209550</xdr:colOff>
      <xdr:row>101</xdr:row>
      <xdr:rowOff>64516</xdr:rowOff>
    </xdr:from>
    <xdr:ext cx="742187" cy="784860"/>
    <xdr:pic>
      <xdr:nvPicPr>
        <xdr:cNvPr id="9" name="image18.jpe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8250" y="15717266"/>
          <a:ext cx="742187" cy="784860"/>
        </a:xfrm>
        <a:prstGeom prst="rect">
          <a:avLst/>
        </a:prstGeom>
      </xdr:spPr>
    </xdr:pic>
    <xdr:clientData/>
  </xdr:oneCellAnchor>
  <xdr:oneCellAnchor>
    <xdr:from>
      <xdr:col>3</xdr:col>
      <xdr:colOff>180594</xdr:colOff>
      <xdr:row>126</xdr:row>
      <xdr:rowOff>61466</xdr:rowOff>
    </xdr:from>
    <xdr:ext cx="899160" cy="608075"/>
    <xdr:pic>
      <xdr:nvPicPr>
        <xdr:cNvPr id="10" name="image24.jpe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9294" y="18946366"/>
          <a:ext cx="899160" cy="608075"/>
        </a:xfrm>
        <a:prstGeom prst="rect">
          <a:avLst/>
        </a:prstGeom>
      </xdr:spPr>
    </xdr:pic>
    <xdr:clientData/>
  </xdr:oneCellAnchor>
  <xdr:oneCellAnchor>
    <xdr:from>
      <xdr:col>3</xdr:col>
      <xdr:colOff>153162</xdr:colOff>
      <xdr:row>134</xdr:row>
      <xdr:rowOff>110743</xdr:rowOff>
    </xdr:from>
    <xdr:ext cx="975360" cy="640079"/>
    <xdr:pic>
      <xdr:nvPicPr>
        <xdr:cNvPr id="11" name="image25.jpe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1862" y="20037043"/>
          <a:ext cx="975360" cy="640079"/>
        </a:xfrm>
        <a:prstGeom prst="rect">
          <a:avLst/>
        </a:prstGeom>
      </xdr:spPr>
    </xdr:pic>
    <xdr:clientData/>
  </xdr:oneCellAnchor>
  <xdr:twoCellAnchor editAs="oneCell">
    <xdr:from>
      <xdr:col>3</xdr:col>
      <xdr:colOff>428625</xdr:colOff>
      <xdr:row>78</xdr:row>
      <xdr:rowOff>91740</xdr:rowOff>
    </xdr:from>
    <xdr:to>
      <xdr:col>3</xdr:col>
      <xdr:colOff>781050</xdr:colOff>
      <xdr:row>81</xdr:row>
      <xdr:rowOff>165471</xdr:rowOff>
    </xdr:to>
    <xdr:pic>
      <xdr:nvPicPr>
        <xdr:cNvPr id="12" name="Picture 2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17325" y="12448840"/>
          <a:ext cx="352425" cy="626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254000</xdr:colOff>
          <xdr:row>86</xdr:row>
          <xdr:rowOff>25400</xdr:rowOff>
        </xdr:from>
        <xdr:to>
          <xdr:col>3</xdr:col>
          <xdr:colOff>1016000</xdr:colOff>
          <xdr:row>89</xdr:row>
          <xdr:rowOff>114300</xdr:rowOff>
        </xdr:to>
        <xdr:sp macro="" textlink="">
          <xdr:nvSpPr>
            <xdr:cNvPr id="2049" name="Object 4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3</xdr:col>
      <xdr:colOff>323850</xdr:colOff>
      <xdr:row>110</xdr:row>
      <xdr:rowOff>9525</xdr:rowOff>
    </xdr:from>
    <xdr:ext cx="630935" cy="544067"/>
    <xdr:pic>
      <xdr:nvPicPr>
        <xdr:cNvPr id="14" name="image15.jpe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2550" y="16817975"/>
          <a:ext cx="630935" cy="544067"/>
        </a:xfrm>
        <a:prstGeom prst="rect">
          <a:avLst/>
        </a:prstGeom>
      </xdr:spPr>
    </xdr:pic>
    <xdr:clientData/>
  </xdr:oneCellAnchor>
  <xdr:oneCellAnchor>
    <xdr:from>
      <xdr:col>3</xdr:col>
      <xdr:colOff>257175</xdr:colOff>
      <xdr:row>118</xdr:row>
      <xdr:rowOff>104775</xdr:rowOff>
    </xdr:from>
    <xdr:ext cx="765048" cy="518160"/>
    <xdr:pic>
      <xdr:nvPicPr>
        <xdr:cNvPr id="15" name="image16.jpe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5875" y="17954625"/>
          <a:ext cx="765048" cy="518160"/>
        </a:xfrm>
        <a:prstGeom prst="rect">
          <a:avLst/>
        </a:prstGeom>
      </xdr:spPr>
    </xdr:pic>
    <xdr:clientData/>
  </xdr:oneCellAnchor>
  <xdr:twoCellAnchor editAs="oneCell">
    <xdr:from>
      <xdr:col>3</xdr:col>
      <xdr:colOff>180975</xdr:colOff>
      <xdr:row>182</xdr:row>
      <xdr:rowOff>95250</xdr:rowOff>
    </xdr:from>
    <xdr:to>
      <xdr:col>3</xdr:col>
      <xdr:colOff>1171575</xdr:colOff>
      <xdr:row>192</xdr:row>
      <xdr:rowOff>178539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9675" y="26943050"/>
          <a:ext cx="990600" cy="6293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371475</xdr:colOff>
      <xdr:row>190</xdr:row>
      <xdr:rowOff>55465</xdr:rowOff>
    </xdr:from>
    <xdr:to>
      <xdr:col>3</xdr:col>
      <xdr:colOff>838200</xdr:colOff>
      <xdr:row>197</xdr:row>
      <xdr:rowOff>49249</xdr:rowOff>
    </xdr:to>
    <xdr:pic>
      <xdr:nvPicPr>
        <xdr:cNvPr id="17" name="Picture 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0175" y="27906565"/>
          <a:ext cx="466725" cy="654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285751</xdr:colOff>
      <xdr:row>216</xdr:row>
      <xdr:rowOff>97469</xdr:rowOff>
    </xdr:from>
    <xdr:to>
      <xdr:col>3</xdr:col>
      <xdr:colOff>952501</xdr:colOff>
      <xdr:row>225</xdr:row>
      <xdr:rowOff>90524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4451" y="31326769"/>
          <a:ext cx="666750" cy="691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226</xdr:row>
      <xdr:rowOff>44205</xdr:rowOff>
    </xdr:from>
    <xdr:to>
      <xdr:col>3</xdr:col>
      <xdr:colOff>1181100</xdr:colOff>
      <xdr:row>231</xdr:row>
      <xdr:rowOff>66380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1100" y="32543505"/>
          <a:ext cx="1028700" cy="4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307731</xdr:colOff>
      <xdr:row>233</xdr:row>
      <xdr:rowOff>26608</xdr:rowOff>
    </xdr:from>
    <xdr:to>
      <xdr:col>3</xdr:col>
      <xdr:colOff>908539</xdr:colOff>
      <xdr:row>240</xdr:row>
      <xdr:rowOff>123252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6431" y="33414908"/>
          <a:ext cx="600808" cy="680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179852</xdr:colOff>
      <xdr:row>242</xdr:row>
      <xdr:rowOff>24814</xdr:rowOff>
    </xdr:from>
    <xdr:to>
      <xdr:col>3</xdr:col>
      <xdr:colOff>1208552</xdr:colOff>
      <xdr:row>247</xdr:row>
      <xdr:rowOff>46989</xdr:rowOff>
    </xdr:to>
    <xdr:pic>
      <xdr:nvPicPr>
        <xdr:cNvPr id="21" name="Picture 19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8552" y="34556114"/>
          <a:ext cx="1028700" cy="45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243840</xdr:colOff>
      <xdr:row>175</xdr:row>
      <xdr:rowOff>60960</xdr:rowOff>
    </xdr:from>
    <xdr:to>
      <xdr:col>3</xdr:col>
      <xdr:colOff>1196340</xdr:colOff>
      <xdr:row>179</xdr:row>
      <xdr:rowOff>154704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2540" y="25753060"/>
          <a:ext cx="952500" cy="7795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325120</xdr:colOff>
      <xdr:row>199</xdr:row>
      <xdr:rowOff>139469</xdr:rowOff>
    </xdr:from>
    <xdr:to>
      <xdr:col>3</xdr:col>
      <xdr:colOff>701040</xdr:colOff>
      <xdr:row>205</xdr:row>
      <xdr:rowOff>10737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513820" y="29133569"/>
          <a:ext cx="375920" cy="411018"/>
        </a:xfrm>
        <a:prstGeom prst="rect">
          <a:avLst/>
        </a:prstGeom>
      </xdr:spPr>
    </xdr:pic>
    <xdr:clientData/>
  </xdr:twoCellAnchor>
  <xdr:twoCellAnchor editAs="oneCell">
    <xdr:from>
      <xdr:col>3</xdr:col>
      <xdr:colOff>995681</xdr:colOff>
      <xdr:row>198</xdr:row>
      <xdr:rowOff>50800</xdr:rowOff>
    </xdr:from>
    <xdr:to>
      <xdr:col>3</xdr:col>
      <xdr:colOff>1365923</xdr:colOff>
      <xdr:row>207</xdr:row>
      <xdr:rowOff>38100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84381" y="28917900"/>
          <a:ext cx="370242" cy="838200"/>
        </a:xfrm>
        <a:prstGeom prst="rect">
          <a:avLst/>
        </a:prstGeom>
      </xdr:spPr>
    </xdr:pic>
    <xdr:clientData/>
  </xdr:twoCellAnchor>
  <xdr:twoCellAnchor editAs="oneCell">
    <xdr:from>
      <xdr:col>3</xdr:col>
      <xdr:colOff>704851</xdr:colOff>
      <xdr:row>93</xdr:row>
      <xdr:rowOff>46024</xdr:rowOff>
    </xdr:from>
    <xdr:to>
      <xdr:col>3</xdr:col>
      <xdr:colOff>1339850</xdr:colOff>
      <xdr:row>98</xdr:row>
      <xdr:rowOff>44973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16401" y="17368824"/>
          <a:ext cx="634999" cy="919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4B59-EC8B-4916-B70F-1FE6DCEA5800}">
  <dimension ref="A1:J13"/>
  <sheetViews>
    <sheetView workbookViewId="0">
      <selection activeCell="A8" sqref="A8:XFD8"/>
    </sheetView>
  </sheetViews>
  <sheetFormatPr defaultRowHeight="14.5"/>
  <cols>
    <col min="2" max="2" width="24.6328125" bestFit="1" customWidth="1"/>
    <col min="3" max="3" width="7.81640625" customWidth="1"/>
    <col min="4" max="4" width="8.7265625" style="7"/>
    <col min="6" max="6" width="24.6328125" customWidth="1"/>
    <col min="8" max="8" width="26.1796875" bestFit="1" customWidth="1"/>
    <col min="9" max="9" width="11.54296875" customWidth="1"/>
    <col min="10" max="10" width="10.54296875" bestFit="1" customWidth="1"/>
  </cols>
  <sheetData>
    <row r="1" spans="1:10" ht="15" thickBot="1">
      <c r="A1" s="207" t="s">
        <v>323</v>
      </c>
      <c r="B1" s="208"/>
      <c r="C1" s="208"/>
      <c r="D1" s="208"/>
      <c r="E1" s="208"/>
      <c r="F1" s="208"/>
      <c r="G1" s="208"/>
      <c r="H1" s="209"/>
      <c r="I1" s="13"/>
    </row>
    <row r="2" spans="1:10" ht="15" thickBot="1">
      <c r="A2" s="213" t="s">
        <v>20</v>
      </c>
      <c r="B2" s="214"/>
      <c r="C2" s="215"/>
      <c r="D2" s="165"/>
      <c r="E2" s="210" t="s">
        <v>321</v>
      </c>
      <c r="F2" s="211"/>
      <c r="G2" s="212"/>
      <c r="H2" s="216" t="s">
        <v>14</v>
      </c>
      <c r="I2" s="164"/>
    </row>
    <row r="3" spans="1:10" s="12" customFormat="1" ht="15" thickBot="1">
      <c r="A3" s="166" t="s">
        <v>0</v>
      </c>
      <c r="B3" s="167" t="s">
        <v>265</v>
      </c>
      <c r="C3" s="167" t="s">
        <v>1</v>
      </c>
      <c r="D3" s="168"/>
      <c r="E3" s="167" t="s">
        <v>0</v>
      </c>
      <c r="F3" s="167" t="s">
        <v>265</v>
      </c>
      <c r="G3" s="169" t="s">
        <v>1</v>
      </c>
      <c r="H3" s="217"/>
      <c r="I3" s="170"/>
    </row>
    <row r="4" spans="1:10" s="196" customFormat="1" ht="15" thickBot="1">
      <c r="A4" s="189">
        <v>1</v>
      </c>
      <c r="B4" s="190" t="s">
        <v>16</v>
      </c>
      <c r="C4" s="191">
        <v>57</v>
      </c>
      <c r="D4" s="168"/>
      <c r="E4" s="193">
        <v>1</v>
      </c>
      <c r="F4" s="190" t="s">
        <v>16</v>
      </c>
      <c r="G4" s="194">
        <v>57.5</v>
      </c>
      <c r="H4" s="192" t="s">
        <v>322</v>
      </c>
      <c r="I4" s="195"/>
    </row>
    <row r="5" spans="1:10" s="199" customFormat="1" ht="15" thickBot="1">
      <c r="A5" s="197">
        <v>5</v>
      </c>
      <c r="B5" s="163" t="s">
        <v>3</v>
      </c>
      <c r="C5" s="163">
        <v>104</v>
      </c>
      <c r="D5" s="168"/>
      <c r="E5" s="16">
        <v>3</v>
      </c>
      <c r="F5" s="17" t="s">
        <v>3</v>
      </c>
      <c r="G5" s="18">
        <v>104.5</v>
      </c>
      <c r="H5" s="163" t="s">
        <v>322</v>
      </c>
      <c r="I5" s="198"/>
    </row>
    <row r="6" spans="1:10" s="200" customFormat="1" ht="15" thickBot="1">
      <c r="A6" s="197">
        <v>7</v>
      </c>
      <c r="B6" s="163" t="s">
        <v>16</v>
      </c>
      <c r="C6" s="163">
        <v>67</v>
      </c>
      <c r="D6" s="168"/>
      <c r="E6" s="16">
        <v>4</v>
      </c>
      <c r="F6" s="17" t="s">
        <v>16</v>
      </c>
      <c r="G6" s="18">
        <v>67.5</v>
      </c>
      <c r="H6" s="163" t="s">
        <v>322</v>
      </c>
      <c r="I6" s="198"/>
    </row>
    <row r="7" spans="1:10" s="200" customFormat="1" ht="15" thickBot="1">
      <c r="A7" s="197">
        <v>9</v>
      </c>
      <c r="B7" s="163" t="s">
        <v>17</v>
      </c>
      <c r="C7" s="163">
        <v>128</v>
      </c>
      <c r="D7" s="168"/>
      <c r="E7" s="16">
        <v>5</v>
      </c>
      <c r="F7" s="17" t="s">
        <v>17</v>
      </c>
      <c r="G7" s="18">
        <v>128.5</v>
      </c>
      <c r="H7" s="163" t="s">
        <v>322</v>
      </c>
      <c r="I7" s="198"/>
    </row>
    <row r="8" spans="1:10">
      <c r="A8" s="173">
        <v>10</v>
      </c>
      <c r="B8" s="14" t="s">
        <v>5</v>
      </c>
      <c r="C8" s="14">
        <v>12</v>
      </c>
      <c r="D8" s="168"/>
      <c r="E8" s="16">
        <v>5</v>
      </c>
      <c r="F8" s="19" t="s">
        <v>4</v>
      </c>
      <c r="G8" s="18">
        <v>14</v>
      </c>
      <c r="H8" s="163" t="s">
        <v>329</v>
      </c>
      <c r="I8" s="174"/>
    </row>
    <row r="9" spans="1:10" ht="29">
      <c r="A9" s="173"/>
      <c r="B9" s="14"/>
      <c r="C9" s="14"/>
      <c r="D9" s="15"/>
      <c r="E9" s="201">
        <v>18</v>
      </c>
      <c r="F9" s="202" t="s">
        <v>7</v>
      </c>
      <c r="G9" s="203">
        <v>14</v>
      </c>
      <c r="H9" s="204" t="s">
        <v>325</v>
      </c>
      <c r="I9" s="174"/>
    </row>
    <row r="10" spans="1:10" ht="18" customHeight="1">
      <c r="A10" s="173">
        <v>30</v>
      </c>
      <c r="B10" s="14" t="s">
        <v>9</v>
      </c>
      <c r="C10" s="14">
        <v>16</v>
      </c>
      <c r="D10" s="15"/>
      <c r="E10" s="16">
        <v>24</v>
      </c>
      <c r="F10" s="20" t="s">
        <v>8</v>
      </c>
      <c r="G10" s="18">
        <v>11</v>
      </c>
      <c r="H10" s="205" t="s">
        <v>328</v>
      </c>
      <c r="J10" s="175" t="s">
        <v>10</v>
      </c>
    </row>
    <row r="11" spans="1:10" ht="15" thickBot="1">
      <c r="A11" s="176"/>
      <c r="B11" s="177"/>
      <c r="C11" s="177"/>
      <c r="D11" s="178"/>
      <c r="E11" s="179">
        <v>26</v>
      </c>
      <c r="F11" s="180" t="s">
        <v>8</v>
      </c>
      <c r="G11" s="181">
        <v>6</v>
      </c>
      <c r="H11" s="206"/>
      <c r="I11" s="182"/>
    </row>
    <row r="13" spans="1:10" s="162" customFormat="1" ht="29">
      <c r="A13" s="171">
        <v>17</v>
      </c>
      <c r="B13" s="159" t="s">
        <v>13</v>
      </c>
      <c r="C13" s="159">
        <v>12</v>
      </c>
      <c r="D13" s="159"/>
      <c r="E13" s="160" t="s">
        <v>18</v>
      </c>
      <c r="F13" s="160" t="s">
        <v>19</v>
      </c>
      <c r="G13" s="161">
        <v>12</v>
      </c>
      <c r="H13" s="159" t="s">
        <v>324</v>
      </c>
      <c r="I13" s="172" t="s">
        <v>330</v>
      </c>
    </row>
  </sheetData>
  <mergeCells count="5">
    <mergeCell ref="H10:H11"/>
    <mergeCell ref="A1:H1"/>
    <mergeCell ref="E2:G2"/>
    <mergeCell ref="A2:C2"/>
    <mergeCell ref="H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E724-1F1B-4E73-BA24-52C09BB78153}">
  <dimension ref="A2:J37"/>
  <sheetViews>
    <sheetView tabSelected="1" workbookViewId="0">
      <selection activeCell="L1" sqref="L1:L1048576"/>
    </sheetView>
  </sheetViews>
  <sheetFormatPr defaultRowHeight="14.5"/>
  <cols>
    <col min="2" max="2" width="33" bestFit="1" customWidth="1"/>
    <col min="4" max="4" width="8.7265625" style="21"/>
    <col min="6" max="6" width="10.6328125" bestFit="1" customWidth="1"/>
    <col min="7" max="7" width="11.453125" style="9" bestFit="1" customWidth="1"/>
    <col min="8" max="8" width="24" style="21" customWidth="1"/>
    <col min="9" max="9" width="24" style="9" bestFit="1" customWidth="1"/>
  </cols>
  <sheetData>
    <row r="2" spans="1:10">
      <c r="A2" s="227" t="s">
        <v>264</v>
      </c>
      <c r="B2" s="229" t="s">
        <v>265</v>
      </c>
      <c r="C2" s="227" t="s">
        <v>266</v>
      </c>
      <c r="D2" s="231" t="s">
        <v>1</v>
      </c>
      <c r="E2" s="227" t="s">
        <v>267</v>
      </c>
      <c r="F2" s="227" t="s">
        <v>317</v>
      </c>
      <c r="G2" s="224" t="s">
        <v>319</v>
      </c>
      <c r="H2" s="226" t="s">
        <v>320</v>
      </c>
      <c r="I2" s="188" t="s">
        <v>326</v>
      </c>
    </row>
    <row r="3" spans="1:10">
      <c r="A3" s="228"/>
      <c r="B3" s="230"/>
      <c r="C3" s="228"/>
      <c r="D3" s="232"/>
      <c r="E3" s="228"/>
      <c r="F3" s="228"/>
      <c r="G3" s="225"/>
      <c r="H3" s="226"/>
      <c r="I3" s="8" t="s">
        <v>327</v>
      </c>
    </row>
    <row r="4" spans="1:10">
      <c r="A4" s="130">
        <v>1</v>
      </c>
      <c r="B4" s="138" t="s">
        <v>271</v>
      </c>
      <c r="C4" s="139"/>
      <c r="D4" s="155">
        <v>57</v>
      </c>
      <c r="E4" s="140" t="s">
        <v>272</v>
      </c>
      <c r="F4" s="129">
        <v>1155</v>
      </c>
      <c r="G4" s="184">
        <v>1172</v>
      </c>
      <c r="H4" s="30">
        <f>F4-G4</f>
        <v>-17</v>
      </c>
      <c r="I4" s="8">
        <f>H4/G4*100</f>
        <v>-1.4505119453924915</v>
      </c>
      <c r="J4" s="183"/>
    </row>
    <row r="5" spans="1:10">
      <c r="A5" s="130">
        <v>2</v>
      </c>
      <c r="B5" s="138" t="s">
        <v>273</v>
      </c>
      <c r="C5" s="139"/>
      <c r="D5" s="155">
        <v>12</v>
      </c>
      <c r="E5" s="140" t="s">
        <v>272</v>
      </c>
      <c r="F5" s="129">
        <v>3665</v>
      </c>
      <c r="G5" s="185">
        <v>4992</v>
      </c>
      <c r="H5" s="30">
        <f t="shared" ref="H5:H34" si="0">F5-G5</f>
        <v>-1327</v>
      </c>
      <c r="I5" s="8">
        <f t="shared" ref="I5:I34" si="1">H5/G5*100</f>
        <v>-26.582532051282055</v>
      </c>
    </row>
    <row r="6" spans="1:10">
      <c r="A6" s="130">
        <v>3</v>
      </c>
      <c r="B6" s="138" t="s">
        <v>274</v>
      </c>
      <c r="C6" s="139"/>
      <c r="D6" s="155">
        <v>14</v>
      </c>
      <c r="E6" s="140" t="s">
        <v>272</v>
      </c>
      <c r="F6" s="129">
        <v>4046</v>
      </c>
      <c r="G6" s="185">
        <v>4425</v>
      </c>
      <c r="H6" s="30">
        <f t="shared" si="0"/>
        <v>-379</v>
      </c>
      <c r="I6" s="8">
        <f t="shared" si="1"/>
        <v>-8.5649717514124291</v>
      </c>
    </row>
    <row r="7" spans="1:10">
      <c r="A7" s="130">
        <v>4</v>
      </c>
      <c r="B7" s="138" t="s">
        <v>273</v>
      </c>
      <c r="C7" s="139"/>
      <c r="D7" s="155">
        <v>3</v>
      </c>
      <c r="E7" s="140" t="s">
        <v>272</v>
      </c>
      <c r="F7" s="129">
        <v>3665</v>
      </c>
      <c r="G7" s="185">
        <v>4992</v>
      </c>
      <c r="H7" s="30">
        <f t="shared" si="0"/>
        <v>-1327</v>
      </c>
      <c r="I7" s="8">
        <f t="shared" si="1"/>
        <v>-26.582532051282055</v>
      </c>
    </row>
    <row r="8" spans="1:10">
      <c r="A8" s="130">
        <v>5</v>
      </c>
      <c r="B8" s="138" t="s">
        <v>275</v>
      </c>
      <c r="C8" s="139"/>
      <c r="D8" s="155">
        <v>104</v>
      </c>
      <c r="E8" s="140" t="s">
        <v>272</v>
      </c>
      <c r="F8" s="129">
        <v>1155</v>
      </c>
      <c r="G8" s="185">
        <v>1319</v>
      </c>
      <c r="H8" s="30">
        <f t="shared" si="0"/>
        <v>-164</v>
      </c>
      <c r="I8" s="8">
        <f t="shared" si="1"/>
        <v>-12.433661865049279</v>
      </c>
    </row>
    <row r="9" spans="1:10">
      <c r="A9" s="130">
        <v>6</v>
      </c>
      <c r="B9" s="138" t="s">
        <v>273</v>
      </c>
      <c r="C9" s="139"/>
      <c r="D9" s="155">
        <v>21</v>
      </c>
      <c r="E9" s="140" t="s">
        <v>272</v>
      </c>
      <c r="F9" s="129">
        <v>3665</v>
      </c>
      <c r="G9" s="185">
        <v>4992</v>
      </c>
      <c r="H9" s="30">
        <f t="shared" si="0"/>
        <v>-1327</v>
      </c>
      <c r="I9" s="8">
        <f t="shared" si="1"/>
        <v>-26.582532051282055</v>
      </c>
    </row>
    <row r="10" spans="1:10">
      <c r="A10" s="130">
        <v>7</v>
      </c>
      <c r="B10" s="138" t="s">
        <v>271</v>
      </c>
      <c r="C10" s="139"/>
      <c r="D10" s="155">
        <v>67</v>
      </c>
      <c r="E10" s="140" t="s">
        <v>272</v>
      </c>
      <c r="F10" s="129">
        <v>1155</v>
      </c>
      <c r="G10" s="185">
        <v>1172</v>
      </c>
      <c r="H10" s="30">
        <f t="shared" si="0"/>
        <v>-17</v>
      </c>
      <c r="I10" s="8">
        <f t="shared" si="1"/>
        <v>-1.4505119453924915</v>
      </c>
    </row>
    <row r="11" spans="1:10">
      <c r="A11" s="130">
        <v>8</v>
      </c>
      <c r="B11" s="138" t="s">
        <v>273</v>
      </c>
      <c r="C11" s="139"/>
      <c r="D11" s="155">
        <v>14</v>
      </c>
      <c r="E11" s="140" t="s">
        <v>272</v>
      </c>
      <c r="F11" s="129">
        <v>3665</v>
      </c>
      <c r="G11" s="185">
        <v>4992</v>
      </c>
      <c r="H11" s="30">
        <f t="shared" si="0"/>
        <v>-1327</v>
      </c>
      <c r="I11" s="8">
        <f t="shared" si="1"/>
        <v>-26.582532051282055</v>
      </c>
    </row>
    <row r="12" spans="1:10">
      <c r="A12" s="130">
        <v>9</v>
      </c>
      <c r="B12" s="138" t="s">
        <v>277</v>
      </c>
      <c r="C12" s="139"/>
      <c r="D12" s="155">
        <v>128</v>
      </c>
      <c r="E12" s="140" t="s">
        <v>272</v>
      </c>
      <c r="F12" s="129">
        <v>1186</v>
      </c>
      <c r="G12" s="185">
        <v>1251</v>
      </c>
      <c r="H12" s="30">
        <f t="shared" si="0"/>
        <v>-65</v>
      </c>
      <c r="I12" s="8">
        <f t="shared" si="1"/>
        <v>-5.1958433253397285</v>
      </c>
    </row>
    <row r="13" spans="1:10">
      <c r="A13" s="130">
        <v>10</v>
      </c>
      <c r="B13" s="138" t="s">
        <v>273</v>
      </c>
      <c r="C13" s="139"/>
      <c r="D13" s="155">
        <v>12</v>
      </c>
      <c r="E13" s="140" t="s">
        <v>272</v>
      </c>
      <c r="F13" s="129">
        <v>3665</v>
      </c>
      <c r="G13" s="185">
        <v>4992</v>
      </c>
      <c r="H13" s="30">
        <f t="shared" si="0"/>
        <v>-1327</v>
      </c>
      <c r="I13" s="8">
        <f t="shared" si="1"/>
        <v>-26.582532051282055</v>
      </c>
    </row>
    <row r="14" spans="1:10">
      <c r="A14" s="130">
        <v>11</v>
      </c>
      <c r="B14" s="138" t="s">
        <v>279</v>
      </c>
      <c r="C14" s="139"/>
      <c r="D14" s="156">
        <v>9.1999999999999993</v>
      </c>
      <c r="E14" s="140" t="s">
        <v>272</v>
      </c>
      <c r="F14" s="129">
        <v>4046</v>
      </c>
      <c r="G14" s="185">
        <v>4425</v>
      </c>
      <c r="H14" s="30">
        <f t="shared" si="0"/>
        <v>-379</v>
      </c>
      <c r="I14" s="8">
        <f t="shared" si="1"/>
        <v>-8.5649717514124291</v>
      </c>
    </row>
    <row r="15" spans="1:10">
      <c r="A15" s="130">
        <v>12</v>
      </c>
      <c r="B15" s="138" t="s">
        <v>273</v>
      </c>
      <c r="C15" s="139"/>
      <c r="D15" s="155">
        <v>2</v>
      </c>
      <c r="E15" s="140" t="s">
        <v>272</v>
      </c>
      <c r="F15" s="129">
        <v>3665</v>
      </c>
      <c r="G15" s="185">
        <v>4992</v>
      </c>
      <c r="H15" s="30">
        <f t="shared" si="0"/>
        <v>-1327</v>
      </c>
      <c r="I15" s="8">
        <f t="shared" si="1"/>
        <v>-26.582532051282055</v>
      </c>
    </row>
    <row r="16" spans="1:10">
      <c r="A16" s="130">
        <v>13</v>
      </c>
      <c r="B16" s="138" t="s">
        <v>280</v>
      </c>
      <c r="C16" s="139"/>
      <c r="D16" s="155">
        <v>33</v>
      </c>
      <c r="E16" s="140" t="s">
        <v>272</v>
      </c>
      <c r="F16" s="129">
        <v>8332</v>
      </c>
      <c r="G16" s="186">
        <v>9045</v>
      </c>
      <c r="H16" s="30">
        <f t="shared" si="0"/>
        <v>-713</v>
      </c>
      <c r="I16" s="8">
        <f t="shared" si="1"/>
        <v>-7.8828081813156441</v>
      </c>
    </row>
    <row r="17" spans="1:10">
      <c r="A17" s="130">
        <v>14</v>
      </c>
      <c r="B17" s="138" t="s">
        <v>282</v>
      </c>
      <c r="C17" s="139"/>
      <c r="D17" s="155">
        <v>15</v>
      </c>
      <c r="E17" s="140" t="s">
        <v>272</v>
      </c>
      <c r="F17" s="129">
        <v>8106</v>
      </c>
      <c r="G17" s="185">
        <v>9317</v>
      </c>
      <c r="H17" s="30">
        <f t="shared" si="0"/>
        <v>-1211</v>
      </c>
      <c r="I17" s="8">
        <f t="shared" si="1"/>
        <v>-12.997746055597295</v>
      </c>
    </row>
    <row r="18" spans="1:10">
      <c r="A18" s="130">
        <v>15</v>
      </c>
      <c r="B18" s="138" t="s">
        <v>284</v>
      </c>
      <c r="C18" s="139"/>
      <c r="D18" s="155">
        <v>12</v>
      </c>
      <c r="E18" s="140" t="s">
        <v>272</v>
      </c>
      <c r="F18" s="129">
        <v>4229</v>
      </c>
      <c r="G18" s="185">
        <v>5842</v>
      </c>
      <c r="H18" s="30">
        <f t="shared" si="0"/>
        <v>-1613</v>
      </c>
      <c r="I18" s="8">
        <f t="shared" si="1"/>
        <v>-27.610407394727833</v>
      </c>
    </row>
    <row r="19" spans="1:10">
      <c r="A19" s="130">
        <v>16</v>
      </c>
      <c r="B19" s="138" t="s">
        <v>285</v>
      </c>
      <c r="C19" s="139"/>
      <c r="D19" s="155">
        <v>9</v>
      </c>
      <c r="E19" s="140" t="s">
        <v>272</v>
      </c>
      <c r="F19" s="129">
        <v>9371</v>
      </c>
      <c r="G19" s="185">
        <v>12491</v>
      </c>
      <c r="H19" s="30">
        <f t="shared" si="0"/>
        <v>-3120</v>
      </c>
      <c r="I19" s="8">
        <f t="shared" si="1"/>
        <v>-24.97798414858698</v>
      </c>
    </row>
    <row r="20" spans="1:10" s="147" customFormat="1">
      <c r="A20" s="148">
        <v>17</v>
      </c>
      <c r="B20" s="149" t="s">
        <v>286</v>
      </c>
      <c r="C20" s="150"/>
      <c r="D20" s="157">
        <v>12</v>
      </c>
      <c r="E20" s="151" t="s">
        <v>272</v>
      </c>
      <c r="F20" s="152">
        <v>11365</v>
      </c>
      <c r="G20" s="187">
        <v>14514</v>
      </c>
      <c r="H20" s="153">
        <f t="shared" si="0"/>
        <v>-3149</v>
      </c>
      <c r="I20" s="8">
        <f t="shared" si="1"/>
        <v>-21.696293234118784</v>
      </c>
      <c r="J20" s="147" t="s">
        <v>318</v>
      </c>
    </row>
    <row r="21" spans="1:10">
      <c r="A21" s="130">
        <v>18</v>
      </c>
      <c r="B21" s="138" t="s">
        <v>288</v>
      </c>
      <c r="C21" s="139"/>
      <c r="D21" s="155">
        <v>5</v>
      </c>
      <c r="E21" s="140" t="s">
        <v>272</v>
      </c>
      <c r="F21" s="129">
        <v>4867</v>
      </c>
      <c r="G21" s="186">
        <v>5686</v>
      </c>
      <c r="H21" s="30">
        <f t="shared" si="0"/>
        <v>-819</v>
      </c>
      <c r="I21" s="8">
        <f t="shared" si="1"/>
        <v>-14.403798804080198</v>
      </c>
    </row>
    <row r="22" spans="1:10">
      <c r="A22" s="130">
        <v>19</v>
      </c>
      <c r="B22" s="138" t="s">
        <v>289</v>
      </c>
      <c r="C22" s="139"/>
      <c r="D22" s="155">
        <v>8</v>
      </c>
      <c r="E22" s="140" t="s">
        <v>272</v>
      </c>
      <c r="F22" s="129">
        <v>6556</v>
      </c>
      <c r="G22" s="186">
        <v>10552</v>
      </c>
      <c r="H22" s="30">
        <f t="shared" si="0"/>
        <v>-3996</v>
      </c>
      <c r="I22" s="8">
        <f t="shared" si="1"/>
        <v>-37.869598180439731</v>
      </c>
    </row>
    <row r="23" spans="1:10">
      <c r="A23" s="130">
        <v>20</v>
      </c>
      <c r="B23" s="138" t="s">
        <v>290</v>
      </c>
      <c r="C23" s="139"/>
      <c r="D23" s="155">
        <v>37</v>
      </c>
      <c r="E23" s="140" t="s">
        <v>272</v>
      </c>
      <c r="F23" s="129">
        <v>8568</v>
      </c>
      <c r="G23" s="185">
        <v>9621</v>
      </c>
      <c r="H23" s="30">
        <f t="shared" si="0"/>
        <v>-1053</v>
      </c>
      <c r="I23" s="8">
        <f t="shared" si="1"/>
        <v>-10.944808231992516</v>
      </c>
    </row>
    <row r="24" spans="1:10">
      <c r="A24" s="130">
        <v>21</v>
      </c>
      <c r="B24" s="138" t="s">
        <v>292</v>
      </c>
      <c r="C24" s="139"/>
      <c r="D24" s="155">
        <v>23</v>
      </c>
      <c r="E24" s="140" t="s">
        <v>272</v>
      </c>
      <c r="F24" s="129">
        <v>8568</v>
      </c>
      <c r="G24" s="185">
        <v>9621</v>
      </c>
      <c r="H24" s="30">
        <f t="shared" si="0"/>
        <v>-1053</v>
      </c>
      <c r="I24" s="8">
        <f t="shared" si="1"/>
        <v>-10.944808231992516</v>
      </c>
    </row>
    <row r="25" spans="1:10">
      <c r="A25" s="130">
        <v>22</v>
      </c>
      <c r="B25" s="138" t="s">
        <v>294</v>
      </c>
      <c r="C25" s="139"/>
      <c r="D25" s="155">
        <v>32</v>
      </c>
      <c r="E25" s="140" t="s">
        <v>272</v>
      </c>
      <c r="F25" s="129">
        <v>17276</v>
      </c>
      <c r="G25" s="185">
        <v>17792</v>
      </c>
      <c r="H25" s="30">
        <f t="shared" si="0"/>
        <v>-516</v>
      </c>
      <c r="I25" s="8">
        <f t="shared" si="1"/>
        <v>-2.9001798561151078</v>
      </c>
    </row>
    <row r="26" spans="1:10">
      <c r="A26" s="130">
        <v>23</v>
      </c>
      <c r="B26" s="138" t="s">
        <v>296</v>
      </c>
      <c r="C26" s="139"/>
      <c r="D26" s="155">
        <v>15</v>
      </c>
      <c r="E26" s="140" t="s">
        <v>272</v>
      </c>
      <c r="F26" s="129">
        <v>10768</v>
      </c>
      <c r="G26" s="185">
        <v>11253</v>
      </c>
      <c r="H26" s="30">
        <f t="shared" si="0"/>
        <v>-485</v>
      </c>
      <c r="I26" s="8">
        <f t="shared" si="1"/>
        <v>-4.3099617879676533</v>
      </c>
    </row>
    <row r="27" spans="1:10">
      <c r="A27" s="130">
        <v>24</v>
      </c>
      <c r="B27" s="138" t="s">
        <v>296</v>
      </c>
      <c r="C27" s="139"/>
      <c r="D27" s="155">
        <v>12</v>
      </c>
      <c r="E27" s="140" t="s">
        <v>272</v>
      </c>
      <c r="F27" s="129">
        <v>9789</v>
      </c>
      <c r="G27" s="186">
        <v>11253</v>
      </c>
      <c r="H27" s="30">
        <f t="shared" si="0"/>
        <v>-1464</v>
      </c>
      <c r="I27" s="8">
        <f t="shared" si="1"/>
        <v>-13.009864036256999</v>
      </c>
    </row>
    <row r="28" spans="1:10">
      <c r="A28" s="130">
        <v>25</v>
      </c>
      <c r="B28" s="138" t="s">
        <v>299</v>
      </c>
      <c r="C28" s="139"/>
      <c r="D28" s="155">
        <v>5</v>
      </c>
      <c r="E28" s="140" t="s">
        <v>272</v>
      </c>
      <c r="F28" s="129">
        <v>11659</v>
      </c>
      <c r="G28" s="185">
        <v>13401</v>
      </c>
      <c r="H28" s="30">
        <f t="shared" si="0"/>
        <v>-1742</v>
      </c>
      <c r="I28" s="8">
        <f t="shared" si="1"/>
        <v>-12.999029923140066</v>
      </c>
    </row>
    <row r="29" spans="1:10">
      <c r="A29" s="130">
        <v>26</v>
      </c>
      <c r="B29" s="138" t="s">
        <v>300</v>
      </c>
      <c r="C29" s="139"/>
      <c r="D29" s="155">
        <v>12</v>
      </c>
      <c r="E29" s="140" t="s">
        <v>272</v>
      </c>
      <c r="F29" s="129">
        <v>10597</v>
      </c>
      <c r="G29" s="185">
        <v>10345</v>
      </c>
      <c r="H29" s="30">
        <f t="shared" si="0"/>
        <v>252</v>
      </c>
      <c r="I29" s="8">
        <f t="shared" si="1"/>
        <v>2.4359594006766554</v>
      </c>
    </row>
    <row r="30" spans="1:10">
      <c r="A30" s="130">
        <v>27</v>
      </c>
      <c r="B30" s="138" t="s">
        <v>302</v>
      </c>
      <c r="C30" s="139"/>
      <c r="D30" s="155">
        <v>11</v>
      </c>
      <c r="E30" s="140" t="s">
        <v>272</v>
      </c>
      <c r="F30" s="129">
        <v>9490</v>
      </c>
      <c r="G30" s="185">
        <v>10819</v>
      </c>
      <c r="H30" s="30">
        <f t="shared" si="0"/>
        <v>-1329</v>
      </c>
      <c r="I30" s="8">
        <f t="shared" si="1"/>
        <v>-12.283944911729366</v>
      </c>
    </row>
    <row r="31" spans="1:10">
      <c r="A31" s="130">
        <v>28</v>
      </c>
      <c r="B31" s="138" t="s">
        <v>304</v>
      </c>
      <c r="C31" s="139"/>
      <c r="D31" s="155">
        <v>11</v>
      </c>
      <c r="E31" s="140" t="s">
        <v>272</v>
      </c>
      <c r="F31" s="129">
        <v>12491</v>
      </c>
      <c r="G31" s="186">
        <v>7530</v>
      </c>
      <c r="H31" s="30">
        <f t="shared" si="0"/>
        <v>4961</v>
      </c>
      <c r="I31" s="8">
        <f t="shared" si="1"/>
        <v>65.883134130146075</v>
      </c>
    </row>
    <row r="32" spans="1:10">
      <c r="A32" s="130">
        <v>29</v>
      </c>
      <c r="B32" s="138" t="s">
        <v>306</v>
      </c>
      <c r="C32" s="139"/>
      <c r="D32" s="155">
        <v>5</v>
      </c>
      <c r="E32" s="140" t="s">
        <v>272</v>
      </c>
      <c r="F32" s="129">
        <v>12905</v>
      </c>
      <c r="G32" s="185">
        <v>14811</v>
      </c>
      <c r="H32" s="30">
        <f t="shared" si="0"/>
        <v>-1906</v>
      </c>
      <c r="I32" s="8">
        <f t="shared" si="1"/>
        <v>-12.868813719532779</v>
      </c>
    </row>
    <row r="33" spans="1:9">
      <c r="A33" s="130">
        <v>30</v>
      </c>
      <c r="B33" s="138" t="s">
        <v>307</v>
      </c>
      <c r="C33" s="139"/>
      <c r="D33" s="155">
        <v>16</v>
      </c>
      <c r="E33" s="140" t="s">
        <v>272</v>
      </c>
      <c r="F33" s="129">
        <v>6420</v>
      </c>
      <c r="G33" s="185">
        <v>7378</v>
      </c>
      <c r="H33" s="30">
        <f t="shared" si="0"/>
        <v>-958</v>
      </c>
      <c r="I33" s="8">
        <f t="shared" si="1"/>
        <v>-12.984548658172946</v>
      </c>
    </row>
    <row r="34" spans="1:9">
      <c r="A34" s="130">
        <v>31</v>
      </c>
      <c r="B34" s="138" t="s">
        <v>309</v>
      </c>
      <c r="C34" s="139"/>
      <c r="D34" s="155">
        <v>21</v>
      </c>
      <c r="E34" s="140" t="s">
        <v>272</v>
      </c>
      <c r="F34" s="129">
        <v>4864</v>
      </c>
      <c r="G34" s="185">
        <v>5590</v>
      </c>
      <c r="H34" s="30">
        <f t="shared" si="0"/>
        <v>-726</v>
      </c>
      <c r="I34" s="8">
        <f t="shared" si="1"/>
        <v>-12.98747763864043</v>
      </c>
    </row>
    <row r="35" spans="1:9">
      <c r="A35" s="142"/>
      <c r="B35" s="143" t="s">
        <v>311</v>
      </c>
      <c r="C35" s="142"/>
      <c r="D35" s="146"/>
      <c r="E35" s="142"/>
      <c r="F35" s="142"/>
      <c r="G35" s="154"/>
      <c r="H35" s="145"/>
    </row>
    <row r="36" spans="1:9">
      <c r="A36" s="218"/>
      <c r="B36" s="219"/>
      <c r="C36" s="220"/>
      <c r="D36" s="158"/>
      <c r="E36" s="139"/>
      <c r="F36" s="139"/>
    </row>
    <row r="37" spans="1:9">
      <c r="A37" s="221"/>
      <c r="B37" s="222"/>
      <c r="C37" s="222"/>
      <c r="D37" s="222"/>
      <c r="E37" s="223"/>
      <c r="F37" s="221"/>
      <c r="G37" s="222"/>
      <c r="H37" s="222"/>
    </row>
  </sheetData>
  <mergeCells count="11">
    <mergeCell ref="A36:C36"/>
    <mergeCell ref="A37:E37"/>
    <mergeCell ref="F37:H37"/>
    <mergeCell ref="G2:G3"/>
    <mergeCell ref="H2:H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DA01-34FC-4B0A-B3EB-EEE207832D37}">
  <dimension ref="A1:J251"/>
  <sheetViews>
    <sheetView topLeftCell="H163" workbookViewId="0">
      <selection activeCell="K61" sqref="K1:N1048576"/>
    </sheetView>
  </sheetViews>
  <sheetFormatPr defaultRowHeight="14.5"/>
  <cols>
    <col min="2" max="2" width="34.54296875" customWidth="1"/>
    <col min="3" max="3" width="7" bestFit="1" customWidth="1"/>
    <col min="4" max="4" width="29.453125" bestFit="1" customWidth="1"/>
    <col min="6" max="6" width="8.7265625" style="128"/>
    <col min="7" max="7" width="10.6328125" bestFit="1" customWidth="1"/>
  </cols>
  <sheetData>
    <row r="1" spans="1:10">
      <c r="A1" s="241" t="s">
        <v>21</v>
      </c>
      <c r="B1" s="241"/>
      <c r="C1" s="241"/>
      <c r="D1" s="241"/>
      <c r="E1" s="241"/>
      <c r="F1" s="241"/>
      <c r="G1" s="21"/>
      <c r="H1" s="22"/>
      <c r="I1" s="21"/>
    </row>
    <row r="2" spans="1:10">
      <c r="A2" s="241"/>
      <c r="B2" s="241"/>
      <c r="C2" s="241"/>
      <c r="D2" s="241"/>
      <c r="E2" s="241"/>
      <c r="F2" s="241"/>
      <c r="G2" s="21"/>
      <c r="H2" s="22"/>
      <c r="I2" s="21"/>
    </row>
    <row r="3" spans="1:10" ht="30">
      <c r="A3" s="53" t="s">
        <v>22</v>
      </c>
      <c r="B3" s="53" t="s">
        <v>23</v>
      </c>
      <c r="C3" s="54" t="s">
        <v>24</v>
      </c>
      <c r="D3" s="54" t="s">
        <v>25</v>
      </c>
      <c r="E3" s="53" t="s">
        <v>26</v>
      </c>
      <c r="F3" s="23" t="s">
        <v>27</v>
      </c>
      <c r="G3" s="24" t="s">
        <v>28</v>
      </c>
      <c r="H3" s="25" t="s">
        <v>29</v>
      </c>
      <c r="I3" s="21"/>
    </row>
    <row r="4" spans="1:10">
      <c r="A4" s="26">
        <v>1</v>
      </c>
      <c r="B4" s="55" t="s">
        <v>30</v>
      </c>
      <c r="C4" s="56"/>
      <c r="D4" s="57" t="s">
        <v>31</v>
      </c>
      <c r="E4" s="56"/>
      <c r="F4" s="27"/>
      <c r="G4" s="21"/>
      <c r="H4" s="22"/>
      <c r="I4" s="21"/>
    </row>
    <row r="5" spans="1:10">
      <c r="A5" s="58"/>
      <c r="B5" s="59" t="s">
        <v>32</v>
      </c>
      <c r="C5" s="60" t="s">
        <v>33</v>
      </c>
      <c r="D5" s="61" t="s">
        <v>16</v>
      </c>
      <c r="E5" s="5">
        <v>57.5</v>
      </c>
      <c r="F5" s="242" t="s">
        <v>34</v>
      </c>
      <c r="G5" s="245">
        <v>1172</v>
      </c>
      <c r="H5" s="248">
        <f>G5*E5</f>
        <v>67390</v>
      </c>
      <c r="I5" s="21"/>
    </row>
    <row r="6" spans="1:10">
      <c r="A6" s="58"/>
      <c r="B6" s="59" t="s">
        <v>35</v>
      </c>
      <c r="C6" s="58"/>
      <c r="D6" s="238"/>
      <c r="E6" s="60" t="s">
        <v>36</v>
      </c>
      <c r="F6" s="243"/>
      <c r="G6" s="246"/>
      <c r="H6" s="249"/>
      <c r="I6" s="21"/>
    </row>
    <row r="7" spans="1:10">
      <c r="A7" s="58"/>
      <c r="B7" s="59" t="s">
        <v>37</v>
      </c>
      <c r="C7" s="58"/>
      <c r="D7" s="239"/>
      <c r="E7" s="58"/>
      <c r="F7" s="243"/>
      <c r="G7" s="246"/>
      <c r="H7" s="249"/>
      <c r="I7" s="21"/>
    </row>
    <row r="8" spans="1:10">
      <c r="A8" s="58"/>
      <c r="B8" s="59" t="s">
        <v>38</v>
      </c>
      <c r="C8" s="58"/>
      <c r="D8" s="239"/>
      <c r="E8" s="58"/>
      <c r="F8" s="243"/>
      <c r="G8" s="246"/>
      <c r="H8" s="249"/>
      <c r="I8" s="129">
        <v>1155</v>
      </c>
      <c r="J8" s="144">
        <f>G5-I8</f>
        <v>17</v>
      </c>
    </row>
    <row r="9" spans="1:10">
      <c r="A9" s="58"/>
      <c r="B9" s="59" t="s">
        <v>39</v>
      </c>
      <c r="C9" s="58"/>
      <c r="D9" s="239"/>
      <c r="E9" s="58"/>
      <c r="F9" s="243"/>
      <c r="G9" s="246"/>
      <c r="H9" s="249"/>
      <c r="I9" s="21"/>
      <c r="J9" s="144">
        <f t="shared" ref="J9:J72" si="0">G6-I9</f>
        <v>0</v>
      </c>
    </row>
    <row r="10" spans="1:10">
      <c r="A10" s="58"/>
      <c r="B10" s="59" t="s">
        <v>40</v>
      </c>
      <c r="C10" s="58"/>
      <c r="D10" s="239"/>
      <c r="E10" s="58"/>
      <c r="F10" s="243"/>
      <c r="G10" s="246"/>
      <c r="H10" s="249"/>
      <c r="I10" s="21"/>
      <c r="J10" s="144">
        <f t="shared" si="0"/>
        <v>0</v>
      </c>
    </row>
    <row r="11" spans="1:10">
      <c r="A11" s="58"/>
      <c r="B11" s="62" t="s">
        <v>41</v>
      </c>
      <c r="C11" s="58"/>
      <c r="D11" s="239"/>
      <c r="E11" s="58"/>
      <c r="F11" s="243"/>
      <c r="G11" s="246"/>
      <c r="H11" s="249"/>
      <c r="I11" s="21"/>
      <c r="J11" s="144">
        <f t="shared" si="0"/>
        <v>0</v>
      </c>
    </row>
    <row r="12" spans="1:10">
      <c r="A12" s="58"/>
      <c r="B12" s="63" t="s">
        <v>42</v>
      </c>
      <c r="C12" s="58"/>
      <c r="D12" s="240"/>
      <c r="E12" s="58"/>
      <c r="F12" s="244"/>
      <c r="G12" s="247"/>
      <c r="H12" s="250"/>
      <c r="I12" s="21"/>
      <c r="J12" s="144">
        <f t="shared" si="0"/>
        <v>0</v>
      </c>
    </row>
    <row r="13" spans="1:10">
      <c r="A13" s="58"/>
      <c r="B13" s="58"/>
      <c r="C13" s="58"/>
      <c r="D13" s="4" t="s">
        <v>4</v>
      </c>
      <c r="E13" s="28">
        <v>12</v>
      </c>
      <c r="F13" s="29"/>
      <c r="G13" s="30">
        <v>4992</v>
      </c>
      <c r="H13" s="31">
        <f>G13*E13</f>
        <v>59904</v>
      </c>
      <c r="I13" s="129">
        <v>3665</v>
      </c>
      <c r="J13" s="144">
        <f t="shared" si="0"/>
        <v>-3665</v>
      </c>
    </row>
    <row r="14" spans="1:10">
      <c r="A14" s="2">
        <v>2</v>
      </c>
      <c r="B14" s="63" t="s">
        <v>43</v>
      </c>
      <c r="C14" s="58"/>
      <c r="D14" s="60" t="s">
        <v>31</v>
      </c>
      <c r="E14" s="58"/>
      <c r="F14" s="29"/>
      <c r="G14" s="233">
        <v>4425</v>
      </c>
      <c r="H14" s="234">
        <f>G14*E15</f>
        <v>61950</v>
      </c>
      <c r="I14" s="21"/>
      <c r="J14" s="144">
        <f t="shared" si="0"/>
        <v>0</v>
      </c>
    </row>
    <row r="15" spans="1:10">
      <c r="A15" s="64"/>
      <c r="B15" s="59" t="s">
        <v>44</v>
      </c>
      <c r="C15" s="60" t="s">
        <v>45</v>
      </c>
      <c r="D15" s="62" t="s">
        <v>46</v>
      </c>
      <c r="E15" s="32">
        <v>14</v>
      </c>
      <c r="F15" s="251" t="s">
        <v>47</v>
      </c>
      <c r="G15" s="233"/>
      <c r="H15" s="234"/>
      <c r="I15" s="21"/>
      <c r="J15" s="144">
        <f t="shared" si="0"/>
        <v>0</v>
      </c>
    </row>
    <row r="16" spans="1:10">
      <c r="A16" s="58"/>
      <c r="B16" s="59" t="s">
        <v>48</v>
      </c>
      <c r="C16" s="58"/>
      <c r="D16" s="238"/>
      <c r="E16" s="60" t="s">
        <v>36</v>
      </c>
      <c r="F16" s="252"/>
      <c r="G16" s="233"/>
      <c r="H16" s="234"/>
      <c r="I16" s="21"/>
      <c r="J16" s="144">
        <f t="shared" si="0"/>
        <v>4992</v>
      </c>
    </row>
    <row r="17" spans="1:10">
      <c r="A17" s="58"/>
      <c r="B17" s="59" t="s">
        <v>49</v>
      </c>
      <c r="C17" s="58"/>
      <c r="D17" s="239"/>
      <c r="E17" s="58"/>
      <c r="F17" s="252"/>
      <c r="G17" s="233"/>
      <c r="H17" s="234"/>
      <c r="I17" s="21"/>
      <c r="J17" s="144">
        <f t="shared" si="0"/>
        <v>4425</v>
      </c>
    </row>
    <row r="18" spans="1:10">
      <c r="A18" s="58"/>
      <c r="B18" s="59" t="s">
        <v>50</v>
      </c>
      <c r="C18" s="58"/>
      <c r="D18" s="239"/>
      <c r="E18" s="58"/>
      <c r="F18" s="252"/>
      <c r="G18" s="233"/>
      <c r="H18" s="234"/>
      <c r="I18" s="129">
        <v>4046</v>
      </c>
      <c r="J18" s="144">
        <f t="shared" si="0"/>
        <v>-4046</v>
      </c>
    </row>
    <row r="19" spans="1:10">
      <c r="A19" s="58"/>
      <c r="B19" s="59" t="s">
        <v>51</v>
      </c>
      <c r="C19" s="58"/>
      <c r="D19" s="239"/>
      <c r="E19" s="58"/>
      <c r="F19" s="252"/>
      <c r="G19" s="233"/>
      <c r="H19" s="234"/>
      <c r="I19" s="21"/>
      <c r="J19" s="144">
        <f t="shared" si="0"/>
        <v>0</v>
      </c>
    </row>
    <row r="20" spans="1:10">
      <c r="A20" s="58"/>
      <c r="B20" s="59" t="s">
        <v>40</v>
      </c>
      <c r="C20" s="58"/>
      <c r="D20" s="239"/>
      <c r="E20" s="58"/>
      <c r="F20" s="252"/>
      <c r="G20" s="233"/>
      <c r="H20" s="234"/>
      <c r="I20" s="21"/>
      <c r="J20" s="144">
        <f t="shared" si="0"/>
        <v>0</v>
      </c>
    </row>
    <row r="21" spans="1:10">
      <c r="A21" s="58"/>
      <c r="B21" s="59" t="s">
        <v>52</v>
      </c>
      <c r="C21" s="58"/>
      <c r="D21" s="239"/>
      <c r="E21" s="58"/>
      <c r="F21" s="252"/>
      <c r="G21" s="233"/>
      <c r="H21" s="234"/>
      <c r="I21" s="21"/>
      <c r="J21" s="144">
        <f t="shared" si="0"/>
        <v>0</v>
      </c>
    </row>
    <row r="22" spans="1:10">
      <c r="A22" s="58"/>
      <c r="B22" s="63" t="s">
        <v>53</v>
      </c>
      <c r="C22" s="58"/>
      <c r="D22" s="239"/>
      <c r="E22" s="58"/>
      <c r="F22" s="253"/>
      <c r="G22" s="233"/>
      <c r="H22" s="234"/>
      <c r="I22" s="21"/>
      <c r="J22" s="144">
        <f t="shared" si="0"/>
        <v>0</v>
      </c>
    </row>
    <row r="23" spans="1:10">
      <c r="A23" s="58"/>
      <c r="B23" s="63"/>
      <c r="C23" s="65"/>
      <c r="D23" s="4" t="s">
        <v>4</v>
      </c>
      <c r="E23" s="28">
        <v>3</v>
      </c>
      <c r="F23" s="33"/>
      <c r="G23" s="233">
        <v>4992</v>
      </c>
      <c r="H23" s="234">
        <f>G23*E23</f>
        <v>14976</v>
      </c>
      <c r="I23" s="21"/>
      <c r="J23" s="144">
        <f t="shared" si="0"/>
        <v>0</v>
      </c>
    </row>
    <row r="24" spans="1:10">
      <c r="A24" s="58"/>
      <c r="B24" s="63"/>
      <c r="C24" s="58"/>
      <c r="D24" s="34"/>
      <c r="E24" s="60" t="s">
        <v>54</v>
      </c>
      <c r="F24" s="35"/>
      <c r="G24" s="233"/>
      <c r="H24" s="234"/>
      <c r="I24" s="129">
        <v>3665</v>
      </c>
      <c r="J24" s="144">
        <f t="shared" si="0"/>
        <v>-3665</v>
      </c>
    </row>
    <row r="25" spans="1:10">
      <c r="A25" s="2">
        <v>3</v>
      </c>
      <c r="B25" s="63" t="s">
        <v>55</v>
      </c>
      <c r="C25" s="58"/>
      <c r="D25" s="60" t="s">
        <v>31</v>
      </c>
      <c r="E25" s="58"/>
      <c r="F25" s="29"/>
      <c r="G25" s="233">
        <v>1319</v>
      </c>
      <c r="H25" s="234">
        <f>G25*E26</f>
        <v>137835.5</v>
      </c>
      <c r="I25" s="21"/>
      <c r="J25" s="144">
        <f t="shared" si="0"/>
        <v>0</v>
      </c>
    </row>
    <row r="26" spans="1:10">
      <c r="A26" s="58"/>
      <c r="B26" s="59" t="s">
        <v>56</v>
      </c>
      <c r="C26" s="60" t="s">
        <v>57</v>
      </c>
      <c r="D26" s="61" t="s">
        <v>2</v>
      </c>
      <c r="E26" s="1">
        <v>104.5</v>
      </c>
      <c r="F26" s="235" t="s">
        <v>58</v>
      </c>
      <c r="G26" s="233"/>
      <c r="H26" s="234"/>
      <c r="I26" s="21"/>
      <c r="J26" s="144">
        <f t="shared" si="0"/>
        <v>4992</v>
      </c>
    </row>
    <row r="27" spans="1:10">
      <c r="A27" s="58"/>
      <c r="B27" s="59" t="s">
        <v>59</v>
      </c>
      <c r="C27" s="58"/>
      <c r="D27" s="238"/>
      <c r="E27" s="60" t="s">
        <v>36</v>
      </c>
      <c r="F27" s="236"/>
      <c r="G27" s="233"/>
      <c r="H27" s="234"/>
      <c r="I27" s="21"/>
      <c r="J27" s="144">
        <f t="shared" si="0"/>
        <v>0</v>
      </c>
    </row>
    <row r="28" spans="1:10">
      <c r="A28" s="58"/>
      <c r="B28" s="59" t="s">
        <v>60</v>
      </c>
      <c r="C28" s="58"/>
      <c r="D28" s="239"/>
      <c r="E28" s="66">
        <v>104</v>
      </c>
      <c r="F28" s="236"/>
      <c r="G28" s="233"/>
      <c r="H28" s="234"/>
      <c r="I28" s="21"/>
      <c r="J28" s="144">
        <f t="shared" si="0"/>
        <v>1319</v>
      </c>
    </row>
    <row r="29" spans="1:10">
      <c r="A29" s="58"/>
      <c r="B29" s="59" t="s">
        <v>61</v>
      </c>
      <c r="C29" s="58"/>
      <c r="D29" s="239"/>
      <c r="E29" s="58" t="s">
        <v>62</v>
      </c>
      <c r="F29" s="236"/>
      <c r="G29" s="233"/>
      <c r="H29" s="234"/>
      <c r="I29" s="21"/>
      <c r="J29" s="144">
        <f t="shared" si="0"/>
        <v>0</v>
      </c>
    </row>
    <row r="30" spans="1:10">
      <c r="A30" s="58"/>
      <c r="B30" s="59" t="s">
        <v>63</v>
      </c>
      <c r="C30" s="58"/>
      <c r="D30" s="239"/>
      <c r="E30" s="58"/>
      <c r="F30" s="236"/>
      <c r="G30" s="233"/>
      <c r="H30" s="234"/>
      <c r="I30" s="129">
        <v>1155</v>
      </c>
      <c r="J30" s="144">
        <f t="shared" si="0"/>
        <v>-1155</v>
      </c>
    </row>
    <row r="31" spans="1:10">
      <c r="A31" s="58"/>
      <c r="B31" s="59" t="s">
        <v>40</v>
      </c>
      <c r="C31" s="58"/>
      <c r="D31" s="239"/>
      <c r="E31" s="58"/>
      <c r="F31" s="236"/>
      <c r="G31" s="233"/>
      <c r="H31" s="234"/>
      <c r="I31" s="21"/>
      <c r="J31" s="144">
        <f t="shared" si="0"/>
        <v>0</v>
      </c>
    </row>
    <row r="32" spans="1:10">
      <c r="A32" s="58"/>
      <c r="B32" s="59" t="s">
        <v>64</v>
      </c>
      <c r="C32" s="58"/>
      <c r="D32" s="239"/>
      <c r="E32" s="58"/>
      <c r="F32" s="236"/>
      <c r="G32" s="233"/>
      <c r="H32" s="234"/>
      <c r="I32" s="21"/>
      <c r="J32" s="144">
        <f t="shared" si="0"/>
        <v>0</v>
      </c>
    </row>
    <row r="33" spans="1:10">
      <c r="A33" s="58"/>
      <c r="B33" s="59"/>
      <c r="C33" s="58"/>
      <c r="D33" s="239"/>
      <c r="E33" s="58"/>
      <c r="F33" s="236"/>
      <c r="G33" s="233"/>
      <c r="H33" s="234"/>
      <c r="I33" s="21"/>
      <c r="J33" s="144">
        <f t="shared" si="0"/>
        <v>0</v>
      </c>
    </row>
    <row r="34" spans="1:10">
      <c r="A34" s="58"/>
      <c r="B34" s="59"/>
      <c r="C34" s="58"/>
      <c r="D34" s="239"/>
      <c r="E34" s="58"/>
      <c r="F34" s="236"/>
      <c r="G34" s="233"/>
      <c r="H34" s="234"/>
      <c r="I34" s="21"/>
      <c r="J34" s="144">
        <f t="shared" si="0"/>
        <v>0</v>
      </c>
    </row>
    <row r="35" spans="1:10">
      <c r="A35" s="58"/>
      <c r="B35" s="63" t="s">
        <v>42</v>
      </c>
      <c r="C35" s="58"/>
      <c r="D35" s="240"/>
      <c r="E35" s="58"/>
      <c r="F35" s="237"/>
      <c r="G35" s="233"/>
      <c r="H35" s="234"/>
      <c r="I35" s="21"/>
      <c r="J35" s="144">
        <f t="shared" si="0"/>
        <v>0</v>
      </c>
    </row>
    <row r="36" spans="1:10">
      <c r="A36" s="58"/>
      <c r="B36" s="63"/>
      <c r="C36" s="58"/>
      <c r="D36" s="4" t="s">
        <v>4</v>
      </c>
      <c r="E36" s="28">
        <v>21</v>
      </c>
      <c r="F36" s="36"/>
      <c r="G36" s="30">
        <v>4992</v>
      </c>
      <c r="H36" s="31">
        <f>G36*E36</f>
        <v>104832</v>
      </c>
      <c r="I36" s="129">
        <v>3665</v>
      </c>
      <c r="J36" s="144">
        <f t="shared" si="0"/>
        <v>-3665</v>
      </c>
    </row>
    <row r="37" spans="1:10">
      <c r="A37" s="2">
        <v>4</v>
      </c>
      <c r="B37" s="63" t="s">
        <v>65</v>
      </c>
      <c r="C37" s="58"/>
      <c r="D37" s="60" t="s">
        <v>31</v>
      </c>
      <c r="E37" s="58"/>
      <c r="F37" s="29"/>
      <c r="G37" s="233">
        <v>1172</v>
      </c>
      <c r="H37" s="234">
        <f>G37*E38</f>
        <v>79110</v>
      </c>
      <c r="I37" s="21"/>
      <c r="J37" s="144">
        <f t="shared" si="0"/>
        <v>0</v>
      </c>
    </row>
    <row r="38" spans="1:10">
      <c r="A38" s="58"/>
      <c r="B38" s="59" t="s">
        <v>66</v>
      </c>
      <c r="C38" s="60" t="s">
        <v>67</v>
      </c>
      <c r="D38" s="61" t="s">
        <v>15</v>
      </c>
      <c r="E38" s="5">
        <v>67.5</v>
      </c>
      <c r="F38" s="235" t="s">
        <v>68</v>
      </c>
      <c r="G38" s="233"/>
      <c r="H38" s="234"/>
      <c r="I38" s="21"/>
      <c r="J38" s="144">
        <f t="shared" si="0"/>
        <v>0</v>
      </c>
    </row>
    <row r="39" spans="1:10" ht="14.5" customHeight="1">
      <c r="A39" s="58"/>
      <c r="B39" s="59" t="s">
        <v>35</v>
      </c>
      <c r="C39" s="58"/>
      <c r="D39" s="238"/>
      <c r="E39" s="60" t="s">
        <v>36</v>
      </c>
      <c r="F39" s="236"/>
      <c r="G39" s="233"/>
      <c r="H39" s="234"/>
      <c r="I39" s="21"/>
      <c r="J39" s="144">
        <f t="shared" si="0"/>
        <v>4992</v>
      </c>
    </row>
    <row r="40" spans="1:10">
      <c r="A40" s="58"/>
      <c r="B40" s="59" t="s">
        <v>69</v>
      </c>
      <c r="C40" s="58"/>
      <c r="D40" s="239"/>
      <c r="E40" s="58">
        <v>67</v>
      </c>
      <c r="F40" s="236"/>
      <c r="G40" s="233"/>
      <c r="H40" s="234"/>
      <c r="I40" s="21"/>
      <c r="J40" s="144">
        <f t="shared" si="0"/>
        <v>1172</v>
      </c>
    </row>
    <row r="41" spans="1:10">
      <c r="A41" s="58"/>
      <c r="B41" s="59" t="s">
        <v>70</v>
      </c>
      <c r="C41" s="58"/>
      <c r="D41" s="239"/>
      <c r="E41" s="58"/>
      <c r="F41" s="236"/>
      <c r="G41" s="233"/>
      <c r="H41" s="234"/>
      <c r="I41" s="129">
        <v>1155</v>
      </c>
      <c r="J41" s="144">
        <f t="shared" si="0"/>
        <v>-1155</v>
      </c>
    </row>
    <row r="42" spans="1:10">
      <c r="A42" s="58"/>
      <c r="B42" s="59" t="s">
        <v>71</v>
      </c>
      <c r="C42" s="58"/>
      <c r="D42" s="239"/>
      <c r="E42" s="58"/>
      <c r="F42" s="236"/>
      <c r="G42" s="233"/>
      <c r="H42" s="234"/>
      <c r="I42" s="21"/>
      <c r="J42" s="144">
        <f t="shared" si="0"/>
        <v>0</v>
      </c>
    </row>
    <row r="43" spans="1:10">
      <c r="A43" s="58"/>
      <c r="B43" s="59" t="s">
        <v>72</v>
      </c>
      <c r="C43" s="58"/>
      <c r="D43" s="239"/>
      <c r="E43" s="58"/>
      <c r="F43" s="236"/>
      <c r="G43" s="233"/>
      <c r="H43" s="234"/>
      <c r="I43" s="21"/>
      <c r="J43" s="144">
        <f t="shared" si="0"/>
        <v>0</v>
      </c>
    </row>
    <row r="44" spans="1:10">
      <c r="A44" s="58"/>
      <c r="B44" s="59" t="s">
        <v>64</v>
      </c>
      <c r="C44" s="58"/>
      <c r="D44" s="239"/>
      <c r="E44" s="58"/>
      <c r="F44" s="236"/>
      <c r="G44" s="233"/>
      <c r="H44" s="234"/>
      <c r="I44" s="21"/>
      <c r="J44" s="144">
        <f t="shared" si="0"/>
        <v>0</v>
      </c>
    </row>
    <row r="45" spans="1:10">
      <c r="A45" s="58"/>
      <c r="B45" s="63" t="s">
        <v>42</v>
      </c>
      <c r="C45" s="58"/>
      <c r="D45" s="240"/>
      <c r="E45" s="58"/>
      <c r="F45" s="237"/>
      <c r="G45" s="233"/>
      <c r="H45" s="234"/>
      <c r="I45" s="21"/>
      <c r="J45" s="144">
        <f t="shared" si="0"/>
        <v>0</v>
      </c>
    </row>
    <row r="46" spans="1:10">
      <c r="A46" s="58"/>
      <c r="B46" s="58"/>
      <c r="C46" s="58"/>
      <c r="D46" s="4" t="s">
        <v>4</v>
      </c>
      <c r="E46" s="28">
        <v>14</v>
      </c>
      <c r="F46" s="36"/>
      <c r="G46" s="30">
        <v>4992</v>
      </c>
      <c r="H46" s="31">
        <f>G46*E46</f>
        <v>69888</v>
      </c>
      <c r="I46" s="129">
        <v>3665</v>
      </c>
      <c r="J46" s="144">
        <f t="shared" si="0"/>
        <v>-3665</v>
      </c>
    </row>
    <row r="47" spans="1:10">
      <c r="A47" s="2">
        <v>5</v>
      </c>
      <c r="B47" s="63" t="s">
        <v>73</v>
      </c>
      <c r="C47" s="58"/>
      <c r="D47" s="60" t="s">
        <v>31</v>
      </c>
      <c r="E47" s="58"/>
      <c r="F47" s="29"/>
      <c r="G47" s="233">
        <v>1251</v>
      </c>
      <c r="H47" s="234">
        <f>G47*E48</f>
        <v>160753.5</v>
      </c>
      <c r="I47" s="21"/>
      <c r="J47" s="144">
        <f t="shared" si="0"/>
        <v>0</v>
      </c>
    </row>
    <row r="48" spans="1:10">
      <c r="A48" s="58"/>
      <c r="B48" s="59" t="s">
        <v>74</v>
      </c>
      <c r="C48" s="60" t="s">
        <v>75</v>
      </c>
      <c r="D48" s="61" t="s">
        <v>17</v>
      </c>
      <c r="E48" s="5">
        <v>128.5</v>
      </c>
      <c r="F48" s="235" t="s">
        <v>76</v>
      </c>
      <c r="G48" s="233"/>
      <c r="H48" s="234"/>
      <c r="I48" s="21"/>
      <c r="J48" s="144">
        <f t="shared" si="0"/>
        <v>0</v>
      </c>
    </row>
    <row r="49" spans="1:10">
      <c r="A49" s="58"/>
      <c r="B49" s="59" t="s">
        <v>77</v>
      </c>
      <c r="C49" s="58"/>
      <c r="D49" s="238"/>
      <c r="E49" s="60" t="s">
        <v>36</v>
      </c>
      <c r="F49" s="236"/>
      <c r="G49" s="233"/>
      <c r="H49" s="234"/>
      <c r="I49" s="21"/>
      <c r="J49" s="144">
        <f t="shared" si="0"/>
        <v>4992</v>
      </c>
    </row>
    <row r="50" spans="1:10">
      <c r="A50" s="58"/>
      <c r="B50" s="59" t="s">
        <v>69</v>
      </c>
      <c r="C50" s="58"/>
      <c r="D50" s="239"/>
      <c r="E50" s="58">
        <v>128</v>
      </c>
      <c r="F50" s="236"/>
      <c r="G50" s="233"/>
      <c r="H50" s="234"/>
      <c r="I50" s="21"/>
      <c r="J50" s="144">
        <f t="shared" si="0"/>
        <v>1251</v>
      </c>
    </row>
    <row r="51" spans="1:10">
      <c r="A51" s="58"/>
      <c r="B51" s="59" t="s">
        <v>78</v>
      </c>
      <c r="C51" s="58"/>
      <c r="D51" s="239"/>
      <c r="E51" s="58"/>
      <c r="F51" s="236"/>
      <c r="G51" s="233"/>
      <c r="H51" s="234"/>
      <c r="I51" s="129">
        <v>1186</v>
      </c>
      <c r="J51" s="144">
        <f t="shared" si="0"/>
        <v>-1186</v>
      </c>
    </row>
    <row r="52" spans="1:10">
      <c r="A52" s="58"/>
      <c r="B52" s="59" t="s">
        <v>79</v>
      </c>
      <c r="C52" s="58"/>
      <c r="D52" s="239"/>
      <c r="E52" s="58"/>
      <c r="F52" s="236"/>
      <c r="G52" s="233"/>
      <c r="H52" s="234"/>
      <c r="I52" s="21"/>
      <c r="J52" s="144">
        <f t="shared" si="0"/>
        <v>0</v>
      </c>
    </row>
    <row r="53" spans="1:10">
      <c r="A53" s="58"/>
      <c r="B53" s="59" t="s">
        <v>72</v>
      </c>
      <c r="C53" s="58"/>
      <c r="D53" s="239"/>
      <c r="E53" s="58"/>
      <c r="F53" s="236"/>
      <c r="G53" s="233"/>
      <c r="H53" s="234"/>
      <c r="I53" s="21"/>
      <c r="J53" s="144">
        <f t="shared" si="0"/>
        <v>0</v>
      </c>
    </row>
    <row r="54" spans="1:10">
      <c r="A54" s="58"/>
      <c r="B54" s="59" t="s">
        <v>80</v>
      </c>
      <c r="C54" s="58"/>
      <c r="D54" s="239"/>
      <c r="E54" s="58"/>
      <c r="F54" s="236"/>
      <c r="G54" s="233"/>
      <c r="H54" s="234"/>
      <c r="I54" s="21"/>
      <c r="J54" s="144">
        <f t="shared" si="0"/>
        <v>0</v>
      </c>
    </row>
    <row r="55" spans="1:10">
      <c r="A55" s="58"/>
      <c r="B55" s="63" t="s">
        <v>81</v>
      </c>
      <c r="C55" s="58"/>
      <c r="D55" s="240"/>
      <c r="E55" s="58"/>
      <c r="F55" s="237"/>
      <c r="G55" s="233"/>
      <c r="H55" s="234"/>
      <c r="I55" s="21"/>
      <c r="J55" s="144">
        <f t="shared" si="0"/>
        <v>0</v>
      </c>
    </row>
    <row r="56" spans="1:10">
      <c r="A56" s="58"/>
      <c r="B56" s="58"/>
      <c r="C56" s="58"/>
      <c r="D56" s="4" t="s">
        <v>4</v>
      </c>
      <c r="E56" s="3">
        <v>14</v>
      </c>
      <c r="F56" s="36">
        <v>12</v>
      </c>
      <c r="G56" s="30">
        <v>4992</v>
      </c>
      <c r="H56" s="31">
        <f>G56*E56</f>
        <v>69888</v>
      </c>
      <c r="I56" s="129">
        <v>3665</v>
      </c>
      <c r="J56" s="144">
        <f t="shared" si="0"/>
        <v>-3665</v>
      </c>
    </row>
    <row r="57" spans="1:10">
      <c r="A57" s="2">
        <v>6</v>
      </c>
      <c r="B57" s="63" t="s">
        <v>82</v>
      </c>
      <c r="C57" s="58"/>
      <c r="D57" s="60" t="s">
        <v>31</v>
      </c>
      <c r="E57" s="58"/>
      <c r="F57" s="29"/>
      <c r="G57" s="233">
        <v>4425</v>
      </c>
      <c r="H57" s="234">
        <f>G57*E58</f>
        <v>40710</v>
      </c>
      <c r="I57" s="21"/>
      <c r="J57" s="144">
        <f t="shared" si="0"/>
        <v>0</v>
      </c>
    </row>
    <row r="58" spans="1:10">
      <c r="A58" s="58"/>
      <c r="B58" s="59" t="s">
        <v>44</v>
      </c>
      <c r="C58" s="60" t="s">
        <v>83</v>
      </c>
      <c r="D58" s="254" t="s">
        <v>84</v>
      </c>
      <c r="E58" s="5">
        <v>9.1999999999999993</v>
      </c>
      <c r="F58" s="235" t="s">
        <v>85</v>
      </c>
      <c r="G58" s="233"/>
      <c r="H58" s="234"/>
      <c r="I58" s="21"/>
      <c r="J58" s="144">
        <f t="shared" si="0"/>
        <v>0</v>
      </c>
    </row>
    <row r="59" spans="1:10">
      <c r="A59" s="58"/>
      <c r="B59" s="59" t="s">
        <v>48</v>
      </c>
      <c r="C59" s="58"/>
      <c r="D59" s="255"/>
      <c r="E59" s="60" t="s">
        <v>36</v>
      </c>
      <c r="F59" s="236"/>
      <c r="G59" s="233"/>
      <c r="H59" s="234"/>
      <c r="I59" s="21"/>
      <c r="J59" s="144">
        <f t="shared" si="0"/>
        <v>4992</v>
      </c>
    </row>
    <row r="60" spans="1:10">
      <c r="A60" s="58"/>
      <c r="B60" s="59" t="s">
        <v>49</v>
      </c>
      <c r="C60" s="58"/>
      <c r="D60" s="238"/>
      <c r="E60" s="58"/>
      <c r="F60" s="236"/>
      <c r="G60" s="233"/>
      <c r="H60" s="234"/>
      <c r="I60" s="21"/>
      <c r="J60" s="144">
        <f t="shared" si="0"/>
        <v>4425</v>
      </c>
    </row>
    <row r="61" spans="1:10">
      <c r="A61" s="58"/>
      <c r="B61" s="62" t="s">
        <v>86</v>
      </c>
      <c r="C61" s="58"/>
      <c r="D61" s="239"/>
      <c r="E61" s="58"/>
      <c r="F61" s="236"/>
      <c r="G61" s="233"/>
      <c r="H61" s="234"/>
      <c r="I61" s="129">
        <v>4046</v>
      </c>
      <c r="J61" s="144">
        <f t="shared" si="0"/>
        <v>-4046</v>
      </c>
    </row>
    <row r="62" spans="1:10">
      <c r="A62" s="58"/>
      <c r="B62" s="59" t="s">
        <v>51</v>
      </c>
      <c r="C62" s="58"/>
      <c r="D62" s="239"/>
      <c r="E62" s="58"/>
      <c r="F62" s="236"/>
      <c r="G62" s="233"/>
      <c r="H62" s="234"/>
      <c r="I62" s="21"/>
      <c r="J62" s="144">
        <f t="shared" si="0"/>
        <v>0</v>
      </c>
    </row>
    <row r="63" spans="1:10">
      <c r="A63" s="58"/>
      <c r="B63" s="59" t="s">
        <v>40</v>
      </c>
      <c r="C63" s="58"/>
      <c r="D63" s="239"/>
      <c r="E63" s="58"/>
      <c r="F63" s="236"/>
      <c r="G63" s="233"/>
      <c r="H63" s="234"/>
      <c r="I63" s="21"/>
      <c r="J63" s="144">
        <f t="shared" si="0"/>
        <v>0</v>
      </c>
    </row>
    <row r="64" spans="1:10">
      <c r="A64" s="58"/>
      <c r="B64" s="62" t="s">
        <v>87</v>
      </c>
      <c r="C64" s="58"/>
      <c r="D64" s="239"/>
      <c r="E64" s="58"/>
      <c r="F64" s="236"/>
      <c r="G64" s="233"/>
      <c r="H64" s="234"/>
      <c r="I64" s="21"/>
      <c r="J64" s="144">
        <f t="shared" si="0"/>
        <v>0</v>
      </c>
    </row>
    <row r="65" spans="1:10">
      <c r="A65" s="58"/>
      <c r="B65" s="63" t="s">
        <v>53</v>
      </c>
      <c r="C65" s="58"/>
      <c r="D65" s="240"/>
      <c r="E65" s="58"/>
      <c r="F65" s="237"/>
      <c r="G65" s="233"/>
      <c r="H65" s="234"/>
      <c r="I65" s="21"/>
      <c r="J65" s="144">
        <f t="shared" si="0"/>
        <v>0</v>
      </c>
    </row>
    <row r="66" spans="1:10">
      <c r="A66" s="58"/>
      <c r="B66" s="58"/>
      <c r="C66" s="58"/>
      <c r="D66" s="4" t="s">
        <v>4</v>
      </c>
      <c r="E66" s="28">
        <v>2</v>
      </c>
      <c r="F66" s="36"/>
      <c r="G66" s="30">
        <v>4992</v>
      </c>
      <c r="H66" s="31">
        <f>G66*E66</f>
        <v>9984</v>
      </c>
      <c r="I66" s="129">
        <v>3665</v>
      </c>
      <c r="J66" s="144">
        <f t="shared" si="0"/>
        <v>-3665</v>
      </c>
    </row>
    <row r="67" spans="1:10">
      <c r="A67" s="58"/>
      <c r="B67" s="58"/>
      <c r="C67" s="58"/>
      <c r="D67" s="67"/>
      <c r="E67" s="67"/>
      <c r="F67" s="256" t="s">
        <v>88</v>
      </c>
      <c r="G67" s="259">
        <v>9045</v>
      </c>
      <c r="H67" s="260">
        <f>G67*E69</f>
        <v>298485</v>
      </c>
      <c r="I67" s="21"/>
      <c r="J67" s="144">
        <f t="shared" si="0"/>
        <v>0</v>
      </c>
    </row>
    <row r="68" spans="1:10">
      <c r="A68" s="2">
        <v>7</v>
      </c>
      <c r="B68" s="63" t="s">
        <v>89</v>
      </c>
      <c r="C68" s="58"/>
      <c r="D68" s="68" t="s">
        <v>31</v>
      </c>
      <c r="E68" s="67"/>
      <c r="F68" s="257"/>
      <c r="G68" s="259"/>
      <c r="H68" s="260"/>
      <c r="I68" s="21"/>
      <c r="J68" s="144">
        <f t="shared" si="0"/>
        <v>0</v>
      </c>
    </row>
    <row r="69" spans="1:10">
      <c r="A69" s="58"/>
      <c r="B69" s="59" t="s">
        <v>90</v>
      </c>
      <c r="C69" s="60" t="s">
        <v>91</v>
      </c>
      <c r="D69" s="69" t="s">
        <v>92</v>
      </c>
      <c r="E69" s="37">
        <v>33</v>
      </c>
      <c r="F69" s="257"/>
      <c r="G69" s="259"/>
      <c r="H69" s="260"/>
      <c r="I69" s="21"/>
      <c r="J69" s="144">
        <f t="shared" si="0"/>
        <v>4992</v>
      </c>
    </row>
    <row r="70" spans="1:10">
      <c r="A70" s="58"/>
      <c r="B70" s="59" t="s">
        <v>93</v>
      </c>
      <c r="C70" s="254" t="s">
        <v>94</v>
      </c>
      <c r="D70" s="269"/>
      <c r="E70" s="68" t="s">
        <v>95</v>
      </c>
      <c r="F70" s="257"/>
      <c r="G70" s="259"/>
      <c r="H70" s="260"/>
      <c r="I70" s="21"/>
      <c r="J70" s="144">
        <f t="shared" si="0"/>
        <v>9045</v>
      </c>
    </row>
    <row r="71" spans="1:10">
      <c r="A71" s="58"/>
      <c r="B71" s="59" t="s">
        <v>96</v>
      </c>
      <c r="C71" s="255"/>
      <c r="D71" s="270"/>
      <c r="E71" s="67"/>
      <c r="F71" s="257"/>
      <c r="G71" s="259"/>
      <c r="H71" s="260"/>
      <c r="I71" s="129">
        <v>8332</v>
      </c>
      <c r="J71" s="144">
        <f t="shared" si="0"/>
        <v>-8332</v>
      </c>
    </row>
    <row r="72" spans="1:10">
      <c r="A72" s="58"/>
      <c r="B72" s="59" t="s">
        <v>97</v>
      </c>
      <c r="C72" s="58"/>
      <c r="D72" s="270"/>
      <c r="E72" s="67"/>
      <c r="F72" s="257"/>
      <c r="G72" s="259"/>
      <c r="H72" s="260"/>
      <c r="I72" s="21"/>
      <c r="J72" s="144">
        <f t="shared" si="0"/>
        <v>0</v>
      </c>
    </row>
    <row r="73" spans="1:10">
      <c r="A73" s="58"/>
      <c r="B73" s="59" t="s">
        <v>40</v>
      </c>
      <c r="C73" s="58"/>
      <c r="D73" s="270"/>
      <c r="E73" s="67"/>
      <c r="F73" s="257"/>
      <c r="G73" s="259"/>
      <c r="H73" s="260"/>
      <c r="I73" s="21"/>
      <c r="J73" s="144">
        <f t="shared" ref="J73:J136" si="1">G70-I73</f>
        <v>0</v>
      </c>
    </row>
    <row r="74" spans="1:10">
      <c r="A74" s="58"/>
      <c r="B74" s="59" t="s">
        <v>98</v>
      </c>
      <c r="C74" s="58"/>
      <c r="D74" s="270"/>
      <c r="E74" s="67"/>
      <c r="F74" s="257"/>
      <c r="G74" s="259"/>
      <c r="H74" s="260"/>
      <c r="I74" s="21"/>
      <c r="J74" s="144">
        <f t="shared" si="1"/>
        <v>0</v>
      </c>
    </row>
    <row r="75" spans="1:10">
      <c r="A75" s="58"/>
      <c r="B75" s="63" t="s">
        <v>99</v>
      </c>
      <c r="C75" s="58"/>
      <c r="D75" s="271"/>
      <c r="E75" s="67"/>
      <c r="F75" s="257"/>
      <c r="G75" s="259"/>
      <c r="H75" s="260"/>
      <c r="I75" s="21"/>
      <c r="J75" s="144">
        <f t="shared" si="1"/>
        <v>0</v>
      </c>
    </row>
    <row r="76" spans="1:10">
      <c r="A76" s="58"/>
      <c r="B76" s="58"/>
      <c r="C76" s="58"/>
      <c r="D76" s="67"/>
      <c r="E76" s="67"/>
      <c r="F76" s="258"/>
      <c r="G76" s="259"/>
      <c r="H76" s="260"/>
      <c r="I76" s="21"/>
      <c r="J76" s="144">
        <f t="shared" si="1"/>
        <v>0</v>
      </c>
    </row>
    <row r="77" spans="1:10">
      <c r="A77" s="2">
        <v>8</v>
      </c>
      <c r="B77" s="70" t="s">
        <v>100</v>
      </c>
      <c r="C77" s="71"/>
      <c r="D77" s="71"/>
      <c r="E77" s="71"/>
      <c r="F77" s="38"/>
      <c r="G77" s="233">
        <v>9317</v>
      </c>
      <c r="H77" s="234">
        <f>G77*E78</f>
        <v>139755</v>
      </c>
      <c r="I77" s="21"/>
      <c r="J77" s="144">
        <f t="shared" si="1"/>
        <v>0</v>
      </c>
    </row>
    <row r="78" spans="1:10">
      <c r="A78" s="65"/>
      <c r="B78" s="72"/>
      <c r="C78" s="54" t="s">
        <v>101</v>
      </c>
      <c r="D78" s="73" t="s">
        <v>102</v>
      </c>
      <c r="E78" s="5">
        <v>15</v>
      </c>
      <c r="F78" s="272" t="s">
        <v>103</v>
      </c>
      <c r="G78" s="233"/>
      <c r="H78" s="234"/>
      <c r="I78" s="21"/>
      <c r="J78" s="144">
        <f t="shared" si="1"/>
        <v>0</v>
      </c>
    </row>
    <row r="79" spans="1:10">
      <c r="A79" s="65"/>
      <c r="B79" s="261" t="s">
        <v>104</v>
      </c>
      <c r="C79" s="72"/>
      <c r="D79" s="265"/>
      <c r="E79" s="60" t="s">
        <v>95</v>
      </c>
      <c r="F79" s="273"/>
      <c r="G79" s="233"/>
      <c r="H79" s="234"/>
      <c r="I79" s="21"/>
      <c r="J79" s="144">
        <f t="shared" si="1"/>
        <v>0</v>
      </c>
    </row>
    <row r="80" spans="1:10">
      <c r="A80" s="65"/>
      <c r="B80" s="275"/>
      <c r="C80" s="72"/>
      <c r="D80" s="266"/>
      <c r="E80" s="72"/>
      <c r="F80" s="273"/>
      <c r="G80" s="233"/>
      <c r="H80" s="234"/>
      <c r="I80" s="21"/>
      <c r="J80" s="144">
        <f t="shared" si="1"/>
        <v>9317</v>
      </c>
    </row>
    <row r="81" spans="1:10">
      <c r="A81" s="65"/>
      <c r="B81" s="275"/>
      <c r="C81" s="72"/>
      <c r="D81" s="266"/>
      <c r="E81" s="72"/>
      <c r="F81" s="273"/>
      <c r="G81" s="233"/>
      <c r="H81" s="234"/>
      <c r="I81" s="129">
        <v>8106</v>
      </c>
      <c r="J81" s="144">
        <f t="shared" si="1"/>
        <v>-8106</v>
      </c>
    </row>
    <row r="82" spans="1:10">
      <c r="A82" s="65"/>
      <c r="B82" s="275"/>
      <c r="C82" s="72"/>
      <c r="D82" s="266"/>
      <c r="E82" s="72"/>
      <c r="F82" s="273"/>
      <c r="G82" s="233"/>
      <c r="H82" s="234"/>
      <c r="I82" s="21"/>
      <c r="J82" s="144">
        <f t="shared" si="1"/>
        <v>0</v>
      </c>
    </row>
    <row r="83" spans="1:10">
      <c r="A83" s="65"/>
      <c r="B83" s="275"/>
      <c r="C83" s="72"/>
      <c r="D83" s="266"/>
      <c r="E83" s="72"/>
      <c r="F83" s="273"/>
      <c r="G83" s="233"/>
      <c r="H83" s="234"/>
      <c r="I83" s="21"/>
      <c r="J83" s="144">
        <f t="shared" si="1"/>
        <v>0</v>
      </c>
    </row>
    <row r="84" spans="1:10">
      <c r="A84" s="65"/>
      <c r="B84" s="275"/>
      <c r="C84" s="72"/>
      <c r="D84" s="267"/>
      <c r="E84" s="72"/>
      <c r="F84" s="274"/>
      <c r="G84" s="233"/>
      <c r="H84" s="234"/>
      <c r="I84" s="21"/>
      <c r="J84" s="144">
        <f t="shared" si="1"/>
        <v>0</v>
      </c>
    </row>
    <row r="85" spans="1:10">
      <c r="A85" s="2">
        <v>9</v>
      </c>
      <c r="B85" s="70" t="s">
        <v>105</v>
      </c>
      <c r="C85" s="71"/>
      <c r="D85" s="71"/>
      <c r="E85" s="71"/>
      <c r="F85" s="38"/>
      <c r="G85" s="233">
        <v>5842</v>
      </c>
      <c r="H85" s="234">
        <f>G85*E86</f>
        <v>70104</v>
      </c>
      <c r="I85" s="21"/>
      <c r="J85" s="144">
        <f t="shared" si="1"/>
        <v>0</v>
      </c>
    </row>
    <row r="86" spans="1:10">
      <c r="A86" s="65"/>
      <c r="B86" s="261" t="s">
        <v>106</v>
      </c>
      <c r="C86" s="54" t="s">
        <v>107</v>
      </c>
      <c r="D86" s="74" t="s">
        <v>6</v>
      </c>
      <c r="E86" s="5">
        <v>12</v>
      </c>
      <c r="F86" s="262" t="s">
        <v>108</v>
      </c>
      <c r="G86" s="233"/>
      <c r="H86" s="234"/>
      <c r="I86" s="21"/>
      <c r="J86" s="144">
        <f t="shared" si="1"/>
        <v>0</v>
      </c>
    </row>
    <row r="87" spans="1:10">
      <c r="A87" s="65"/>
      <c r="B87" s="261"/>
      <c r="C87" s="72"/>
      <c r="D87" s="265"/>
      <c r="E87" s="60" t="s">
        <v>95</v>
      </c>
      <c r="F87" s="263"/>
      <c r="G87" s="233"/>
      <c r="H87" s="234"/>
      <c r="I87" s="21"/>
      <c r="J87" s="144">
        <f t="shared" si="1"/>
        <v>0</v>
      </c>
    </row>
    <row r="88" spans="1:10">
      <c r="A88" s="65"/>
      <c r="B88" s="261"/>
      <c r="C88" s="72"/>
      <c r="D88" s="266"/>
      <c r="E88" s="72"/>
      <c r="F88" s="263"/>
      <c r="G88" s="233"/>
      <c r="H88" s="234"/>
      <c r="I88" s="129">
        <v>4229</v>
      </c>
      <c r="J88" s="144">
        <f t="shared" si="1"/>
        <v>1613</v>
      </c>
    </row>
    <row r="89" spans="1:10">
      <c r="A89" s="65"/>
      <c r="B89" s="261"/>
      <c r="C89" s="72"/>
      <c r="D89" s="266"/>
      <c r="E89" s="72"/>
      <c r="F89" s="263"/>
      <c r="G89" s="233"/>
      <c r="H89" s="234"/>
      <c r="I89" s="21"/>
      <c r="J89" s="144">
        <f t="shared" si="1"/>
        <v>0</v>
      </c>
    </row>
    <row r="90" spans="1:10">
      <c r="A90" s="75"/>
      <c r="B90" s="261"/>
      <c r="C90" s="76"/>
      <c r="D90" s="267"/>
      <c r="E90" s="76"/>
      <c r="F90" s="264"/>
      <c r="G90" s="233"/>
      <c r="H90" s="234"/>
      <c r="I90" s="21"/>
      <c r="J90" s="144">
        <f t="shared" si="1"/>
        <v>0</v>
      </c>
    </row>
    <row r="91" spans="1:10">
      <c r="A91" s="60" t="s">
        <v>109</v>
      </c>
      <c r="B91" s="63" t="s">
        <v>110</v>
      </c>
      <c r="C91" s="58"/>
      <c r="D91" s="60" t="s">
        <v>31</v>
      </c>
      <c r="E91" s="58"/>
      <c r="F91" s="29"/>
      <c r="G91" s="233">
        <v>12491</v>
      </c>
      <c r="H91" s="234">
        <f>G91*E92</f>
        <v>112419</v>
      </c>
      <c r="I91" s="21"/>
      <c r="J91" s="144">
        <f t="shared" si="1"/>
        <v>0</v>
      </c>
    </row>
    <row r="92" spans="1:10">
      <c r="A92" s="58"/>
      <c r="B92" s="59" t="s">
        <v>111</v>
      </c>
      <c r="C92" s="60" t="s">
        <v>112</v>
      </c>
      <c r="D92" s="254" t="s">
        <v>113</v>
      </c>
      <c r="E92" s="5">
        <v>9</v>
      </c>
      <c r="F92" s="251" t="s">
        <v>114</v>
      </c>
      <c r="G92" s="233"/>
      <c r="H92" s="234"/>
      <c r="I92" s="21"/>
      <c r="J92" s="144">
        <f t="shared" si="1"/>
        <v>0</v>
      </c>
    </row>
    <row r="93" spans="1:10">
      <c r="A93" s="58"/>
      <c r="B93" s="62" t="s">
        <v>115</v>
      </c>
      <c r="C93" s="58"/>
      <c r="D93" s="255"/>
      <c r="E93" s="60" t="s">
        <v>95</v>
      </c>
      <c r="F93" s="252"/>
      <c r="G93" s="233"/>
      <c r="H93" s="234"/>
      <c r="I93" s="21"/>
      <c r="J93" s="144">
        <f t="shared" si="1"/>
        <v>0</v>
      </c>
    </row>
    <row r="94" spans="1:10">
      <c r="A94" s="58"/>
      <c r="B94" s="59" t="s">
        <v>116</v>
      </c>
      <c r="C94" s="58"/>
      <c r="D94" s="238"/>
      <c r="E94" s="58"/>
      <c r="F94" s="252"/>
      <c r="G94" s="233"/>
      <c r="H94" s="234"/>
      <c r="I94" s="21"/>
      <c r="J94" s="144">
        <f t="shared" si="1"/>
        <v>12491</v>
      </c>
    </row>
    <row r="95" spans="1:10">
      <c r="A95" s="58"/>
      <c r="B95" s="62" t="s">
        <v>117</v>
      </c>
      <c r="C95" s="58"/>
      <c r="D95" s="239"/>
      <c r="E95" s="58"/>
      <c r="F95" s="252"/>
      <c r="G95" s="233"/>
      <c r="H95" s="234"/>
      <c r="I95" s="129">
        <v>9371</v>
      </c>
      <c r="J95" s="144">
        <f t="shared" si="1"/>
        <v>-9371</v>
      </c>
    </row>
    <row r="96" spans="1:10">
      <c r="A96" s="58"/>
      <c r="B96" s="59" t="s">
        <v>118</v>
      </c>
      <c r="C96" s="58"/>
      <c r="D96" s="239"/>
      <c r="E96" s="58"/>
      <c r="F96" s="252"/>
      <c r="G96" s="233"/>
      <c r="H96" s="234"/>
      <c r="I96" s="21"/>
      <c r="J96" s="144">
        <f t="shared" si="1"/>
        <v>0</v>
      </c>
    </row>
    <row r="97" spans="1:10">
      <c r="A97" s="58"/>
      <c r="B97" s="59" t="s">
        <v>40</v>
      </c>
      <c r="C97" s="58"/>
      <c r="D97" s="239"/>
      <c r="E97" s="58"/>
      <c r="F97" s="252"/>
      <c r="G97" s="233"/>
      <c r="H97" s="234"/>
      <c r="I97" s="21"/>
      <c r="J97" s="144">
        <f t="shared" si="1"/>
        <v>0</v>
      </c>
    </row>
    <row r="98" spans="1:10">
      <c r="A98" s="58"/>
      <c r="B98" s="62" t="s">
        <v>119</v>
      </c>
      <c r="C98" s="58"/>
      <c r="D98" s="239"/>
      <c r="E98" s="58"/>
      <c r="F98" s="252"/>
      <c r="G98" s="233"/>
      <c r="H98" s="234"/>
      <c r="I98" s="21"/>
      <c r="J98" s="144">
        <f t="shared" si="1"/>
        <v>0</v>
      </c>
    </row>
    <row r="99" spans="1:10">
      <c r="A99" s="58"/>
      <c r="B99" s="63" t="s">
        <v>42</v>
      </c>
      <c r="C99" s="58"/>
      <c r="D99" s="240"/>
      <c r="E99" s="58"/>
      <c r="F99" s="268"/>
      <c r="G99" s="233"/>
      <c r="H99" s="234"/>
      <c r="I99" s="21"/>
      <c r="J99" s="144">
        <f t="shared" si="1"/>
        <v>0</v>
      </c>
    </row>
    <row r="100" spans="1:10" ht="26">
      <c r="A100" s="60" t="s">
        <v>12</v>
      </c>
      <c r="B100" s="63" t="s">
        <v>120</v>
      </c>
      <c r="C100" s="58"/>
      <c r="D100" s="60" t="s">
        <v>31</v>
      </c>
      <c r="E100" s="58"/>
      <c r="F100" s="39" t="s">
        <v>13</v>
      </c>
      <c r="G100" s="233">
        <v>14514</v>
      </c>
      <c r="H100" s="234">
        <f>G100*E101</f>
        <v>174168</v>
      </c>
      <c r="I100" s="21"/>
      <c r="J100" s="144">
        <f t="shared" si="1"/>
        <v>0</v>
      </c>
    </row>
    <row r="101" spans="1:10">
      <c r="A101" s="58"/>
      <c r="B101" s="59" t="s">
        <v>121</v>
      </c>
      <c r="C101" s="60" t="s">
        <v>122</v>
      </c>
      <c r="D101" s="77" t="s">
        <v>11</v>
      </c>
      <c r="E101" s="1">
        <v>12</v>
      </c>
      <c r="F101" s="251" t="s">
        <v>123</v>
      </c>
      <c r="G101" s="233"/>
      <c r="H101" s="234"/>
      <c r="I101" s="21"/>
      <c r="J101" s="144">
        <f t="shared" si="1"/>
        <v>0</v>
      </c>
    </row>
    <row r="102" spans="1:10">
      <c r="A102" s="58"/>
      <c r="B102" s="59" t="s">
        <v>124</v>
      </c>
      <c r="C102" s="58"/>
      <c r="D102" s="238"/>
      <c r="E102" s="60" t="s">
        <v>95</v>
      </c>
      <c r="F102" s="252"/>
      <c r="G102" s="233"/>
      <c r="H102" s="234"/>
      <c r="I102" s="21"/>
      <c r="J102" s="144">
        <f t="shared" si="1"/>
        <v>0</v>
      </c>
    </row>
    <row r="103" spans="1:10">
      <c r="A103" s="58"/>
      <c r="B103" s="59" t="s">
        <v>116</v>
      </c>
      <c r="C103" s="58"/>
      <c r="D103" s="239"/>
      <c r="E103" s="40"/>
      <c r="F103" s="252"/>
      <c r="G103" s="233"/>
      <c r="H103" s="234"/>
      <c r="I103" s="21"/>
      <c r="J103" s="144">
        <f t="shared" si="1"/>
        <v>14514</v>
      </c>
    </row>
    <row r="104" spans="1:10">
      <c r="A104" s="58"/>
      <c r="B104" s="62" t="s">
        <v>125</v>
      </c>
      <c r="C104" s="58"/>
      <c r="D104" s="239"/>
      <c r="E104" s="58"/>
      <c r="F104" s="252"/>
      <c r="G104" s="233"/>
      <c r="H104" s="234"/>
      <c r="I104" s="129">
        <v>11365</v>
      </c>
      <c r="J104" s="144">
        <f t="shared" si="1"/>
        <v>-11365</v>
      </c>
    </row>
    <row r="105" spans="1:10">
      <c r="A105" s="58"/>
      <c r="B105" s="59" t="s">
        <v>126</v>
      </c>
      <c r="C105" s="58"/>
      <c r="D105" s="239"/>
      <c r="E105" s="58"/>
      <c r="F105" s="252"/>
      <c r="G105" s="233"/>
      <c r="H105" s="234"/>
      <c r="I105" s="21"/>
      <c r="J105" s="144">
        <f t="shared" si="1"/>
        <v>0</v>
      </c>
    </row>
    <row r="106" spans="1:10">
      <c r="A106" s="58"/>
      <c r="B106" s="78" t="s">
        <v>40</v>
      </c>
      <c r="C106" s="58"/>
      <c r="D106" s="239"/>
      <c r="E106" s="58"/>
      <c r="F106" s="252"/>
      <c r="G106" s="233"/>
      <c r="H106" s="234"/>
      <c r="I106" s="21"/>
      <c r="J106" s="144">
        <f t="shared" si="1"/>
        <v>0</v>
      </c>
    </row>
    <row r="107" spans="1:10">
      <c r="A107" s="58"/>
      <c r="B107" s="62" t="s">
        <v>98</v>
      </c>
      <c r="C107" s="58"/>
      <c r="D107" s="239"/>
      <c r="E107" s="58"/>
      <c r="F107" s="252"/>
      <c r="G107" s="233"/>
      <c r="H107" s="234"/>
      <c r="I107" s="21"/>
      <c r="J107" s="144">
        <f t="shared" si="1"/>
        <v>0</v>
      </c>
    </row>
    <row r="108" spans="1:10">
      <c r="A108" s="58"/>
      <c r="B108" s="63" t="s">
        <v>42</v>
      </c>
      <c r="C108" s="58"/>
      <c r="D108" s="240"/>
      <c r="E108" s="58"/>
      <c r="F108" s="268"/>
      <c r="G108" s="233"/>
      <c r="H108" s="234"/>
      <c r="I108" s="21"/>
      <c r="J108" s="144">
        <f t="shared" si="1"/>
        <v>0</v>
      </c>
    </row>
    <row r="109" spans="1:10">
      <c r="A109" s="2">
        <v>10</v>
      </c>
      <c r="B109" s="63" t="s">
        <v>127</v>
      </c>
      <c r="C109" s="58"/>
      <c r="D109" s="79" t="s">
        <v>128</v>
      </c>
      <c r="E109" s="67"/>
      <c r="F109" s="41"/>
      <c r="G109" s="259">
        <v>5686</v>
      </c>
      <c r="H109" s="260">
        <f>G109*E110</f>
        <v>28430</v>
      </c>
      <c r="I109" s="21"/>
      <c r="J109" s="144">
        <f t="shared" si="1"/>
        <v>0</v>
      </c>
    </row>
    <row r="110" spans="1:10">
      <c r="A110" s="58"/>
      <c r="B110" s="80" t="s">
        <v>129</v>
      </c>
      <c r="C110" s="60" t="s">
        <v>130</v>
      </c>
      <c r="D110" s="276"/>
      <c r="E110" s="37">
        <v>5</v>
      </c>
      <c r="F110" s="279" t="s">
        <v>131</v>
      </c>
      <c r="G110" s="259"/>
      <c r="H110" s="260"/>
      <c r="I110" s="21"/>
      <c r="J110" s="144">
        <f t="shared" si="1"/>
        <v>0</v>
      </c>
    </row>
    <row r="111" spans="1:10">
      <c r="A111" s="58"/>
      <c r="B111" s="80" t="s">
        <v>132</v>
      </c>
      <c r="C111" s="58"/>
      <c r="D111" s="277"/>
      <c r="E111" s="68" t="s">
        <v>95</v>
      </c>
      <c r="F111" s="280"/>
      <c r="G111" s="259"/>
      <c r="H111" s="260"/>
      <c r="I111" s="21"/>
      <c r="J111" s="144">
        <f t="shared" si="1"/>
        <v>0</v>
      </c>
    </row>
    <row r="112" spans="1:10">
      <c r="A112" s="58"/>
      <c r="B112" s="80" t="s">
        <v>133</v>
      </c>
      <c r="C112" s="58"/>
      <c r="D112" s="277"/>
      <c r="E112" s="67"/>
      <c r="F112" s="280"/>
      <c r="G112" s="259"/>
      <c r="H112" s="260"/>
      <c r="I112" s="21"/>
      <c r="J112" s="144">
        <f t="shared" si="1"/>
        <v>5686</v>
      </c>
    </row>
    <row r="113" spans="1:10">
      <c r="A113" s="58"/>
      <c r="B113" s="80" t="s">
        <v>134</v>
      </c>
      <c r="C113" s="58"/>
      <c r="D113" s="277"/>
      <c r="E113" s="67"/>
      <c r="F113" s="280"/>
      <c r="G113" s="259"/>
      <c r="H113" s="260"/>
      <c r="I113" s="129">
        <v>4867</v>
      </c>
      <c r="J113" s="144">
        <f t="shared" si="1"/>
        <v>-4867</v>
      </c>
    </row>
    <row r="114" spans="1:10">
      <c r="A114" s="58"/>
      <c r="B114" s="80" t="s">
        <v>135</v>
      </c>
      <c r="C114" s="58"/>
      <c r="D114" s="277"/>
      <c r="E114" s="67"/>
      <c r="F114" s="280"/>
      <c r="G114" s="259"/>
      <c r="H114" s="260"/>
      <c r="I114" s="21"/>
      <c r="J114" s="144">
        <f t="shared" si="1"/>
        <v>0</v>
      </c>
    </row>
    <row r="115" spans="1:10">
      <c r="A115" s="58"/>
      <c r="B115" s="80" t="s">
        <v>136</v>
      </c>
      <c r="C115" s="58"/>
      <c r="D115" s="277"/>
      <c r="E115" s="67"/>
      <c r="F115" s="280"/>
      <c r="G115" s="259"/>
      <c r="H115" s="260"/>
      <c r="I115" s="21"/>
      <c r="J115" s="144">
        <f t="shared" si="1"/>
        <v>0</v>
      </c>
    </row>
    <row r="116" spans="1:10">
      <c r="A116" s="58"/>
      <c r="B116" s="81" t="s">
        <v>137</v>
      </c>
      <c r="C116" s="58"/>
      <c r="D116" s="278"/>
      <c r="E116" s="67"/>
      <c r="F116" s="281"/>
      <c r="G116" s="259"/>
      <c r="H116" s="260"/>
      <c r="I116" s="21"/>
      <c r="J116" s="144">
        <f t="shared" si="1"/>
        <v>0</v>
      </c>
    </row>
    <row r="117" spans="1:10">
      <c r="A117" s="2">
        <v>11</v>
      </c>
      <c r="B117" s="63" t="s">
        <v>127</v>
      </c>
      <c r="C117" s="58"/>
      <c r="D117" s="67"/>
      <c r="E117" s="67"/>
      <c r="F117" s="41"/>
      <c r="G117" s="259">
        <v>10552</v>
      </c>
      <c r="H117" s="260">
        <f>G117*E118</f>
        <v>84416</v>
      </c>
      <c r="I117" s="21"/>
      <c r="J117" s="144">
        <f t="shared" si="1"/>
        <v>0</v>
      </c>
    </row>
    <row r="118" spans="1:10">
      <c r="A118" s="58"/>
      <c r="B118" s="80" t="s">
        <v>129</v>
      </c>
      <c r="C118" s="60" t="s">
        <v>138</v>
      </c>
      <c r="D118" s="82" t="s">
        <v>139</v>
      </c>
      <c r="E118" s="37">
        <v>8</v>
      </c>
      <c r="F118" s="279" t="s">
        <v>131</v>
      </c>
      <c r="G118" s="259"/>
      <c r="H118" s="260"/>
      <c r="I118" s="21"/>
      <c r="J118" s="144">
        <f t="shared" si="1"/>
        <v>0</v>
      </c>
    </row>
    <row r="119" spans="1:10">
      <c r="A119" s="58"/>
      <c r="B119" s="80" t="s">
        <v>140</v>
      </c>
      <c r="C119" s="58"/>
      <c r="D119" s="276"/>
      <c r="E119" s="68" t="s">
        <v>95</v>
      </c>
      <c r="F119" s="280"/>
      <c r="G119" s="259"/>
      <c r="H119" s="260"/>
      <c r="I119" s="21"/>
      <c r="J119" s="144">
        <f t="shared" si="1"/>
        <v>0</v>
      </c>
    </row>
    <row r="120" spans="1:10">
      <c r="A120" s="58"/>
      <c r="B120" s="80" t="s">
        <v>141</v>
      </c>
      <c r="C120" s="58"/>
      <c r="D120" s="277"/>
      <c r="E120" s="67"/>
      <c r="F120" s="280"/>
      <c r="G120" s="259"/>
      <c r="H120" s="260"/>
      <c r="I120" s="21"/>
      <c r="J120" s="144">
        <f t="shared" si="1"/>
        <v>10552</v>
      </c>
    </row>
    <row r="121" spans="1:10">
      <c r="A121" s="58"/>
      <c r="B121" s="80" t="s">
        <v>142</v>
      </c>
      <c r="C121" s="58"/>
      <c r="D121" s="277"/>
      <c r="E121" s="67"/>
      <c r="F121" s="280"/>
      <c r="G121" s="259"/>
      <c r="H121" s="260"/>
      <c r="I121" s="129">
        <v>6556</v>
      </c>
      <c r="J121" s="144">
        <f t="shared" si="1"/>
        <v>-6556</v>
      </c>
    </row>
    <row r="122" spans="1:10">
      <c r="A122" s="58"/>
      <c r="B122" s="80" t="s">
        <v>143</v>
      </c>
      <c r="C122" s="58"/>
      <c r="D122" s="277"/>
      <c r="E122" s="67"/>
      <c r="F122" s="280"/>
      <c r="G122" s="259"/>
      <c r="H122" s="260"/>
      <c r="I122" s="21"/>
      <c r="J122" s="144">
        <f t="shared" si="1"/>
        <v>0</v>
      </c>
    </row>
    <row r="123" spans="1:10">
      <c r="A123" s="58"/>
      <c r="B123" s="80" t="s">
        <v>144</v>
      </c>
      <c r="C123" s="58"/>
      <c r="D123" s="277"/>
      <c r="E123" s="67"/>
      <c r="F123" s="280"/>
      <c r="G123" s="259"/>
      <c r="H123" s="260"/>
      <c r="I123" s="21"/>
      <c r="J123" s="144">
        <f t="shared" si="1"/>
        <v>0</v>
      </c>
    </row>
    <row r="124" spans="1:10">
      <c r="A124" s="58"/>
      <c r="B124" s="81" t="s">
        <v>137</v>
      </c>
      <c r="C124" s="58"/>
      <c r="D124" s="278"/>
      <c r="E124" s="67"/>
      <c r="F124" s="281"/>
      <c r="G124" s="259"/>
      <c r="H124" s="260"/>
      <c r="I124" s="21"/>
      <c r="J124" s="144">
        <f t="shared" si="1"/>
        <v>0</v>
      </c>
    </row>
    <row r="125" spans="1:10">
      <c r="A125" s="2">
        <v>12</v>
      </c>
      <c r="B125" s="63" t="s">
        <v>145</v>
      </c>
      <c r="C125" s="58"/>
      <c r="D125" s="60" t="s">
        <v>31</v>
      </c>
      <c r="E125" s="58"/>
      <c r="F125" s="29"/>
      <c r="G125" s="233">
        <v>9621</v>
      </c>
      <c r="H125" s="234">
        <f>G125*E126</f>
        <v>355977</v>
      </c>
      <c r="I125" s="21"/>
      <c r="J125" s="144">
        <f t="shared" si="1"/>
        <v>0</v>
      </c>
    </row>
    <row r="126" spans="1:10">
      <c r="A126" s="58"/>
      <c r="B126" s="59" t="s">
        <v>146</v>
      </c>
      <c r="C126" s="60" t="s">
        <v>147</v>
      </c>
      <c r="D126" s="61" t="s">
        <v>148</v>
      </c>
      <c r="E126" s="5">
        <v>37</v>
      </c>
      <c r="F126" s="235" t="s">
        <v>149</v>
      </c>
      <c r="G126" s="233"/>
      <c r="H126" s="234"/>
      <c r="I126" s="21"/>
      <c r="J126" s="144">
        <f t="shared" si="1"/>
        <v>0</v>
      </c>
    </row>
    <row r="127" spans="1:10">
      <c r="A127" s="58"/>
      <c r="B127" s="83" t="s">
        <v>150</v>
      </c>
      <c r="C127" s="58"/>
      <c r="D127" s="238"/>
      <c r="E127" s="60" t="s">
        <v>95</v>
      </c>
      <c r="F127" s="236"/>
      <c r="G127" s="233"/>
      <c r="H127" s="234"/>
      <c r="I127" s="21"/>
      <c r="J127" s="144">
        <f t="shared" si="1"/>
        <v>0</v>
      </c>
    </row>
    <row r="128" spans="1:10">
      <c r="A128" s="58"/>
      <c r="B128" s="62" t="s">
        <v>151</v>
      </c>
      <c r="C128" s="58"/>
      <c r="D128" s="239"/>
      <c r="E128" s="58"/>
      <c r="F128" s="236"/>
      <c r="G128" s="233"/>
      <c r="H128" s="234"/>
      <c r="I128" s="21"/>
      <c r="J128" s="144">
        <f t="shared" si="1"/>
        <v>9621</v>
      </c>
    </row>
    <row r="129" spans="1:10">
      <c r="A129" s="58"/>
      <c r="B129" s="62" t="s">
        <v>152</v>
      </c>
      <c r="C129" s="58"/>
      <c r="D129" s="239"/>
      <c r="E129" s="58"/>
      <c r="F129" s="236"/>
      <c r="G129" s="233"/>
      <c r="H129" s="234"/>
      <c r="I129" s="129">
        <v>8568</v>
      </c>
      <c r="J129" s="144">
        <f t="shared" si="1"/>
        <v>-8568</v>
      </c>
    </row>
    <row r="130" spans="1:10">
      <c r="A130" s="58"/>
      <c r="B130" s="59" t="s">
        <v>40</v>
      </c>
      <c r="C130" s="58"/>
      <c r="D130" s="239"/>
      <c r="E130" s="58"/>
      <c r="F130" s="236"/>
      <c r="G130" s="233"/>
      <c r="H130" s="234"/>
      <c r="I130" s="21"/>
      <c r="J130" s="144">
        <f t="shared" si="1"/>
        <v>0</v>
      </c>
    </row>
    <row r="131" spans="1:10">
      <c r="A131" s="58"/>
      <c r="B131" s="62" t="s">
        <v>153</v>
      </c>
      <c r="C131" s="58"/>
      <c r="D131" s="239"/>
      <c r="E131" s="58"/>
      <c r="F131" s="236"/>
      <c r="G131" s="233"/>
      <c r="H131" s="234"/>
      <c r="I131" s="21"/>
      <c r="J131" s="144">
        <f t="shared" si="1"/>
        <v>0</v>
      </c>
    </row>
    <row r="132" spans="1:10">
      <c r="A132" s="58"/>
      <c r="B132" s="63" t="s">
        <v>42</v>
      </c>
      <c r="C132" s="58"/>
      <c r="D132" s="240"/>
      <c r="E132" s="58"/>
      <c r="F132" s="282"/>
      <c r="G132" s="233"/>
      <c r="H132" s="234"/>
      <c r="I132" s="21"/>
      <c r="J132" s="144">
        <f t="shared" si="1"/>
        <v>0</v>
      </c>
    </row>
    <row r="133" spans="1:10">
      <c r="A133" s="2">
        <v>13</v>
      </c>
      <c r="B133" s="63" t="s">
        <v>154</v>
      </c>
      <c r="C133" s="58"/>
      <c r="D133" s="60" t="s">
        <v>31</v>
      </c>
      <c r="E133" s="58"/>
      <c r="F133" s="29"/>
      <c r="G133" s="233">
        <v>9621</v>
      </c>
      <c r="H133" s="234">
        <f>G133*E134</f>
        <v>221283</v>
      </c>
      <c r="I133" s="21"/>
      <c r="J133" s="144">
        <f t="shared" si="1"/>
        <v>0</v>
      </c>
    </row>
    <row r="134" spans="1:10">
      <c r="A134" s="58"/>
      <c r="B134" s="59" t="s">
        <v>155</v>
      </c>
      <c r="C134" s="60" t="s">
        <v>156</v>
      </c>
      <c r="D134" s="61" t="s">
        <v>157</v>
      </c>
      <c r="E134" s="5">
        <v>23</v>
      </c>
      <c r="F134" s="235" t="s">
        <v>158</v>
      </c>
      <c r="G134" s="233"/>
      <c r="H134" s="234"/>
      <c r="I134" s="21"/>
      <c r="J134" s="144">
        <f t="shared" si="1"/>
        <v>0</v>
      </c>
    </row>
    <row r="135" spans="1:10">
      <c r="A135" s="58"/>
      <c r="B135" s="83" t="s">
        <v>159</v>
      </c>
      <c r="C135" s="58"/>
      <c r="D135" s="238"/>
      <c r="E135" s="60" t="s">
        <v>95</v>
      </c>
      <c r="F135" s="236"/>
      <c r="G135" s="233"/>
      <c r="H135" s="234"/>
      <c r="I135" s="21"/>
      <c r="J135" s="144">
        <f t="shared" si="1"/>
        <v>0</v>
      </c>
    </row>
    <row r="136" spans="1:10">
      <c r="A136" s="64"/>
      <c r="B136" s="62" t="s">
        <v>160</v>
      </c>
      <c r="C136" s="64"/>
      <c r="D136" s="239"/>
      <c r="E136" s="64"/>
      <c r="F136" s="236"/>
      <c r="G136" s="233"/>
      <c r="H136" s="234"/>
      <c r="I136" s="21"/>
      <c r="J136" s="144">
        <f t="shared" si="1"/>
        <v>9621</v>
      </c>
    </row>
    <row r="137" spans="1:10">
      <c r="A137" s="58"/>
      <c r="B137" s="62" t="s">
        <v>161</v>
      </c>
      <c r="C137" s="58"/>
      <c r="D137" s="239"/>
      <c r="E137" s="58"/>
      <c r="F137" s="236"/>
      <c r="G137" s="233"/>
      <c r="H137" s="234"/>
      <c r="I137" s="129">
        <v>8568</v>
      </c>
      <c r="J137" s="144">
        <f t="shared" ref="J137:J200" si="2">G134-I137</f>
        <v>-8568</v>
      </c>
    </row>
    <row r="138" spans="1:10">
      <c r="A138" s="58"/>
      <c r="B138" s="59" t="s">
        <v>40</v>
      </c>
      <c r="C138" s="58"/>
      <c r="D138" s="239"/>
      <c r="E138" s="58"/>
      <c r="F138" s="236"/>
      <c r="G138" s="233"/>
      <c r="H138" s="234"/>
      <c r="I138" s="21"/>
      <c r="J138" s="144">
        <f t="shared" si="2"/>
        <v>0</v>
      </c>
    </row>
    <row r="139" spans="1:10">
      <c r="A139" s="58"/>
      <c r="B139" s="62" t="s">
        <v>153</v>
      </c>
      <c r="C139" s="58"/>
      <c r="D139" s="239"/>
      <c r="E139" s="58"/>
      <c r="F139" s="236"/>
      <c r="G139" s="233"/>
      <c r="H139" s="234"/>
      <c r="I139" s="21"/>
      <c r="J139" s="144">
        <f t="shared" si="2"/>
        <v>0</v>
      </c>
    </row>
    <row r="140" spans="1:10">
      <c r="A140" s="58"/>
      <c r="B140" s="63" t="s">
        <v>42</v>
      </c>
      <c r="C140" s="58"/>
      <c r="D140" s="240"/>
      <c r="E140" s="58"/>
      <c r="F140" s="282"/>
      <c r="G140" s="233"/>
      <c r="H140" s="234"/>
      <c r="I140" s="21"/>
      <c r="J140" s="144">
        <f t="shared" si="2"/>
        <v>0</v>
      </c>
    </row>
    <row r="141" spans="1:10">
      <c r="A141" s="2">
        <v>14</v>
      </c>
      <c r="B141" s="63" t="s">
        <v>162</v>
      </c>
      <c r="C141" s="64"/>
      <c r="D141" s="64"/>
      <c r="E141" s="64"/>
      <c r="F141" s="29"/>
      <c r="G141" s="233">
        <v>17792</v>
      </c>
      <c r="H141" s="234">
        <f>G141*E142</f>
        <v>569344</v>
      </c>
      <c r="I141" s="21"/>
      <c r="J141" s="144">
        <f t="shared" si="2"/>
        <v>0</v>
      </c>
    </row>
    <row r="142" spans="1:10">
      <c r="A142" s="58"/>
      <c r="B142" s="80" t="s">
        <v>163</v>
      </c>
      <c r="C142" s="60" t="s">
        <v>164</v>
      </c>
      <c r="D142" s="84" t="s">
        <v>165</v>
      </c>
      <c r="E142" s="5">
        <v>32</v>
      </c>
      <c r="F142" s="251" t="s">
        <v>166</v>
      </c>
      <c r="G142" s="233"/>
      <c r="H142" s="234"/>
      <c r="I142" s="21"/>
      <c r="J142" s="144">
        <f t="shared" si="2"/>
        <v>0</v>
      </c>
    </row>
    <row r="143" spans="1:10">
      <c r="A143" s="58"/>
      <c r="B143" s="80" t="s">
        <v>167</v>
      </c>
      <c r="C143" s="58"/>
      <c r="D143" s="283"/>
      <c r="E143" s="60" t="s">
        <v>95</v>
      </c>
      <c r="F143" s="252"/>
      <c r="G143" s="233"/>
      <c r="H143" s="234"/>
      <c r="I143" s="21"/>
      <c r="J143" s="144">
        <f t="shared" si="2"/>
        <v>0</v>
      </c>
    </row>
    <row r="144" spans="1:10">
      <c r="A144" s="58"/>
      <c r="B144" s="80" t="s">
        <v>168</v>
      </c>
      <c r="C144" s="58"/>
      <c r="D144" s="284"/>
      <c r="E144" s="58"/>
      <c r="F144" s="252"/>
      <c r="G144" s="233"/>
      <c r="H144" s="234"/>
      <c r="I144" s="21"/>
      <c r="J144" s="144">
        <f t="shared" si="2"/>
        <v>17792</v>
      </c>
    </row>
    <row r="145" spans="1:10">
      <c r="A145" s="58"/>
      <c r="B145" s="80" t="s">
        <v>169</v>
      </c>
      <c r="C145" s="58"/>
      <c r="D145" s="284"/>
      <c r="E145" s="58"/>
      <c r="F145" s="252"/>
      <c r="G145" s="233"/>
      <c r="H145" s="234"/>
      <c r="I145" s="129">
        <v>17276</v>
      </c>
      <c r="J145" s="144">
        <f t="shared" si="2"/>
        <v>-17276</v>
      </c>
    </row>
    <row r="146" spans="1:10">
      <c r="A146" s="58"/>
      <c r="B146" s="80" t="s">
        <v>135</v>
      </c>
      <c r="C146" s="58"/>
      <c r="D146" s="284"/>
      <c r="E146" s="58"/>
      <c r="F146" s="252"/>
      <c r="G146" s="233"/>
      <c r="H146" s="234"/>
      <c r="I146" s="21"/>
      <c r="J146" s="144">
        <f t="shared" si="2"/>
        <v>0</v>
      </c>
    </row>
    <row r="147" spans="1:10">
      <c r="A147" s="58"/>
      <c r="B147" s="80" t="s">
        <v>170</v>
      </c>
      <c r="C147" s="58"/>
      <c r="D147" s="284"/>
      <c r="E147" s="58"/>
      <c r="F147" s="252"/>
      <c r="G147" s="233"/>
      <c r="H147" s="234"/>
      <c r="I147" s="21"/>
      <c r="J147" s="144">
        <f t="shared" si="2"/>
        <v>0</v>
      </c>
    </row>
    <row r="148" spans="1:10">
      <c r="A148" s="58"/>
      <c r="B148" s="81" t="s">
        <v>137</v>
      </c>
      <c r="C148" s="58"/>
      <c r="D148" s="284"/>
      <c r="E148" s="58"/>
      <c r="F148" s="268"/>
      <c r="G148" s="233"/>
      <c r="H148" s="234"/>
      <c r="I148" s="21"/>
      <c r="J148" s="144">
        <f t="shared" si="2"/>
        <v>0</v>
      </c>
    </row>
    <row r="149" spans="1:10">
      <c r="A149" s="2">
        <v>15</v>
      </c>
      <c r="B149" s="63" t="s">
        <v>171</v>
      </c>
      <c r="C149" s="58"/>
      <c r="D149" s="58"/>
      <c r="E149" s="58"/>
      <c r="F149" s="29"/>
      <c r="G149" s="233">
        <v>11253</v>
      </c>
      <c r="H149" s="234">
        <f>G149*E150</f>
        <v>168795</v>
      </c>
      <c r="I149" s="21"/>
      <c r="J149" s="144">
        <f t="shared" si="2"/>
        <v>0</v>
      </c>
    </row>
    <row r="150" spans="1:10">
      <c r="A150" s="58"/>
      <c r="B150" s="85" t="s">
        <v>172</v>
      </c>
      <c r="C150" s="60" t="s">
        <v>173</v>
      </c>
      <c r="D150" s="86" t="s">
        <v>174</v>
      </c>
      <c r="E150" s="5">
        <v>15</v>
      </c>
      <c r="F150" s="251" t="s">
        <v>175</v>
      </c>
      <c r="G150" s="233"/>
      <c r="H150" s="234"/>
      <c r="I150" s="21"/>
      <c r="J150" s="144">
        <f t="shared" si="2"/>
        <v>0</v>
      </c>
    </row>
    <row r="151" spans="1:10">
      <c r="A151" s="58"/>
      <c r="B151" s="85" t="s">
        <v>176</v>
      </c>
      <c r="C151" s="58"/>
      <c r="D151" s="283"/>
      <c r="E151" s="60" t="s">
        <v>95</v>
      </c>
      <c r="F151" s="252"/>
      <c r="G151" s="233"/>
      <c r="H151" s="234"/>
      <c r="I151" s="21"/>
      <c r="J151" s="144">
        <f t="shared" si="2"/>
        <v>0</v>
      </c>
    </row>
    <row r="152" spans="1:10">
      <c r="A152" s="58"/>
      <c r="B152" s="85" t="s">
        <v>177</v>
      </c>
      <c r="C152" s="58"/>
      <c r="D152" s="284"/>
      <c r="E152" s="58"/>
      <c r="F152" s="252"/>
      <c r="G152" s="233"/>
      <c r="H152" s="234"/>
      <c r="I152" s="21"/>
      <c r="J152" s="144">
        <f t="shared" si="2"/>
        <v>11253</v>
      </c>
    </row>
    <row r="153" spans="1:10">
      <c r="A153" s="58"/>
      <c r="B153" s="85" t="s">
        <v>178</v>
      </c>
      <c r="C153" s="58"/>
      <c r="D153" s="284"/>
      <c r="E153" s="58"/>
      <c r="F153" s="252"/>
      <c r="G153" s="233"/>
      <c r="H153" s="234"/>
      <c r="I153" s="129">
        <v>10768</v>
      </c>
      <c r="J153" s="144">
        <f t="shared" si="2"/>
        <v>-10768</v>
      </c>
    </row>
    <row r="154" spans="1:10">
      <c r="A154" s="58"/>
      <c r="B154" s="85" t="s">
        <v>179</v>
      </c>
      <c r="C154" s="58"/>
      <c r="D154" s="284"/>
      <c r="E154" s="58"/>
      <c r="F154" s="252"/>
      <c r="G154" s="233"/>
      <c r="H154" s="234"/>
      <c r="I154" s="21"/>
      <c r="J154" s="144">
        <f t="shared" si="2"/>
        <v>0</v>
      </c>
    </row>
    <row r="155" spans="1:10">
      <c r="A155" s="58"/>
      <c r="B155" s="85" t="s">
        <v>180</v>
      </c>
      <c r="C155" s="58"/>
      <c r="D155" s="284"/>
      <c r="E155" s="58"/>
      <c r="F155" s="252"/>
      <c r="G155" s="233"/>
      <c r="H155" s="234"/>
      <c r="I155" s="21"/>
      <c r="J155" s="144">
        <f t="shared" si="2"/>
        <v>0</v>
      </c>
    </row>
    <row r="156" spans="1:10">
      <c r="A156" s="58"/>
      <c r="B156" s="87" t="s">
        <v>137</v>
      </c>
      <c r="C156" s="58"/>
      <c r="D156" s="288"/>
      <c r="E156" s="58"/>
      <c r="F156" s="268"/>
      <c r="G156" s="233"/>
      <c r="H156" s="234"/>
      <c r="I156" s="21"/>
      <c r="J156" s="144">
        <f t="shared" si="2"/>
        <v>0</v>
      </c>
    </row>
    <row r="157" spans="1:10">
      <c r="A157" s="2">
        <v>16</v>
      </c>
      <c r="B157" s="63" t="s">
        <v>181</v>
      </c>
      <c r="C157" s="67"/>
      <c r="D157" s="67"/>
      <c r="E157" s="67"/>
      <c r="F157" s="41"/>
      <c r="G157" s="259">
        <v>11253</v>
      </c>
      <c r="H157" s="260">
        <f>G157*E158</f>
        <v>135036</v>
      </c>
      <c r="I157" s="21"/>
      <c r="J157" s="144">
        <f t="shared" si="2"/>
        <v>0</v>
      </c>
    </row>
    <row r="158" spans="1:10">
      <c r="A158" s="58"/>
      <c r="B158" s="63" t="s">
        <v>171</v>
      </c>
      <c r="C158" s="68" t="s">
        <v>182</v>
      </c>
      <c r="D158" s="79" t="s">
        <v>183</v>
      </c>
      <c r="E158" s="37">
        <v>12</v>
      </c>
      <c r="F158" s="292" t="s">
        <v>184</v>
      </c>
      <c r="G158" s="259"/>
      <c r="H158" s="260"/>
      <c r="I158" s="21"/>
      <c r="J158" s="144">
        <f t="shared" si="2"/>
        <v>0</v>
      </c>
    </row>
    <row r="159" spans="1:10">
      <c r="A159" s="58"/>
      <c r="B159" s="85" t="s">
        <v>185</v>
      </c>
      <c r="C159" s="67"/>
      <c r="D159" s="276"/>
      <c r="E159" s="68" t="s">
        <v>95</v>
      </c>
      <c r="F159" s="293"/>
      <c r="G159" s="259"/>
      <c r="H159" s="260"/>
      <c r="I159" s="21"/>
      <c r="J159" s="144">
        <f t="shared" si="2"/>
        <v>0</v>
      </c>
    </row>
    <row r="160" spans="1:10">
      <c r="A160" s="58"/>
      <c r="B160" s="85" t="s">
        <v>176</v>
      </c>
      <c r="C160" s="67"/>
      <c r="D160" s="277"/>
      <c r="E160" s="67"/>
      <c r="F160" s="293"/>
      <c r="G160" s="259"/>
      <c r="H160" s="260"/>
      <c r="I160" s="21"/>
      <c r="J160" s="144">
        <f t="shared" si="2"/>
        <v>11253</v>
      </c>
    </row>
    <row r="161" spans="1:10">
      <c r="A161" s="58"/>
      <c r="B161" s="85" t="s">
        <v>177</v>
      </c>
      <c r="C161" s="67"/>
      <c r="D161" s="277"/>
      <c r="E161" s="67"/>
      <c r="F161" s="293"/>
      <c r="G161" s="259"/>
      <c r="H161" s="260"/>
      <c r="I161" s="129">
        <v>9789</v>
      </c>
      <c r="J161" s="144">
        <f t="shared" si="2"/>
        <v>-9789</v>
      </c>
    </row>
    <row r="162" spans="1:10">
      <c r="A162" s="58"/>
      <c r="B162" s="85" t="s">
        <v>178</v>
      </c>
      <c r="C162" s="67"/>
      <c r="D162" s="277"/>
      <c r="E162" s="67"/>
      <c r="F162" s="293"/>
      <c r="G162" s="259"/>
      <c r="H162" s="260"/>
      <c r="I162" s="21"/>
      <c r="J162" s="144">
        <f t="shared" si="2"/>
        <v>0</v>
      </c>
    </row>
    <row r="163" spans="1:10">
      <c r="A163" s="58"/>
      <c r="B163" s="85" t="s">
        <v>179</v>
      </c>
      <c r="C163" s="67"/>
      <c r="D163" s="277"/>
      <c r="E163" s="67"/>
      <c r="F163" s="293"/>
      <c r="G163" s="259"/>
      <c r="H163" s="260"/>
      <c r="I163" s="21"/>
      <c r="J163" s="144">
        <f t="shared" si="2"/>
        <v>0</v>
      </c>
    </row>
    <row r="164" spans="1:10">
      <c r="A164" s="58"/>
      <c r="B164" s="85" t="s">
        <v>180</v>
      </c>
      <c r="C164" s="67"/>
      <c r="D164" s="277"/>
      <c r="E164" s="67"/>
      <c r="F164" s="294"/>
      <c r="G164" s="259"/>
      <c r="H164" s="260"/>
      <c r="I164" s="21"/>
      <c r="J164" s="144">
        <f t="shared" si="2"/>
        <v>0</v>
      </c>
    </row>
    <row r="165" spans="1:10">
      <c r="A165" s="58"/>
      <c r="B165" s="87" t="s">
        <v>137</v>
      </c>
      <c r="C165" s="67"/>
      <c r="D165" s="278"/>
      <c r="E165" s="67"/>
      <c r="F165" s="41"/>
      <c r="G165" s="259"/>
      <c r="H165" s="260"/>
      <c r="I165" s="21"/>
      <c r="J165" s="144">
        <f t="shared" si="2"/>
        <v>0</v>
      </c>
    </row>
    <row r="166" spans="1:10">
      <c r="A166" s="2">
        <v>17</v>
      </c>
      <c r="B166" s="63" t="s">
        <v>181</v>
      </c>
      <c r="C166" s="58"/>
      <c r="D166" s="58"/>
      <c r="E166" s="58"/>
      <c r="F166" s="29"/>
      <c r="G166" s="233">
        <v>13401</v>
      </c>
      <c r="H166" s="234">
        <f>G166*E167</f>
        <v>67005</v>
      </c>
      <c r="I166" s="21"/>
      <c r="J166" s="144">
        <f t="shared" si="2"/>
        <v>0</v>
      </c>
    </row>
    <row r="167" spans="1:10">
      <c r="A167" s="58"/>
      <c r="B167" s="88" t="s">
        <v>185</v>
      </c>
      <c r="C167" s="60" t="s">
        <v>186</v>
      </c>
      <c r="D167" s="89" t="s">
        <v>187</v>
      </c>
      <c r="E167" s="5">
        <v>5</v>
      </c>
      <c r="F167" s="285" t="s">
        <v>188</v>
      </c>
      <c r="G167" s="233"/>
      <c r="H167" s="234"/>
      <c r="I167" s="21"/>
      <c r="J167" s="144">
        <f t="shared" si="2"/>
        <v>0</v>
      </c>
    </row>
    <row r="168" spans="1:10">
      <c r="A168" s="58"/>
      <c r="B168" s="88" t="s">
        <v>189</v>
      </c>
      <c r="C168" s="58"/>
      <c r="D168" s="283"/>
      <c r="E168" s="60" t="s">
        <v>95</v>
      </c>
      <c r="F168" s="286"/>
      <c r="G168" s="233"/>
      <c r="H168" s="234"/>
      <c r="I168" s="21"/>
      <c r="J168" s="144">
        <f t="shared" si="2"/>
        <v>0</v>
      </c>
    </row>
    <row r="169" spans="1:10">
      <c r="A169" s="64"/>
      <c r="B169" s="85" t="s">
        <v>190</v>
      </c>
      <c r="C169" s="64"/>
      <c r="D169" s="284"/>
      <c r="E169" s="64"/>
      <c r="F169" s="286"/>
      <c r="G169" s="233"/>
      <c r="H169" s="234"/>
      <c r="I169" s="21"/>
      <c r="J169" s="144">
        <f t="shared" si="2"/>
        <v>13401</v>
      </c>
    </row>
    <row r="170" spans="1:10">
      <c r="A170" s="58"/>
      <c r="B170" s="88" t="s">
        <v>191</v>
      </c>
      <c r="C170" s="58"/>
      <c r="D170" s="284"/>
      <c r="E170" s="58"/>
      <c r="F170" s="286"/>
      <c r="G170" s="233"/>
      <c r="H170" s="234"/>
      <c r="I170" s="129">
        <v>11659</v>
      </c>
      <c r="J170" s="144">
        <f t="shared" si="2"/>
        <v>-11659</v>
      </c>
    </row>
    <row r="171" spans="1:10">
      <c r="A171" s="58"/>
      <c r="B171" s="88" t="s">
        <v>143</v>
      </c>
      <c r="C171" s="58"/>
      <c r="D171" s="284"/>
      <c r="E171" s="58"/>
      <c r="F171" s="286"/>
      <c r="G171" s="233"/>
      <c r="H171" s="234"/>
      <c r="I171" s="21"/>
      <c r="J171" s="144">
        <f t="shared" si="2"/>
        <v>0</v>
      </c>
    </row>
    <row r="172" spans="1:10">
      <c r="A172" s="58"/>
      <c r="B172" s="88" t="s">
        <v>192</v>
      </c>
      <c r="C172" s="58"/>
      <c r="D172" s="284"/>
      <c r="E172" s="58"/>
      <c r="F172" s="286"/>
      <c r="G172" s="233"/>
      <c r="H172" s="234"/>
      <c r="I172" s="21"/>
      <c r="J172" s="144">
        <f t="shared" si="2"/>
        <v>0</v>
      </c>
    </row>
    <row r="173" spans="1:10">
      <c r="A173" s="58"/>
      <c r="B173" s="90" t="s">
        <v>137</v>
      </c>
      <c r="C173" s="58"/>
      <c r="D173" s="288"/>
      <c r="E173" s="58"/>
      <c r="F173" s="287"/>
      <c r="G173" s="233"/>
      <c r="H173" s="234"/>
      <c r="I173" s="21"/>
      <c r="J173" s="144">
        <f t="shared" si="2"/>
        <v>0</v>
      </c>
    </row>
    <row r="174" spans="1:10">
      <c r="A174" s="2">
        <v>18</v>
      </c>
      <c r="B174" s="63" t="s">
        <v>193</v>
      </c>
      <c r="C174" s="58"/>
      <c r="D174" s="60"/>
      <c r="E174" s="58"/>
      <c r="F174" s="29"/>
      <c r="G174" s="233">
        <v>3908</v>
      </c>
      <c r="H174" s="234">
        <f>G174*E175</f>
        <v>54712</v>
      </c>
      <c r="I174" s="21"/>
      <c r="J174" s="144">
        <f t="shared" si="2"/>
        <v>0</v>
      </c>
    </row>
    <row r="175" spans="1:10">
      <c r="A175" s="64"/>
      <c r="B175" s="59" t="s">
        <v>194</v>
      </c>
      <c r="C175" s="60" t="s">
        <v>195</v>
      </c>
      <c r="D175" s="77" t="s">
        <v>7</v>
      </c>
      <c r="E175" s="1">
        <v>14</v>
      </c>
      <c r="F175" s="289" t="s">
        <v>196</v>
      </c>
      <c r="G175" s="233"/>
      <c r="H175" s="234"/>
      <c r="I175" s="21"/>
      <c r="J175" s="144">
        <f t="shared" si="2"/>
        <v>0</v>
      </c>
    </row>
    <row r="176" spans="1:10">
      <c r="A176" s="64"/>
      <c r="B176" s="83" t="s">
        <v>197</v>
      </c>
      <c r="C176" s="64"/>
      <c r="D176" s="238"/>
      <c r="E176" s="60" t="s">
        <v>95</v>
      </c>
      <c r="F176" s="290"/>
      <c r="G176" s="233"/>
      <c r="H176" s="234"/>
      <c r="I176" s="21"/>
      <c r="J176" s="144">
        <f t="shared" si="2"/>
        <v>0</v>
      </c>
    </row>
    <row r="177" spans="1:10">
      <c r="A177" s="64"/>
      <c r="B177" s="62" t="s">
        <v>198</v>
      </c>
      <c r="C177" s="64"/>
      <c r="D177" s="239"/>
      <c r="E177" s="91" t="s">
        <v>199</v>
      </c>
      <c r="F177" s="290"/>
      <c r="G177" s="233"/>
      <c r="H177" s="234"/>
      <c r="J177" s="144">
        <f t="shared" si="2"/>
        <v>3908</v>
      </c>
    </row>
    <row r="178" spans="1:10">
      <c r="A178" s="64"/>
      <c r="B178" s="62" t="s">
        <v>200</v>
      </c>
      <c r="C178" s="64"/>
      <c r="D178" s="239"/>
      <c r="E178" s="64"/>
      <c r="F178" s="290"/>
      <c r="G178" s="233"/>
      <c r="H178" s="234"/>
      <c r="I178" s="42" t="s">
        <v>201</v>
      </c>
      <c r="J178" s="144" t="e">
        <f t="shared" si="2"/>
        <v>#VALUE!</v>
      </c>
    </row>
    <row r="179" spans="1:10">
      <c r="A179" s="58"/>
      <c r="B179" s="59" t="s">
        <v>202</v>
      </c>
      <c r="C179" s="58"/>
      <c r="D179" s="239"/>
      <c r="E179" s="58"/>
      <c r="F179" s="290"/>
      <c r="G179" s="233"/>
      <c r="H179" s="234"/>
      <c r="I179" s="21"/>
      <c r="J179" s="144">
        <f t="shared" si="2"/>
        <v>0</v>
      </c>
    </row>
    <row r="180" spans="1:10">
      <c r="A180" s="64"/>
      <c r="B180" s="62" t="s">
        <v>203</v>
      </c>
      <c r="C180" s="64"/>
      <c r="D180" s="239"/>
      <c r="E180" s="64"/>
      <c r="F180" s="290"/>
      <c r="G180" s="233"/>
      <c r="H180" s="234"/>
      <c r="I180" s="21"/>
      <c r="J180" s="144">
        <f t="shared" si="2"/>
        <v>0</v>
      </c>
    </row>
    <row r="181" spans="1:10">
      <c r="A181" s="64"/>
      <c r="B181" s="63" t="s">
        <v>204</v>
      </c>
      <c r="C181" s="64"/>
      <c r="D181" s="240"/>
      <c r="E181" s="64"/>
      <c r="F181" s="291"/>
      <c r="G181" s="233"/>
      <c r="H181" s="234"/>
      <c r="I181" s="21"/>
      <c r="J181" s="144">
        <f t="shared" si="2"/>
        <v>0</v>
      </c>
    </row>
    <row r="182" spans="1:10">
      <c r="A182" s="2">
        <v>19</v>
      </c>
      <c r="B182" s="63" t="s">
        <v>205</v>
      </c>
      <c r="C182" s="92" t="s">
        <v>206</v>
      </c>
      <c r="D182" s="86" t="s">
        <v>207</v>
      </c>
      <c r="E182" s="43">
        <v>12</v>
      </c>
      <c r="F182" s="36"/>
      <c r="G182" s="233">
        <v>10345</v>
      </c>
      <c r="H182" s="234">
        <f>G182*E182</f>
        <v>124140</v>
      </c>
      <c r="I182" s="21"/>
      <c r="J182" s="144">
        <f t="shared" si="2"/>
        <v>0</v>
      </c>
    </row>
    <row r="183" spans="1:10">
      <c r="A183" s="58"/>
      <c r="B183" s="59" t="s">
        <v>194</v>
      </c>
      <c r="C183" s="60"/>
      <c r="D183" s="283"/>
      <c r="E183" s="93" t="s">
        <v>95</v>
      </c>
      <c r="F183" s="309"/>
      <c r="G183" s="233"/>
      <c r="H183" s="234"/>
      <c r="I183" s="21"/>
      <c r="J183" s="144">
        <f t="shared" si="2"/>
        <v>0</v>
      </c>
    </row>
    <row r="184" spans="1:10">
      <c r="A184" s="58"/>
      <c r="B184" s="62" t="s">
        <v>208</v>
      </c>
      <c r="C184" s="58"/>
      <c r="D184" s="284"/>
      <c r="E184" s="93"/>
      <c r="F184" s="310"/>
      <c r="G184" s="233"/>
      <c r="H184" s="234"/>
      <c r="I184" s="21"/>
      <c r="J184" s="144">
        <f t="shared" si="2"/>
        <v>0</v>
      </c>
    </row>
    <row r="185" spans="1:10">
      <c r="A185" s="58"/>
      <c r="B185" s="62" t="s">
        <v>209</v>
      </c>
      <c r="C185" s="58"/>
      <c r="D185" s="284"/>
      <c r="E185" s="65"/>
      <c r="F185" s="310"/>
      <c r="G185" s="233"/>
      <c r="H185" s="234"/>
      <c r="I185" s="129">
        <v>10597</v>
      </c>
      <c r="J185" s="144">
        <f t="shared" si="2"/>
        <v>-252</v>
      </c>
    </row>
    <row r="186" spans="1:10">
      <c r="A186" s="58"/>
      <c r="B186" s="62" t="s">
        <v>210</v>
      </c>
      <c r="C186" s="58"/>
      <c r="D186" s="284"/>
      <c r="E186" s="65"/>
      <c r="F186" s="310"/>
      <c r="G186" s="233"/>
      <c r="H186" s="234"/>
      <c r="J186" s="144">
        <f>G183-I185</f>
        <v>-10597</v>
      </c>
    </row>
    <row r="187" spans="1:10">
      <c r="A187" s="58"/>
      <c r="B187" s="78" t="s">
        <v>40</v>
      </c>
      <c r="C187" s="58"/>
      <c r="D187" s="284"/>
      <c r="E187" s="65"/>
      <c r="F187" s="310"/>
      <c r="G187" s="233"/>
      <c r="H187" s="234"/>
      <c r="I187" s="21"/>
      <c r="J187" s="144">
        <f t="shared" si="2"/>
        <v>0</v>
      </c>
    </row>
    <row r="188" spans="1:10">
      <c r="A188" s="58"/>
      <c r="B188" s="62" t="s">
        <v>211</v>
      </c>
      <c r="C188" s="58"/>
      <c r="D188" s="284"/>
      <c r="E188" s="65"/>
      <c r="F188" s="310"/>
      <c r="G188" s="233"/>
      <c r="H188" s="234"/>
      <c r="I188" s="21"/>
      <c r="J188" s="144">
        <f t="shared" si="2"/>
        <v>0</v>
      </c>
    </row>
    <row r="189" spans="1:10">
      <c r="A189" s="58"/>
      <c r="B189" s="63" t="s">
        <v>204</v>
      </c>
      <c r="C189" s="58"/>
      <c r="D189" s="288"/>
      <c r="E189" s="65"/>
      <c r="F189" s="311"/>
      <c r="G189" s="233"/>
      <c r="H189" s="234"/>
      <c r="I189" s="21"/>
      <c r="J189" s="144">
        <f t="shared" si="2"/>
        <v>0</v>
      </c>
    </row>
    <row r="190" spans="1:10">
      <c r="A190" s="2">
        <v>20</v>
      </c>
      <c r="B190" s="81" t="s">
        <v>212</v>
      </c>
      <c r="C190" s="60"/>
      <c r="D190" s="89" t="s">
        <v>213</v>
      </c>
      <c r="E190" s="43">
        <v>11</v>
      </c>
      <c r="F190" s="312" t="s">
        <v>214</v>
      </c>
      <c r="G190" s="233">
        <v>10819</v>
      </c>
      <c r="H190" s="234">
        <f>G190*E190</f>
        <v>119009</v>
      </c>
      <c r="I190" s="21"/>
      <c r="J190" s="144">
        <f t="shared" si="2"/>
        <v>0</v>
      </c>
    </row>
    <row r="191" spans="1:10">
      <c r="A191" s="58"/>
      <c r="B191" s="62" t="s">
        <v>215</v>
      </c>
      <c r="C191" s="92" t="s">
        <v>216</v>
      </c>
      <c r="D191" s="283"/>
      <c r="E191" s="93" t="s">
        <v>95</v>
      </c>
      <c r="F191" s="313"/>
      <c r="G191" s="233"/>
      <c r="H191" s="234"/>
      <c r="I191" s="21"/>
      <c r="J191" s="144">
        <f t="shared" si="2"/>
        <v>0</v>
      </c>
    </row>
    <row r="192" spans="1:10">
      <c r="A192" s="58"/>
      <c r="B192" s="62" t="s">
        <v>217</v>
      </c>
      <c r="C192" s="58"/>
      <c r="D192" s="284"/>
      <c r="E192" s="65"/>
      <c r="F192" s="313"/>
      <c r="G192" s="233"/>
      <c r="H192" s="234"/>
      <c r="I192" s="21"/>
      <c r="J192" s="144">
        <f t="shared" si="2"/>
        <v>0</v>
      </c>
    </row>
    <row r="193" spans="1:10">
      <c r="A193" s="58"/>
      <c r="B193" s="62" t="s">
        <v>218</v>
      </c>
      <c r="C193" s="58"/>
      <c r="D193" s="284"/>
      <c r="E193" s="65"/>
      <c r="F193" s="313"/>
      <c r="G193" s="233"/>
      <c r="H193" s="234"/>
      <c r="I193" s="129">
        <v>9490</v>
      </c>
      <c r="J193" s="144">
        <f t="shared" si="2"/>
        <v>1329</v>
      </c>
    </row>
    <row r="194" spans="1:10">
      <c r="A194" s="58"/>
      <c r="B194" s="62" t="s">
        <v>219</v>
      </c>
      <c r="C194" s="58"/>
      <c r="D194" s="284"/>
      <c r="E194" s="65"/>
      <c r="F194" s="313"/>
      <c r="G194" s="233"/>
      <c r="H194" s="234"/>
      <c r="I194" s="21"/>
      <c r="J194" s="144">
        <f t="shared" si="2"/>
        <v>0</v>
      </c>
    </row>
    <row r="195" spans="1:10">
      <c r="A195" s="58"/>
      <c r="B195" s="78" t="s">
        <v>220</v>
      </c>
      <c r="C195" s="58"/>
      <c r="D195" s="284"/>
      <c r="E195" s="65"/>
      <c r="F195" s="313"/>
      <c r="G195" s="233"/>
      <c r="H195" s="234"/>
      <c r="I195" s="21"/>
      <c r="J195" s="144">
        <f t="shared" si="2"/>
        <v>0</v>
      </c>
    </row>
    <row r="196" spans="1:10">
      <c r="A196" s="58"/>
      <c r="B196" s="62" t="s">
        <v>221</v>
      </c>
      <c r="C196" s="58"/>
      <c r="D196" s="288"/>
      <c r="E196" s="65"/>
      <c r="F196" s="314"/>
      <c r="G196" s="233"/>
      <c r="H196" s="234"/>
      <c r="I196" s="21"/>
      <c r="J196" s="144">
        <f t="shared" si="2"/>
        <v>0</v>
      </c>
    </row>
    <row r="197" spans="1:10">
      <c r="A197" s="2"/>
      <c r="B197" s="63" t="s">
        <v>81</v>
      </c>
      <c r="C197" s="58"/>
      <c r="D197" s="94"/>
      <c r="E197" s="95"/>
      <c r="F197" s="295" t="s">
        <v>214</v>
      </c>
      <c r="G197" s="259">
        <v>7530</v>
      </c>
      <c r="H197" s="260">
        <f>G197*E198</f>
        <v>82830</v>
      </c>
      <c r="I197" s="21"/>
      <c r="J197" s="144">
        <f t="shared" si="2"/>
        <v>0</v>
      </c>
    </row>
    <row r="198" spans="1:10">
      <c r="A198" s="2">
        <v>21</v>
      </c>
      <c r="B198" s="81" t="s">
        <v>212</v>
      </c>
      <c r="C198" s="65"/>
      <c r="D198" s="89" t="s">
        <v>222</v>
      </c>
      <c r="E198" s="44">
        <v>11</v>
      </c>
      <c r="F198" s="296"/>
      <c r="G198" s="259"/>
      <c r="H198" s="260"/>
      <c r="I198" s="21"/>
      <c r="J198" s="144">
        <f t="shared" si="2"/>
        <v>0</v>
      </c>
    </row>
    <row r="199" spans="1:10">
      <c r="A199" s="58"/>
      <c r="B199" s="62" t="s">
        <v>215</v>
      </c>
      <c r="C199" s="92" t="s">
        <v>223</v>
      </c>
      <c r="D199" s="298"/>
      <c r="E199" s="96" t="s">
        <v>224</v>
      </c>
      <c r="F199" s="296"/>
      <c r="G199" s="259"/>
      <c r="H199" s="260"/>
      <c r="I199" s="21"/>
      <c r="J199" s="144">
        <f t="shared" si="2"/>
        <v>0</v>
      </c>
    </row>
    <row r="200" spans="1:10">
      <c r="A200" s="58"/>
      <c r="B200" s="62" t="s">
        <v>225</v>
      </c>
      <c r="C200" s="65"/>
      <c r="D200" s="299"/>
      <c r="E200" s="97"/>
      <c r="F200" s="296"/>
      <c r="G200" s="259"/>
      <c r="H200" s="260"/>
      <c r="I200" s="129">
        <v>12491</v>
      </c>
      <c r="J200" s="144">
        <f t="shared" si="2"/>
        <v>-4961</v>
      </c>
    </row>
    <row r="201" spans="1:10">
      <c r="A201" s="58"/>
      <c r="B201" s="62" t="s">
        <v>226</v>
      </c>
      <c r="C201" s="65"/>
      <c r="D201" s="299"/>
      <c r="E201" s="97"/>
      <c r="F201" s="296"/>
      <c r="G201" s="259"/>
      <c r="H201" s="260"/>
      <c r="J201" s="144"/>
    </row>
    <row r="202" spans="1:10">
      <c r="A202" s="58"/>
      <c r="B202" s="62" t="s">
        <v>227</v>
      </c>
      <c r="C202" s="65"/>
      <c r="D202" s="299"/>
      <c r="E202" s="97"/>
      <c r="F202" s="296"/>
      <c r="G202" s="259"/>
      <c r="H202" s="260"/>
      <c r="I202" s="21"/>
      <c r="J202" s="144">
        <f t="shared" ref="J202:J248" si="3">G199-I202</f>
        <v>0</v>
      </c>
    </row>
    <row r="203" spans="1:10">
      <c r="A203" s="2"/>
      <c r="B203" s="78" t="s">
        <v>220</v>
      </c>
      <c r="C203" s="65"/>
      <c r="D203" s="299"/>
      <c r="E203" s="97"/>
      <c r="F203" s="296"/>
      <c r="G203" s="259"/>
      <c r="H203" s="260"/>
      <c r="I203" s="21"/>
      <c r="J203" s="144">
        <f t="shared" si="3"/>
        <v>0</v>
      </c>
    </row>
    <row r="204" spans="1:10">
      <c r="A204" s="58"/>
      <c r="B204" s="62" t="s">
        <v>221</v>
      </c>
      <c r="C204" s="93"/>
      <c r="D204" s="299"/>
      <c r="E204" s="45"/>
      <c r="F204" s="296"/>
      <c r="G204" s="259"/>
      <c r="H204" s="260"/>
      <c r="I204" s="21"/>
      <c r="J204" s="144">
        <f t="shared" si="3"/>
        <v>0</v>
      </c>
    </row>
    <row r="205" spans="1:10">
      <c r="A205" s="58"/>
      <c r="B205" s="63" t="s">
        <v>81</v>
      </c>
      <c r="C205" s="65"/>
      <c r="D205" s="300"/>
      <c r="E205" s="98"/>
      <c r="F205" s="296"/>
      <c r="G205" s="259"/>
      <c r="H205" s="260"/>
      <c r="I205" s="21"/>
      <c r="J205" s="144">
        <f t="shared" si="3"/>
        <v>0</v>
      </c>
    </row>
    <row r="206" spans="1:10">
      <c r="A206" s="64"/>
      <c r="B206" s="62"/>
      <c r="C206" s="99"/>
      <c r="D206" s="100"/>
      <c r="E206" s="101"/>
      <c r="F206" s="297"/>
      <c r="G206" s="259"/>
      <c r="H206" s="260"/>
      <c r="I206" s="21"/>
      <c r="J206" s="144">
        <f t="shared" si="3"/>
        <v>0</v>
      </c>
    </row>
    <row r="207" spans="1:10">
      <c r="A207" s="46">
        <v>22</v>
      </c>
      <c r="B207" s="102" t="s">
        <v>228</v>
      </c>
      <c r="C207" s="103"/>
      <c r="D207" s="89"/>
      <c r="E207" s="104"/>
      <c r="F207" s="47"/>
      <c r="G207" s="301"/>
      <c r="H207" s="302"/>
      <c r="I207" s="21"/>
      <c r="J207" s="144">
        <f t="shared" si="3"/>
        <v>0</v>
      </c>
    </row>
    <row r="208" spans="1:10">
      <c r="A208" s="105"/>
      <c r="B208" s="106" t="s">
        <v>229</v>
      </c>
      <c r="C208" s="92" t="s">
        <v>230</v>
      </c>
      <c r="D208" s="89"/>
      <c r="E208" s="44"/>
      <c r="F208" s="303" t="s">
        <v>231</v>
      </c>
      <c r="G208" s="301"/>
      <c r="H208" s="302"/>
      <c r="I208" s="21"/>
      <c r="J208" s="144">
        <f t="shared" si="3"/>
        <v>0</v>
      </c>
    </row>
    <row r="209" spans="1:10">
      <c r="A209" s="105"/>
      <c r="B209" s="106" t="s">
        <v>232</v>
      </c>
      <c r="C209" s="103"/>
      <c r="D209" s="306"/>
      <c r="E209" s="44"/>
      <c r="F209" s="304"/>
      <c r="G209" s="301"/>
      <c r="H209" s="302"/>
      <c r="I209" s="21"/>
      <c r="J209" s="144">
        <f t="shared" si="3"/>
        <v>0</v>
      </c>
    </row>
    <row r="210" spans="1:10">
      <c r="A210" s="46"/>
      <c r="B210" s="106" t="s">
        <v>233</v>
      </c>
      <c r="C210" s="107"/>
      <c r="D210" s="307"/>
      <c r="E210" s="108"/>
      <c r="F210" s="304"/>
      <c r="G210" s="301"/>
      <c r="H210" s="302"/>
      <c r="I210" s="21"/>
      <c r="J210" s="144">
        <f t="shared" si="3"/>
        <v>0</v>
      </c>
    </row>
    <row r="211" spans="1:10">
      <c r="A211" s="105"/>
      <c r="B211" s="106" t="s">
        <v>234</v>
      </c>
      <c r="C211" s="109"/>
      <c r="D211" s="307"/>
      <c r="E211" s="48"/>
      <c r="F211" s="304"/>
      <c r="G211" s="301"/>
      <c r="H211" s="302"/>
      <c r="I211" s="21"/>
      <c r="J211" s="144">
        <f t="shared" si="3"/>
        <v>0</v>
      </c>
    </row>
    <row r="212" spans="1:10">
      <c r="A212" s="105"/>
      <c r="B212" s="110" t="s">
        <v>235</v>
      </c>
      <c r="C212" s="103"/>
      <c r="D212" s="307"/>
      <c r="E212" s="111"/>
      <c r="F212" s="304"/>
      <c r="G212" s="301"/>
      <c r="H212" s="302"/>
      <c r="I212" s="21"/>
      <c r="J212" s="144">
        <f t="shared" si="3"/>
        <v>0</v>
      </c>
    </row>
    <row r="213" spans="1:10">
      <c r="A213" s="105"/>
      <c r="B213" s="106" t="s">
        <v>236</v>
      </c>
      <c r="C213" s="103"/>
      <c r="D213" s="307"/>
      <c r="E213" s="104"/>
      <c r="F213" s="304"/>
      <c r="G213" s="301"/>
      <c r="H213" s="302"/>
      <c r="I213" s="21"/>
      <c r="J213" s="144">
        <f t="shared" si="3"/>
        <v>0</v>
      </c>
    </row>
    <row r="214" spans="1:10">
      <c r="A214" s="105"/>
      <c r="B214" s="112" t="s">
        <v>237</v>
      </c>
      <c r="C214" s="103"/>
      <c r="D214" s="308"/>
      <c r="E214" s="104"/>
      <c r="F214" s="304"/>
      <c r="G214" s="301"/>
      <c r="H214" s="302"/>
      <c r="I214" s="21"/>
      <c r="J214" s="144">
        <f t="shared" si="3"/>
        <v>0</v>
      </c>
    </row>
    <row r="215" spans="1:10">
      <c r="A215" s="105"/>
      <c r="B215" s="113"/>
      <c r="C215" s="103"/>
      <c r="D215" s="114"/>
      <c r="E215" s="104"/>
      <c r="F215" s="305"/>
      <c r="G215" s="301"/>
      <c r="H215" s="302"/>
      <c r="I215" s="21"/>
      <c r="J215" s="144">
        <f t="shared" si="3"/>
        <v>0</v>
      </c>
    </row>
    <row r="216" spans="1:10">
      <c r="A216" s="2">
        <v>23</v>
      </c>
      <c r="B216" s="81" t="s">
        <v>238</v>
      </c>
      <c r="C216" s="65"/>
      <c r="D216" s="115" t="s">
        <v>239</v>
      </c>
      <c r="E216" s="43">
        <v>5</v>
      </c>
      <c r="F216" s="315" t="s">
        <v>214</v>
      </c>
      <c r="G216" s="233">
        <v>14811</v>
      </c>
      <c r="H216" s="234">
        <f>G216*E216</f>
        <v>74055</v>
      </c>
      <c r="I216" s="21"/>
      <c r="J216" s="144">
        <f t="shared" si="3"/>
        <v>0</v>
      </c>
    </row>
    <row r="217" spans="1:10">
      <c r="A217" s="58"/>
      <c r="B217" s="62" t="s">
        <v>240</v>
      </c>
      <c r="C217" s="116" t="s">
        <v>241</v>
      </c>
      <c r="D217" s="265"/>
      <c r="E217" s="93" t="s">
        <v>95</v>
      </c>
      <c r="F217" s="316"/>
      <c r="G217" s="233"/>
      <c r="H217" s="234"/>
      <c r="I217" s="21"/>
      <c r="J217" s="144">
        <f t="shared" si="3"/>
        <v>0</v>
      </c>
    </row>
    <row r="218" spans="1:10">
      <c r="A218" s="2"/>
      <c r="B218" s="62" t="s">
        <v>242</v>
      </c>
      <c r="C218" s="65"/>
      <c r="D218" s="266"/>
      <c r="E218" s="117"/>
      <c r="F218" s="316"/>
      <c r="G218" s="233"/>
      <c r="H218" s="234"/>
      <c r="I218" s="21"/>
      <c r="J218" s="144">
        <f t="shared" si="3"/>
        <v>0</v>
      </c>
    </row>
    <row r="219" spans="1:10">
      <c r="A219" s="58"/>
      <c r="B219" s="62" t="s">
        <v>243</v>
      </c>
      <c r="C219" s="93"/>
      <c r="D219" s="266"/>
      <c r="E219" s="49"/>
      <c r="F219" s="316"/>
      <c r="G219" s="233"/>
      <c r="H219" s="234"/>
      <c r="I219" s="129">
        <v>12905</v>
      </c>
      <c r="J219" s="144">
        <f t="shared" si="3"/>
        <v>1906</v>
      </c>
    </row>
    <row r="220" spans="1:10">
      <c r="A220" s="58"/>
      <c r="B220" s="62" t="s">
        <v>244</v>
      </c>
      <c r="C220" s="65"/>
      <c r="D220" s="266"/>
      <c r="E220" s="118"/>
      <c r="F220" s="316"/>
      <c r="G220" s="233"/>
      <c r="H220" s="234"/>
      <c r="J220" s="144"/>
    </row>
    <row r="221" spans="1:10">
      <c r="A221" s="58"/>
      <c r="B221" s="78" t="s">
        <v>220</v>
      </c>
      <c r="C221" s="65"/>
      <c r="D221" s="266"/>
      <c r="E221" s="117"/>
      <c r="F221" s="316"/>
      <c r="G221" s="233"/>
      <c r="H221" s="234"/>
      <c r="I221" s="21"/>
      <c r="J221" s="144">
        <f t="shared" si="3"/>
        <v>0</v>
      </c>
    </row>
    <row r="222" spans="1:10">
      <c r="A222" s="58"/>
      <c r="B222" s="62" t="s">
        <v>245</v>
      </c>
      <c r="C222" s="65"/>
      <c r="D222" s="266"/>
      <c r="E222" s="117"/>
      <c r="F222" s="316"/>
      <c r="G222" s="233"/>
      <c r="H222" s="234"/>
      <c r="I222" s="21"/>
      <c r="J222" s="144">
        <f t="shared" si="3"/>
        <v>0</v>
      </c>
    </row>
    <row r="223" spans="1:10">
      <c r="A223" s="58"/>
      <c r="B223" s="63" t="s">
        <v>81</v>
      </c>
      <c r="C223" s="65"/>
      <c r="D223" s="267"/>
      <c r="E223" s="117"/>
      <c r="F223" s="317"/>
      <c r="G223" s="233"/>
      <c r="H223" s="234"/>
      <c r="I223" s="21"/>
      <c r="J223" s="144">
        <f t="shared" si="3"/>
        <v>0</v>
      </c>
    </row>
    <row r="224" spans="1:10">
      <c r="A224" s="2">
        <v>24</v>
      </c>
      <c r="B224" s="81" t="s">
        <v>246</v>
      </c>
      <c r="C224" s="65"/>
      <c r="D224" s="10"/>
      <c r="E224" s="117"/>
      <c r="F224" s="315" t="s">
        <v>10</v>
      </c>
      <c r="G224" s="233">
        <v>7378</v>
      </c>
      <c r="H224" s="234">
        <f>G224*E225</f>
        <v>81158</v>
      </c>
      <c r="I224" s="21"/>
      <c r="J224" s="144">
        <f t="shared" si="3"/>
        <v>0</v>
      </c>
    </row>
    <row r="225" spans="1:10">
      <c r="A225" s="2"/>
      <c r="B225" s="62" t="s">
        <v>240</v>
      </c>
      <c r="C225" s="92" t="s">
        <v>247</v>
      </c>
      <c r="D225" s="119" t="s">
        <v>8</v>
      </c>
      <c r="E225" s="6">
        <v>11</v>
      </c>
      <c r="F225" s="316"/>
      <c r="G225" s="233"/>
      <c r="H225" s="234"/>
      <c r="I225" s="21"/>
      <c r="J225" s="144">
        <f t="shared" si="3"/>
        <v>0</v>
      </c>
    </row>
    <row r="226" spans="1:10">
      <c r="A226" s="58"/>
      <c r="B226" s="62" t="s">
        <v>248</v>
      </c>
      <c r="C226" s="93"/>
      <c r="D226" s="323"/>
      <c r="E226" s="93" t="s">
        <v>95</v>
      </c>
      <c r="F226" s="316"/>
      <c r="G226" s="233"/>
      <c r="H226" s="234"/>
      <c r="I226" s="21"/>
      <c r="J226" s="144">
        <f t="shared" si="3"/>
        <v>0</v>
      </c>
    </row>
    <row r="227" spans="1:10">
      <c r="A227" s="58"/>
      <c r="B227" s="62" t="s">
        <v>249</v>
      </c>
      <c r="C227" s="65"/>
      <c r="D227" s="323"/>
      <c r="E227" s="118"/>
      <c r="F227" s="316"/>
      <c r="G227" s="233"/>
      <c r="H227" s="234"/>
      <c r="I227" s="129">
        <v>6420</v>
      </c>
      <c r="J227" s="144">
        <f t="shared" si="3"/>
        <v>958</v>
      </c>
    </row>
    <row r="228" spans="1:10">
      <c r="A228" s="58"/>
      <c r="B228" s="63" t="s">
        <v>250</v>
      </c>
      <c r="C228" s="65"/>
      <c r="D228" s="323"/>
      <c r="E228" s="117"/>
      <c r="F228" s="316"/>
      <c r="G228" s="233"/>
      <c r="H228" s="234"/>
      <c r="J228" s="144">
        <f t="shared" si="3"/>
        <v>0</v>
      </c>
    </row>
    <row r="229" spans="1:10">
      <c r="A229" s="58"/>
      <c r="B229" s="78" t="s">
        <v>220</v>
      </c>
      <c r="C229" s="65"/>
      <c r="D229" s="323"/>
      <c r="E229" s="117"/>
      <c r="F229" s="316"/>
      <c r="G229" s="233"/>
      <c r="H229" s="234"/>
      <c r="I229" s="21"/>
      <c r="J229" s="144">
        <f t="shared" si="3"/>
        <v>0</v>
      </c>
    </row>
    <row r="230" spans="1:10">
      <c r="A230" s="58"/>
      <c r="B230" s="62" t="s">
        <v>251</v>
      </c>
      <c r="C230" s="65"/>
      <c r="D230" s="323"/>
      <c r="E230" s="117"/>
      <c r="F230" s="316"/>
      <c r="G230" s="233"/>
      <c r="H230" s="234"/>
      <c r="I230" s="21"/>
      <c r="J230" s="144">
        <f t="shared" si="3"/>
        <v>0</v>
      </c>
    </row>
    <row r="231" spans="1:10">
      <c r="A231" s="58"/>
      <c r="B231" s="63" t="s">
        <v>81</v>
      </c>
      <c r="C231" s="65"/>
      <c r="D231" s="323"/>
      <c r="E231" s="117"/>
      <c r="F231" s="317"/>
      <c r="G231" s="233"/>
      <c r="H231" s="234"/>
      <c r="I231" s="21"/>
      <c r="J231" s="144">
        <f t="shared" si="3"/>
        <v>0</v>
      </c>
    </row>
    <row r="232" spans="1:10">
      <c r="A232" s="2">
        <v>25</v>
      </c>
      <c r="B232" s="81" t="s">
        <v>252</v>
      </c>
      <c r="C232" s="116" t="s">
        <v>253</v>
      </c>
      <c r="D232" s="115" t="s">
        <v>254</v>
      </c>
      <c r="E232" s="43">
        <v>21</v>
      </c>
      <c r="F232" s="315"/>
      <c r="G232" s="233">
        <v>5590</v>
      </c>
      <c r="H232" s="234">
        <f>G232*E232</f>
        <v>117390</v>
      </c>
      <c r="I232" s="21"/>
      <c r="J232" s="144">
        <f t="shared" si="3"/>
        <v>0</v>
      </c>
    </row>
    <row r="233" spans="1:10">
      <c r="A233" s="2"/>
      <c r="B233" s="62" t="s">
        <v>240</v>
      </c>
      <c r="C233" s="58"/>
      <c r="D233" s="120"/>
      <c r="E233" s="93" t="s">
        <v>95</v>
      </c>
      <c r="F233" s="316"/>
      <c r="G233" s="233"/>
      <c r="H233" s="234"/>
      <c r="I233" s="21"/>
      <c r="J233" s="144">
        <f t="shared" si="3"/>
        <v>0</v>
      </c>
    </row>
    <row r="234" spans="1:10">
      <c r="A234" s="58"/>
      <c r="B234" s="62" t="s">
        <v>255</v>
      </c>
      <c r="C234" s="93"/>
      <c r="D234" s="318"/>
      <c r="E234" s="49"/>
      <c r="F234" s="316"/>
      <c r="G234" s="233"/>
      <c r="H234" s="234"/>
      <c r="I234" s="21"/>
      <c r="J234" s="144">
        <f t="shared" si="3"/>
        <v>0</v>
      </c>
    </row>
    <row r="235" spans="1:10">
      <c r="A235" s="58"/>
      <c r="B235" s="62" t="s">
        <v>256</v>
      </c>
      <c r="C235" s="65"/>
      <c r="D235" s="318"/>
      <c r="E235" s="118"/>
      <c r="F235" s="316"/>
      <c r="G235" s="233"/>
      <c r="H235" s="234"/>
      <c r="I235" s="129">
        <v>4864</v>
      </c>
      <c r="J235" s="144">
        <f t="shared" si="3"/>
        <v>726</v>
      </c>
    </row>
    <row r="236" spans="1:10">
      <c r="A236" s="64"/>
      <c r="B236" s="63" t="s">
        <v>257</v>
      </c>
      <c r="C236" s="99"/>
      <c r="D236" s="318"/>
      <c r="E236" s="121"/>
      <c r="F236" s="316"/>
      <c r="G236" s="233"/>
      <c r="H236" s="234"/>
      <c r="J236" s="144"/>
    </row>
    <row r="237" spans="1:10">
      <c r="A237" s="58"/>
      <c r="B237" s="78" t="s">
        <v>220</v>
      </c>
      <c r="C237" s="65"/>
      <c r="D237" s="318"/>
      <c r="E237" s="117"/>
      <c r="F237" s="316"/>
      <c r="G237" s="233"/>
      <c r="H237" s="234"/>
      <c r="I237" s="21"/>
      <c r="J237" s="144">
        <f t="shared" si="3"/>
        <v>0</v>
      </c>
    </row>
    <row r="238" spans="1:10">
      <c r="A238" s="58"/>
      <c r="B238" s="63" t="s">
        <v>258</v>
      </c>
      <c r="C238" s="65"/>
      <c r="D238" s="318"/>
      <c r="E238" s="117"/>
      <c r="F238" s="316"/>
      <c r="G238" s="233"/>
      <c r="H238" s="234"/>
      <c r="I238" s="21"/>
      <c r="J238" s="144">
        <f t="shared" si="3"/>
        <v>0</v>
      </c>
    </row>
    <row r="239" spans="1:10">
      <c r="A239" s="58"/>
      <c r="B239" s="63" t="s">
        <v>81</v>
      </c>
      <c r="C239" s="65"/>
      <c r="D239" s="318"/>
      <c r="E239" s="117"/>
      <c r="F239" s="317"/>
      <c r="G239" s="233"/>
      <c r="H239" s="234"/>
      <c r="I239" s="21"/>
      <c r="J239" s="144">
        <f t="shared" si="3"/>
        <v>0</v>
      </c>
    </row>
    <row r="240" spans="1:10">
      <c r="A240" s="2">
        <v>26</v>
      </c>
      <c r="B240" s="81" t="s">
        <v>246</v>
      </c>
      <c r="C240" s="122" t="s">
        <v>259</v>
      </c>
      <c r="D240" s="119" t="s">
        <v>8</v>
      </c>
      <c r="E240" s="6">
        <v>6</v>
      </c>
      <c r="F240" s="319" t="s">
        <v>260</v>
      </c>
      <c r="G240" s="259">
        <v>7378</v>
      </c>
      <c r="H240" s="260">
        <f>G240*E240</f>
        <v>44268</v>
      </c>
      <c r="I240" s="21"/>
      <c r="J240" s="144">
        <f t="shared" si="3"/>
        <v>0</v>
      </c>
    </row>
    <row r="241" spans="1:10">
      <c r="A241" s="2"/>
      <c r="B241" s="62" t="s">
        <v>240</v>
      </c>
      <c r="C241" s="95"/>
      <c r="D241" s="123"/>
      <c r="E241" s="96" t="s">
        <v>95</v>
      </c>
      <c r="F241" s="320"/>
      <c r="G241" s="259"/>
      <c r="H241" s="260"/>
      <c r="I241" s="21"/>
      <c r="J241" s="144">
        <f t="shared" si="3"/>
        <v>0</v>
      </c>
    </row>
    <row r="242" spans="1:10">
      <c r="A242" s="64"/>
      <c r="B242" s="62" t="s">
        <v>248</v>
      </c>
      <c r="C242" s="68"/>
      <c r="D242" s="322"/>
      <c r="E242" s="44"/>
      <c r="F242" s="320"/>
      <c r="G242" s="259"/>
      <c r="H242" s="260"/>
      <c r="I242" s="21"/>
      <c r="J242" s="144">
        <f t="shared" si="3"/>
        <v>0</v>
      </c>
    </row>
    <row r="243" spans="1:10">
      <c r="A243" s="64"/>
      <c r="B243" s="62" t="s">
        <v>249</v>
      </c>
      <c r="C243" s="124"/>
      <c r="D243" s="322"/>
      <c r="E243" s="96"/>
      <c r="F243" s="320"/>
      <c r="G243" s="259"/>
      <c r="H243" s="260"/>
      <c r="I243" s="21"/>
      <c r="J243" s="144">
        <f t="shared" si="3"/>
        <v>7378</v>
      </c>
    </row>
    <row r="244" spans="1:10">
      <c r="A244" s="64"/>
      <c r="B244" s="63" t="s">
        <v>250</v>
      </c>
      <c r="C244" s="124"/>
      <c r="D244" s="322"/>
      <c r="E244" s="125"/>
      <c r="F244" s="320"/>
      <c r="G244" s="259"/>
      <c r="H244" s="260"/>
      <c r="I244" s="21"/>
      <c r="J244" s="144">
        <f t="shared" si="3"/>
        <v>0</v>
      </c>
    </row>
    <row r="245" spans="1:10">
      <c r="A245" s="64"/>
      <c r="B245" s="78" t="s">
        <v>220</v>
      </c>
      <c r="C245" s="124"/>
      <c r="D245" s="322"/>
      <c r="E245" s="125"/>
      <c r="F245" s="320"/>
      <c r="G245" s="259"/>
      <c r="H245" s="260"/>
      <c r="I245" s="21"/>
      <c r="J245" s="144">
        <f t="shared" si="3"/>
        <v>0</v>
      </c>
    </row>
    <row r="246" spans="1:10">
      <c r="A246" s="58"/>
      <c r="B246" s="62" t="s">
        <v>251</v>
      </c>
      <c r="C246" s="67"/>
      <c r="D246" s="322"/>
      <c r="E246" s="95"/>
      <c r="F246" s="320"/>
      <c r="G246" s="259"/>
      <c r="H246" s="260"/>
      <c r="I246" s="21"/>
      <c r="J246" s="144">
        <f t="shared" si="3"/>
        <v>0</v>
      </c>
    </row>
    <row r="247" spans="1:10">
      <c r="A247" s="64"/>
      <c r="B247" s="63" t="s">
        <v>81</v>
      </c>
      <c r="C247" s="124"/>
      <c r="D247" s="322"/>
      <c r="E247" s="125"/>
      <c r="F247" s="320"/>
      <c r="G247" s="259"/>
      <c r="H247" s="260"/>
      <c r="I247" s="21"/>
      <c r="J247" s="144">
        <f t="shared" si="3"/>
        <v>0</v>
      </c>
    </row>
    <row r="248" spans="1:10">
      <c r="A248" s="64"/>
      <c r="B248" s="63"/>
      <c r="C248" s="124"/>
      <c r="D248" s="126"/>
      <c r="E248" s="125"/>
      <c r="F248" s="321"/>
      <c r="G248" s="259"/>
      <c r="H248" s="260"/>
      <c r="I248" s="21"/>
      <c r="J248" s="144">
        <f t="shared" si="3"/>
        <v>0</v>
      </c>
    </row>
    <row r="249" spans="1:10">
      <c r="A249" s="40"/>
      <c r="B249" s="40"/>
      <c r="C249" s="40"/>
      <c r="D249" s="40"/>
      <c r="E249" s="40"/>
      <c r="F249" s="127"/>
      <c r="G249" s="50" t="s">
        <v>29</v>
      </c>
      <c r="H249" s="51">
        <f>SUM(H5:H248)</f>
        <v>4000000</v>
      </c>
      <c r="I249" s="21"/>
    </row>
    <row r="250" spans="1:10">
      <c r="A250" s="40"/>
      <c r="B250" s="40"/>
      <c r="C250" s="40"/>
      <c r="D250" s="40"/>
      <c r="E250" s="40"/>
      <c r="F250" s="127"/>
      <c r="G250" s="50" t="s">
        <v>261</v>
      </c>
      <c r="H250" s="52">
        <f>H249*18%</f>
        <v>720000</v>
      </c>
      <c r="I250" s="21"/>
    </row>
    <row r="251" spans="1:10">
      <c r="A251" s="40"/>
      <c r="B251" s="40"/>
      <c r="C251" s="40"/>
      <c r="D251" s="40"/>
      <c r="E251" s="40"/>
      <c r="F251" s="127"/>
      <c r="G251" s="50" t="s">
        <v>262</v>
      </c>
      <c r="H251" s="52">
        <f>H249+H250</f>
        <v>4720000</v>
      </c>
      <c r="I251" s="21"/>
    </row>
  </sheetData>
  <mergeCells count="120">
    <mergeCell ref="F232:F239"/>
    <mergeCell ref="G232:G239"/>
    <mergeCell ref="H232:H239"/>
    <mergeCell ref="D234:D239"/>
    <mergeCell ref="F240:F248"/>
    <mergeCell ref="G240:G248"/>
    <mergeCell ref="H240:H248"/>
    <mergeCell ref="D242:D247"/>
    <mergeCell ref="F216:F223"/>
    <mergeCell ref="G216:G223"/>
    <mergeCell ref="H216:H223"/>
    <mergeCell ref="D217:D223"/>
    <mergeCell ref="F224:F231"/>
    <mergeCell ref="G224:G231"/>
    <mergeCell ref="H224:H231"/>
    <mergeCell ref="D226:D231"/>
    <mergeCell ref="F197:F206"/>
    <mergeCell ref="G197:G206"/>
    <mergeCell ref="H197:H206"/>
    <mergeCell ref="D199:D205"/>
    <mergeCell ref="G207:G215"/>
    <mergeCell ref="H207:H215"/>
    <mergeCell ref="F208:F215"/>
    <mergeCell ref="D209:D214"/>
    <mergeCell ref="G182:G189"/>
    <mergeCell ref="H182:H189"/>
    <mergeCell ref="D183:D189"/>
    <mergeCell ref="F183:F189"/>
    <mergeCell ref="F190:F196"/>
    <mergeCell ref="G190:G196"/>
    <mergeCell ref="H190:H196"/>
    <mergeCell ref="D191:D196"/>
    <mergeCell ref="G166:G173"/>
    <mergeCell ref="H166:H173"/>
    <mergeCell ref="F167:F173"/>
    <mergeCell ref="D168:D173"/>
    <mergeCell ref="G174:G181"/>
    <mergeCell ref="H174:H181"/>
    <mergeCell ref="F175:F181"/>
    <mergeCell ref="D176:D181"/>
    <mergeCell ref="G149:G156"/>
    <mergeCell ref="H149:H156"/>
    <mergeCell ref="F150:F156"/>
    <mergeCell ref="D151:D156"/>
    <mergeCell ref="G157:G165"/>
    <mergeCell ref="H157:H165"/>
    <mergeCell ref="F158:F164"/>
    <mergeCell ref="D159:D165"/>
    <mergeCell ref="G133:G140"/>
    <mergeCell ref="H133:H140"/>
    <mergeCell ref="F134:F140"/>
    <mergeCell ref="D135:D140"/>
    <mergeCell ref="G141:G148"/>
    <mergeCell ref="H141:H148"/>
    <mergeCell ref="F142:F148"/>
    <mergeCell ref="D143:D148"/>
    <mergeCell ref="G117:G124"/>
    <mergeCell ref="H117:H124"/>
    <mergeCell ref="F118:F124"/>
    <mergeCell ref="D119:D124"/>
    <mergeCell ref="G125:G132"/>
    <mergeCell ref="H125:H132"/>
    <mergeCell ref="F126:F132"/>
    <mergeCell ref="D127:D132"/>
    <mergeCell ref="G100:G108"/>
    <mergeCell ref="H100:H108"/>
    <mergeCell ref="F101:F108"/>
    <mergeCell ref="D102:D108"/>
    <mergeCell ref="G109:G116"/>
    <mergeCell ref="H109:H116"/>
    <mergeCell ref="D110:D116"/>
    <mergeCell ref="F110:F116"/>
    <mergeCell ref="G85:G90"/>
    <mergeCell ref="H85:H90"/>
    <mergeCell ref="B86:B90"/>
    <mergeCell ref="F86:F90"/>
    <mergeCell ref="D87:D90"/>
    <mergeCell ref="G91:G99"/>
    <mergeCell ref="H91:H99"/>
    <mergeCell ref="D92:D93"/>
    <mergeCell ref="F92:F99"/>
    <mergeCell ref="D94:D99"/>
    <mergeCell ref="C70:C71"/>
    <mergeCell ref="D70:D75"/>
    <mergeCell ref="G77:G84"/>
    <mergeCell ref="H77:H84"/>
    <mergeCell ref="F78:F84"/>
    <mergeCell ref="B79:B84"/>
    <mergeCell ref="D79:D84"/>
    <mergeCell ref="G57:G65"/>
    <mergeCell ref="H57:H65"/>
    <mergeCell ref="D58:D59"/>
    <mergeCell ref="F58:F65"/>
    <mergeCell ref="D60:D65"/>
    <mergeCell ref="F67:F76"/>
    <mergeCell ref="G67:G76"/>
    <mergeCell ref="H67:H76"/>
    <mergeCell ref="G37:G45"/>
    <mergeCell ref="H37:H45"/>
    <mergeCell ref="F38:F45"/>
    <mergeCell ref="D39:D45"/>
    <mergeCell ref="G47:G55"/>
    <mergeCell ref="H47:H55"/>
    <mergeCell ref="F48:F55"/>
    <mergeCell ref="D49:D55"/>
    <mergeCell ref="G23:G24"/>
    <mergeCell ref="H23:H24"/>
    <mergeCell ref="G25:G35"/>
    <mergeCell ref="H25:H35"/>
    <mergeCell ref="F26:F35"/>
    <mergeCell ref="D27:D35"/>
    <mergeCell ref="A1:F2"/>
    <mergeCell ref="F5:F12"/>
    <mergeCell ref="G5:G12"/>
    <mergeCell ref="H5:H12"/>
    <mergeCell ref="D6:D12"/>
    <mergeCell ref="G14:G22"/>
    <mergeCell ref="H14:H22"/>
    <mergeCell ref="F15:F22"/>
    <mergeCell ref="D16:D22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shapeId="2049" r:id="rId3">
          <objectPr defaultSize="0" autoPict="0" r:id="rId4">
            <anchor moveWithCells="1" sizeWithCells="1">
              <from>
                <xdr:col>3</xdr:col>
                <xdr:colOff>254000</xdr:colOff>
                <xdr:row>86</xdr:row>
                <xdr:rowOff>25400</xdr:rowOff>
              </from>
              <to>
                <xdr:col>3</xdr:col>
                <xdr:colOff>1016000</xdr:colOff>
                <xdr:row>89</xdr:row>
                <xdr:rowOff>114300</xdr:rowOff>
              </to>
            </anchor>
          </objectPr>
        </oleObject>
      </mc:Choice>
      <mc:Fallback>
        <oleObject shapeId="2049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F7F1-C7CA-4370-BC02-9E463680C964}">
  <dimension ref="A2:K37"/>
  <sheetViews>
    <sheetView topLeftCell="A4" workbookViewId="0">
      <selection activeCell="M1" sqref="M1:P1048576"/>
    </sheetView>
  </sheetViews>
  <sheetFormatPr defaultRowHeight="14.5"/>
  <cols>
    <col min="1" max="1" width="3.6328125" style="11" bestFit="1" customWidth="1"/>
    <col min="2" max="2" width="30.6328125" style="11" customWidth="1"/>
    <col min="3" max="3" width="9.81640625" style="11" bestFit="1" customWidth="1"/>
    <col min="4" max="4" width="5.26953125" style="11" customWidth="1"/>
    <col min="5" max="5" width="5.36328125" style="11" bestFit="1" customWidth="1"/>
    <col min="6" max="6" width="6.26953125" style="11" bestFit="1" customWidth="1"/>
    <col min="7" max="7" width="12.26953125" style="11" customWidth="1"/>
    <col min="8" max="8" width="5.08984375" style="11" bestFit="1" customWidth="1"/>
    <col min="9" max="9" width="9.54296875" style="11" bestFit="1" customWidth="1"/>
    <col min="10" max="10" width="5.08984375" style="11" bestFit="1" customWidth="1"/>
    <col min="11" max="11" width="9.54296875" style="11" bestFit="1" customWidth="1"/>
    <col min="12" max="16384" width="8.7265625" style="11"/>
  </cols>
  <sheetData>
    <row r="2" spans="1:11">
      <c r="A2" s="227" t="s">
        <v>264</v>
      </c>
      <c r="B2" s="229" t="s">
        <v>265</v>
      </c>
      <c r="C2" s="227" t="s">
        <v>266</v>
      </c>
      <c r="D2" s="227" t="s">
        <v>1</v>
      </c>
      <c r="E2" s="227" t="s">
        <v>267</v>
      </c>
      <c r="F2" s="227" t="s">
        <v>263</v>
      </c>
      <c r="G2" s="227" t="s">
        <v>29</v>
      </c>
      <c r="H2" s="221" t="s">
        <v>268</v>
      </c>
      <c r="I2" s="223"/>
      <c r="J2" s="221" t="s">
        <v>269</v>
      </c>
      <c r="K2" s="223"/>
    </row>
    <row r="3" spans="1:11">
      <c r="A3" s="228"/>
      <c r="B3" s="230"/>
      <c r="C3" s="228"/>
      <c r="D3" s="228"/>
      <c r="E3" s="228"/>
      <c r="F3" s="228"/>
      <c r="G3" s="228"/>
      <c r="H3" s="136" t="s">
        <v>263</v>
      </c>
      <c r="I3" s="137" t="s">
        <v>270</v>
      </c>
      <c r="J3" s="136" t="s">
        <v>263</v>
      </c>
      <c r="K3" s="137" t="s">
        <v>270</v>
      </c>
    </row>
    <row r="4" spans="1:11">
      <c r="A4" s="130">
        <v>1</v>
      </c>
      <c r="B4" s="138" t="s">
        <v>271</v>
      </c>
      <c r="C4" s="139"/>
      <c r="D4" s="131">
        <v>57</v>
      </c>
      <c r="E4" s="140" t="s">
        <v>272</v>
      </c>
      <c r="F4" s="129">
        <v>1155</v>
      </c>
      <c r="G4" s="132">
        <v>65835</v>
      </c>
      <c r="H4" s="133">
        <v>0.09</v>
      </c>
      <c r="I4" s="132">
        <v>5925</v>
      </c>
      <c r="J4" s="133">
        <v>0.09</v>
      </c>
      <c r="K4" s="132">
        <v>5925</v>
      </c>
    </row>
    <row r="5" spans="1:11">
      <c r="A5" s="130">
        <v>2</v>
      </c>
      <c r="B5" s="138" t="s">
        <v>273</v>
      </c>
      <c r="C5" s="139"/>
      <c r="D5" s="131">
        <v>12</v>
      </c>
      <c r="E5" s="140" t="s">
        <v>272</v>
      </c>
      <c r="F5" s="129">
        <v>3665</v>
      </c>
      <c r="G5" s="132">
        <v>43980</v>
      </c>
      <c r="H5" s="133">
        <v>0.09</v>
      </c>
      <c r="I5" s="132">
        <v>3958</v>
      </c>
      <c r="J5" s="133">
        <v>0.09</v>
      </c>
      <c r="K5" s="132">
        <v>3958</v>
      </c>
    </row>
    <row r="6" spans="1:11">
      <c r="A6" s="130">
        <v>3</v>
      </c>
      <c r="B6" s="138" t="s">
        <v>274</v>
      </c>
      <c r="C6" s="139"/>
      <c r="D6" s="131">
        <v>14</v>
      </c>
      <c r="E6" s="140" t="s">
        <v>272</v>
      </c>
      <c r="F6" s="129">
        <v>4046</v>
      </c>
      <c r="G6" s="132">
        <v>56644</v>
      </c>
      <c r="H6" s="133">
        <v>0.09</v>
      </c>
      <c r="I6" s="132">
        <v>5098</v>
      </c>
      <c r="J6" s="133">
        <v>0.09</v>
      </c>
      <c r="K6" s="132">
        <v>5098</v>
      </c>
    </row>
    <row r="7" spans="1:11">
      <c r="A7" s="130">
        <v>4</v>
      </c>
      <c r="B7" s="138" t="s">
        <v>273</v>
      </c>
      <c r="C7" s="139"/>
      <c r="D7" s="131">
        <v>3</v>
      </c>
      <c r="E7" s="140" t="s">
        <v>272</v>
      </c>
      <c r="F7" s="129">
        <v>3665</v>
      </c>
      <c r="G7" s="132">
        <v>10995</v>
      </c>
      <c r="H7" s="133">
        <v>0.09</v>
      </c>
      <c r="I7" s="134">
        <v>990</v>
      </c>
      <c r="J7" s="133">
        <v>0.09</v>
      </c>
      <c r="K7" s="134">
        <v>990</v>
      </c>
    </row>
    <row r="8" spans="1:11">
      <c r="A8" s="130">
        <v>5</v>
      </c>
      <c r="B8" s="138" t="s">
        <v>275</v>
      </c>
      <c r="C8" s="139"/>
      <c r="D8" s="131">
        <v>104</v>
      </c>
      <c r="E8" s="140" t="s">
        <v>272</v>
      </c>
      <c r="F8" s="129">
        <v>1155</v>
      </c>
      <c r="G8" s="141" t="s">
        <v>276</v>
      </c>
      <c r="H8" s="133">
        <v>0.09</v>
      </c>
      <c r="I8" s="132">
        <v>10811</v>
      </c>
      <c r="J8" s="133">
        <v>0.09</v>
      </c>
      <c r="K8" s="132">
        <v>10811</v>
      </c>
    </row>
    <row r="9" spans="1:11">
      <c r="A9" s="130">
        <v>6</v>
      </c>
      <c r="B9" s="138" t="s">
        <v>273</v>
      </c>
      <c r="C9" s="139"/>
      <c r="D9" s="131">
        <v>21</v>
      </c>
      <c r="E9" s="140" t="s">
        <v>272</v>
      </c>
      <c r="F9" s="129">
        <v>3665</v>
      </c>
      <c r="G9" s="132">
        <v>76965</v>
      </c>
      <c r="H9" s="133">
        <v>0.09</v>
      </c>
      <c r="I9" s="132">
        <v>6927</v>
      </c>
      <c r="J9" s="133">
        <v>0.09</v>
      </c>
      <c r="K9" s="132">
        <v>6927</v>
      </c>
    </row>
    <row r="10" spans="1:11">
      <c r="A10" s="130">
        <v>7</v>
      </c>
      <c r="B10" s="138" t="s">
        <v>271</v>
      </c>
      <c r="C10" s="139"/>
      <c r="D10" s="131">
        <v>67</v>
      </c>
      <c r="E10" s="140" t="s">
        <v>272</v>
      </c>
      <c r="F10" s="129">
        <v>1155</v>
      </c>
      <c r="G10" s="132">
        <v>77385</v>
      </c>
      <c r="H10" s="133">
        <v>0.09</v>
      </c>
      <c r="I10" s="132">
        <v>6965</v>
      </c>
      <c r="J10" s="133">
        <v>0.09</v>
      </c>
      <c r="K10" s="132">
        <v>6965</v>
      </c>
    </row>
    <row r="11" spans="1:11">
      <c r="A11" s="130">
        <v>8</v>
      </c>
      <c r="B11" s="138" t="s">
        <v>273</v>
      </c>
      <c r="C11" s="139"/>
      <c r="D11" s="131">
        <v>14</v>
      </c>
      <c r="E11" s="140" t="s">
        <v>272</v>
      </c>
      <c r="F11" s="129">
        <v>3665</v>
      </c>
      <c r="G11" s="132">
        <v>51310</v>
      </c>
      <c r="H11" s="133">
        <v>0.09</v>
      </c>
      <c r="I11" s="132">
        <v>4618</v>
      </c>
      <c r="J11" s="133">
        <v>0.09</v>
      </c>
      <c r="K11" s="132">
        <v>4618</v>
      </c>
    </row>
    <row r="12" spans="1:11">
      <c r="A12" s="130">
        <v>9</v>
      </c>
      <c r="B12" s="138" t="s">
        <v>277</v>
      </c>
      <c r="C12" s="139"/>
      <c r="D12" s="131">
        <v>128</v>
      </c>
      <c r="E12" s="140" t="s">
        <v>272</v>
      </c>
      <c r="F12" s="129">
        <v>1186</v>
      </c>
      <c r="G12" s="141" t="s">
        <v>278</v>
      </c>
      <c r="H12" s="133">
        <v>0.09</v>
      </c>
      <c r="I12" s="132">
        <v>13663</v>
      </c>
      <c r="J12" s="133">
        <v>0.09</v>
      </c>
      <c r="K12" s="132">
        <v>13663</v>
      </c>
    </row>
    <row r="13" spans="1:11">
      <c r="A13" s="130">
        <v>10</v>
      </c>
      <c r="B13" s="138" t="s">
        <v>273</v>
      </c>
      <c r="C13" s="139"/>
      <c r="D13" s="131">
        <v>12</v>
      </c>
      <c r="E13" s="140" t="s">
        <v>272</v>
      </c>
      <c r="F13" s="129">
        <v>3665</v>
      </c>
      <c r="G13" s="132">
        <v>43980</v>
      </c>
      <c r="H13" s="133">
        <v>0.09</v>
      </c>
      <c r="I13" s="132">
        <v>3958</v>
      </c>
      <c r="J13" s="133">
        <v>0.09</v>
      </c>
      <c r="K13" s="132">
        <v>3958</v>
      </c>
    </row>
    <row r="14" spans="1:11">
      <c r="A14" s="130">
        <v>11</v>
      </c>
      <c r="B14" s="138" t="s">
        <v>279</v>
      </c>
      <c r="C14" s="139"/>
      <c r="D14" s="135">
        <v>9.1999999999999993</v>
      </c>
      <c r="E14" s="140" t="s">
        <v>272</v>
      </c>
      <c r="F14" s="129">
        <v>4046</v>
      </c>
      <c r="G14" s="132">
        <v>37223</v>
      </c>
      <c r="H14" s="133">
        <v>0.09</v>
      </c>
      <c r="I14" s="132">
        <v>3350</v>
      </c>
      <c r="J14" s="133">
        <v>0.09</v>
      </c>
      <c r="K14" s="132">
        <v>3350</v>
      </c>
    </row>
    <row r="15" spans="1:11">
      <c r="A15" s="130">
        <v>12</v>
      </c>
      <c r="B15" s="138" t="s">
        <v>273</v>
      </c>
      <c r="C15" s="139"/>
      <c r="D15" s="131">
        <v>2</v>
      </c>
      <c r="E15" s="140" t="s">
        <v>272</v>
      </c>
      <c r="F15" s="129">
        <v>3665</v>
      </c>
      <c r="G15" s="132">
        <v>7330</v>
      </c>
      <c r="H15" s="133">
        <v>0.09</v>
      </c>
      <c r="I15" s="134">
        <v>660</v>
      </c>
      <c r="J15" s="133">
        <v>0.09</v>
      </c>
      <c r="K15" s="134">
        <v>660</v>
      </c>
    </row>
    <row r="16" spans="1:11">
      <c r="A16" s="130">
        <v>13</v>
      </c>
      <c r="B16" s="138" t="s">
        <v>280</v>
      </c>
      <c r="C16" s="139"/>
      <c r="D16" s="131">
        <v>33</v>
      </c>
      <c r="E16" s="140" t="s">
        <v>272</v>
      </c>
      <c r="F16" s="129">
        <v>8332</v>
      </c>
      <c r="G16" s="141" t="s">
        <v>281</v>
      </c>
      <c r="H16" s="133">
        <v>0.09</v>
      </c>
      <c r="I16" s="132">
        <v>24746</v>
      </c>
      <c r="J16" s="133">
        <v>0.09</v>
      </c>
      <c r="K16" s="132">
        <v>24746</v>
      </c>
    </row>
    <row r="17" spans="1:11">
      <c r="A17" s="130">
        <v>14</v>
      </c>
      <c r="B17" s="138" t="s">
        <v>282</v>
      </c>
      <c r="C17" s="139"/>
      <c r="D17" s="131">
        <v>15</v>
      </c>
      <c r="E17" s="140" t="s">
        <v>272</v>
      </c>
      <c r="F17" s="129">
        <v>8106</v>
      </c>
      <c r="G17" s="141" t="s">
        <v>283</v>
      </c>
      <c r="H17" s="133">
        <v>0.09</v>
      </c>
      <c r="I17" s="132">
        <v>10943</v>
      </c>
      <c r="J17" s="133">
        <v>0.09</v>
      </c>
      <c r="K17" s="132">
        <v>10943</v>
      </c>
    </row>
    <row r="18" spans="1:11">
      <c r="A18" s="130">
        <v>15</v>
      </c>
      <c r="B18" s="138" t="s">
        <v>284</v>
      </c>
      <c r="C18" s="139"/>
      <c r="D18" s="131">
        <v>12</v>
      </c>
      <c r="E18" s="140" t="s">
        <v>272</v>
      </c>
      <c r="F18" s="129">
        <v>4229</v>
      </c>
      <c r="G18" s="132">
        <v>50748</v>
      </c>
      <c r="H18" s="133">
        <v>0.09</v>
      </c>
      <c r="I18" s="132">
        <v>4567</v>
      </c>
      <c r="J18" s="133">
        <v>0.09</v>
      </c>
      <c r="K18" s="132">
        <v>4567</v>
      </c>
    </row>
    <row r="19" spans="1:11">
      <c r="A19" s="130">
        <v>16</v>
      </c>
      <c r="B19" s="138" t="s">
        <v>285</v>
      </c>
      <c r="C19" s="139"/>
      <c r="D19" s="131">
        <v>9</v>
      </c>
      <c r="E19" s="140" t="s">
        <v>272</v>
      </c>
      <c r="F19" s="129">
        <v>9371</v>
      </c>
      <c r="G19" s="132">
        <v>84339</v>
      </c>
      <c r="H19" s="133">
        <v>0.09</v>
      </c>
      <c r="I19" s="132">
        <v>7591</v>
      </c>
      <c r="J19" s="133">
        <v>0.09</v>
      </c>
      <c r="K19" s="132">
        <v>7591</v>
      </c>
    </row>
    <row r="20" spans="1:11">
      <c r="A20" s="130">
        <v>17</v>
      </c>
      <c r="B20" s="138" t="s">
        <v>286</v>
      </c>
      <c r="C20" s="139"/>
      <c r="D20" s="131">
        <v>12</v>
      </c>
      <c r="E20" s="140" t="s">
        <v>272</v>
      </c>
      <c r="F20" s="129">
        <v>11365</v>
      </c>
      <c r="G20" s="141" t="s">
        <v>287</v>
      </c>
      <c r="H20" s="133">
        <v>0.09</v>
      </c>
      <c r="I20" s="132">
        <v>12274</v>
      </c>
      <c r="J20" s="133">
        <v>0.09</v>
      </c>
      <c r="K20" s="132">
        <v>12274</v>
      </c>
    </row>
    <row r="21" spans="1:11">
      <c r="A21" s="130">
        <v>18</v>
      </c>
      <c r="B21" s="138" t="s">
        <v>288</v>
      </c>
      <c r="C21" s="139"/>
      <c r="D21" s="131">
        <v>5</v>
      </c>
      <c r="E21" s="140" t="s">
        <v>272</v>
      </c>
      <c r="F21" s="129">
        <v>4867</v>
      </c>
      <c r="G21" s="132">
        <v>24335</v>
      </c>
      <c r="H21" s="133">
        <v>0.09</v>
      </c>
      <c r="I21" s="132">
        <v>2190</v>
      </c>
      <c r="J21" s="133">
        <v>0.09</v>
      </c>
      <c r="K21" s="132">
        <v>2190</v>
      </c>
    </row>
    <row r="22" spans="1:11">
      <c r="A22" s="130">
        <v>19</v>
      </c>
      <c r="B22" s="138" t="s">
        <v>289</v>
      </c>
      <c r="C22" s="139"/>
      <c r="D22" s="131">
        <v>8</v>
      </c>
      <c r="E22" s="140" t="s">
        <v>272</v>
      </c>
      <c r="F22" s="129">
        <v>6556</v>
      </c>
      <c r="G22" s="132">
        <v>52448</v>
      </c>
      <c r="H22" s="133">
        <v>0.09</v>
      </c>
      <c r="I22" s="132">
        <v>4720</v>
      </c>
      <c r="J22" s="133">
        <v>0.09</v>
      </c>
      <c r="K22" s="132">
        <v>4720</v>
      </c>
    </row>
    <row r="23" spans="1:11">
      <c r="A23" s="130">
        <v>20</v>
      </c>
      <c r="B23" s="138" t="s">
        <v>290</v>
      </c>
      <c r="C23" s="139"/>
      <c r="D23" s="131">
        <v>37</v>
      </c>
      <c r="E23" s="140" t="s">
        <v>272</v>
      </c>
      <c r="F23" s="129">
        <v>8568</v>
      </c>
      <c r="G23" s="141" t="s">
        <v>291</v>
      </c>
      <c r="H23" s="133">
        <v>0.09</v>
      </c>
      <c r="I23" s="132">
        <v>28531</v>
      </c>
      <c r="J23" s="133">
        <v>0.09</v>
      </c>
      <c r="K23" s="132">
        <v>28531</v>
      </c>
    </row>
    <row r="24" spans="1:11">
      <c r="A24" s="130">
        <v>21</v>
      </c>
      <c r="B24" s="138" t="s">
        <v>292</v>
      </c>
      <c r="C24" s="139"/>
      <c r="D24" s="131">
        <v>23</v>
      </c>
      <c r="E24" s="140" t="s">
        <v>272</v>
      </c>
      <c r="F24" s="129">
        <v>8568</v>
      </c>
      <c r="G24" s="141" t="s">
        <v>293</v>
      </c>
      <c r="H24" s="133">
        <v>0.09</v>
      </c>
      <c r="I24" s="132">
        <v>17736</v>
      </c>
      <c r="J24" s="133">
        <v>0.09</v>
      </c>
      <c r="K24" s="132">
        <v>17736</v>
      </c>
    </row>
    <row r="25" spans="1:11">
      <c r="A25" s="130">
        <v>22</v>
      </c>
      <c r="B25" s="138" t="s">
        <v>294</v>
      </c>
      <c r="C25" s="139"/>
      <c r="D25" s="131">
        <v>32</v>
      </c>
      <c r="E25" s="140" t="s">
        <v>272</v>
      </c>
      <c r="F25" s="129">
        <v>17276</v>
      </c>
      <c r="G25" s="141" t="s">
        <v>295</v>
      </c>
      <c r="H25" s="133">
        <v>0.09</v>
      </c>
      <c r="I25" s="132">
        <v>49755</v>
      </c>
      <c r="J25" s="133">
        <v>0.09</v>
      </c>
      <c r="K25" s="132">
        <v>49755</v>
      </c>
    </row>
    <row r="26" spans="1:11">
      <c r="A26" s="130">
        <v>23</v>
      </c>
      <c r="B26" s="138" t="s">
        <v>296</v>
      </c>
      <c r="C26" s="139"/>
      <c r="D26" s="131">
        <v>15</v>
      </c>
      <c r="E26" s="140" t="s">
        <v>272</v>
      </c>
      <c r="F26" s="129">
        <v>10768</v>
      </c>
      <c r="G26" s="141" t="s">
        <v>297</v>
      </c>
      <c r="H26" s="133">
        <v>0.09</v>
      </c>
      <c r="I26" s="132">
        <v>14537</v>
      </c>
      <c r="J26" s="133">
        <v>0.09</v>
      </c>
      <c r="K26" s="132">
        <v>14537</v>
      </c>
    </row>
    <row r="27" spans="1:11">
      <c r="A27" s="130">
        <v>24</v>
      </c>
      <c r="B27" s="138" t="s">
        <v>296</v>
      </c>
      <c r="C27" s="139"/>
      <c r="D27" s="131">
        <v>12</v>
      </c>
      <c r="E27" s="140" t="s">
        <v>272</v>
      </c>
      <c r="F27" s="129">
        <v>9789</v>
      </c>
      <c r="G27" s="141" t="s">
        <v>298</v>
      </c>
      <c r="H27" s="133">
        <v>0.09</v>
      </c>
      <c r="I27" s="132">
        <v>10572</v>
      </c>
      <c r="J27" s="133">
        <v>0.09</v>
      </c>
      <c r="K27" s="132">
        <v>10572</v>
      </c>
    </row>
    <row r="28" spans="1:11">
      <c r="A28" s="130">
        <v>25</v>
      </c>
      <c r="B28" s="138" t="s">
        <v>299</v>
      </c>
      <c r="C28" s="139"/>
      <c r="D28" s="131">
        <v>5</v>
      </c>
      <c r="E28" s="140" t="s">
        <v>272</v>
      </c>
      <c r="F28" s="129">
        <v>11659</v>
      </c>
      <c r="G28" s="132">
        <v>58295</v>
      </c>
      <c r="H28" s="133">
        <v>0.09</v>
      </c>
      <c r="I28" s="132">
        <v>5247</v>
      </c>
      <c r="J28" s="133">
        <v>0.09</v>
      </c>
      <c r="K28" s="132">
        <v>5247</v>
      </c>
    </row>
    <row r="29" spans="1:11">
      <c r="A29" s="130">
        <v>26</v>
      </c>
      <c r="B29" s="138" t="s">
        <v>300</v>
      </c>
      <c r="C29" s="139"/>
      <c r="D29" s="131">
        <v>12</v>
      </c>
      <c r="E29" s="140" t="s">
        <v>272</v>
      </c>
      <c r="F29" s="129">
        <v>10597</v>
      </c>
      <c r="G29" s="141" t="s">
        <v>301</v>
      </c>
      <c r="H29" s="133">
        <v>0.09</v>
      </c>
      <c r="I29" s="132">
        <v>11445</v>
      </c>
      <c r="J29" s="133">
        <v>0.09</v>
      </c>
      <c r="K29" s="132">
        <v>11445</v>
      </c>
    </row>
    <row r="30" spans="1:11">
      <c r="A30" s="130">
        <v>27</v>
      </c>
      <c r="B30" s="138" t="s">
        <v>302</v>
      </c>
      <c r="C30" s="139"/>
      <c r="D30" s="131">
        <v>11</v>
      </c>
      <c r="E30" s="140" t="s">
        <v>272</v>
      </c>
      <c r="F30" s="129">
        <v>9490</v>
      </c>
      <c r="G30" s="141" t="s">
        <v>303</v>
      </c>
      <c r="H30" s="133">
        <v>0.09</v>
      </c>
      <c r="I30" s="132">
        <v>9395</v>
      </c>
      <c r="J30" s="133">
        <v>0.09</v>
      </c>
      <c r="K30" s="132">
        <v>9395</v>
      </c>
    </row>
    <row r="31" spans="1:11">
      <c r="A31" s="130">
        <v>28</v>
      </c>
      <c r="B31" s="138" t="s">
        <v>304</v>
      </c>
      <c r="C31" s="139"/>
      <c r="D31" s="131">
        <v>11</v>
      </c>
      <c r="E31" s="140" t="s">
        <v>272</v>
      </c>
      <c r="F31" s="129">
        <v>12491</v>
      </c>
      <c r="G31" s="141" t="s">
        <v>305</v>
      </c>
      <c r="H31" s="133">
        <v>0.09</v>
      </c>
      <c r="I31" s="132">
        <v>12366</v>
      </c>
      <c r="J31" s="133">
        <v>0.09</v>
      </c>
      <c r="K31" s="132">
        <v>12366</v>
      </c>
    </row>
    <row r="32" spans="1:11">
      <c r="A32" s="130">
        <v>29</v>
      </c>
      <c r="B32" s="138" t="s">
        <v>306</v>
      </c>
      <c r="C32" s="139"/>
      <c r="D32" s="131">
        <v>5</v>
      </c>
      <c r="E32" s="140" t="s">
        <v>272</v>
      </c>
      <c r="F32" s="129">
        <v>12905</v>
      </c>
      <c r="G32" s="132">
        <v>64525</v>
      </c>
      <c r="H32" s="133">
        <v>0.09</v>
      </c>
      <c r="I32" s="132">
        <v>5807</v>
      </c>
      <c r="J32" s="133">
        <v>0.09</v>
      </c>
      <c r="K32" s="132">
        <v>5807</v>
      </c>
    </row>
    <row r="33" spans="1:11">
      <c r="A33" s="130">
        <v>30</v>
      </c>
      <c r="B33" s="138" t="s">
        <v>307</v>
      </c>
      <c r="C33" s="139"/>
      <c r="D33" s="131">
        <v>16</v>
      </c>
      <c r="E33" s="140" t="s">
        <v>272</v>
      </c>
      <c r="F33" s="129">
        <v>6420</v>
      </c>
      <c r="G33" s="141" t="s">
        <v>308</v>
      </c>
      <c r="H33" s="133">
        <v>0.09</v>
      </c>
      <c r="I33" s="132">
        <v>9245</v>
      </c>
      <c r="J33" s="133">
        <v>0.09</v>
      </c>
      <c r="K33" s="132">
        <v>9245</v>
      </c>
    </row>
    <row r="34" spans="1:11">
      <c r="A34" s="130">
        <v>31</v>
      </c>
      <c r="B34" s="138" t="s">
        <v>309</v>
      </c>
      <c r="C34" s="139"/>
      <c r="D34" s="131">
        <v>21</v>
      </c>
      <c r="E34" s="140" t="s">
        <v>272</v>
      </c>
      <c r="F34" s="129">
        <v>4864</v>
      </c>
      <c r="G34" s="141" t="s">
        <v>310</v>
      </c>
      <c r="H34" s="133">
        <v>0.09</v>
      </c>
      <c r="I34" s="132">
        <v>9193</v>
      </c>
      <c r="J34" s="133">
        <v>0.09</v>
      </c>
      <c r="K34" s="132">
        <v>9193</v>
      </c>
    </row>
    <row r="35" spans="1:11">
      <c r="A35" s="142"/>
      <c r="B35" s="143" t="s">
        <v>311</v>
      </c>
      <c r="C35" s="142"/>
      <c r="D35" s="142"/>
      <c r="E35" s="142"/>
      <c r="F35" s="142"/>
      <c r="G35" s="142"/>
      <c r="H35" s="142"/>
      <c r="I35" s="142"/>
      <c r="J35" s="142"/>
      <c r="K35" s="142"/>
    </row>
    <row r="36" spans="1:11">
      <c r="A36" s="218" t="s">
        <v>312</v>
      </c>
      <c r="B36" s="219"/>
      <c r="C36" s="220"/>
      <c r="D36" s="130">
        <v>737</v>
      </c>
      <c r="E36" s="139"/>
      <c r="F36" s="139"/>
      <c r="G36" s="141" t="s">
        <v>313</v>
      </c>
      <c r="H36" s="139"/>
      <c r="I36" s="141" t="s">
        <v>314</v>
      </c>
      <c r="J36" s="139"/>
      <c r="K36" s="141" t="s">
        <v>314</v>
      </c>
    </row>
    <row r="37" spans="1:11">
      <c r="A37" s="221" t="s">
        <v>315</v>
      </c>
      <c r="B37" s="222"/>
      <c r="C37" s="222"/>
      <c r="D37" s="222"/>
      <c r="E37" s="223"/>
      <c r="F37" s="221" t="s">
        <v>316</v>
      </c>
      <c r="G37" s="222"/>
      <c r="H37" s="222"/>
      <c r="I37" s="222"/>
      <c r="J37" s="222"/>
      <c r="K37" s="223"/>
    </row>
  </sheetData>
  <mergeCells count="12">
    <mergeCell ref="A37:E37"/>
    <mergeCell ref="F37:K37"/>
    <mergeCell ref="F2:F3"/>
    <mergeCell ref="G2:G3"/>
    <mergeCell ref="H2:I2"/>
    <mergeCell ref="J2:K2"/>
    <mergeCell ref="A36:C36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COMPAIR</vt:lpstr>
      <vt:lpstr>Rate</vt:lpstr>
      <vt:lpstr>JP PI</vt:lpstr>
      <vt:lpstr>Arhat Enterprises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2024-12-30T08:41:50Z</dcterms:created>
  <dcterms:modified xsi:type="dcterms:W3CDTF">2024-12-31T11:02:39Z</dcterms:modified>
</cp:coreProperties>
</file>