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9312" activeTab="1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2" l="1"/>
  <c r="F4" i="1" l="1"/>
  <c r="F14" i="2" l="1"/>
  <c r="F16" i="2" s="1"/>
  <c r="F16" i="1" l="1"/>
  <c r="F21" i="2" l="1"/>
  <c r="F10" i="1" l="1"/>
  <c r="F14" i="1" l="1"/>
  <c r="F23" i="2" l="1"/>
  <c r="F10" i="2" l="1"/>
  <c r="F15" i="2"/>
  <c r="F6" i="1" l="1"/>
  <c r="F19" i="2" l="1"/>
  <c r="F18" i="2" l="1"/>
  <c r="G19" i="2" s="1"/>
  <c r="G28" i="2" l="1"/>
  <c r="F12" i="2" l="1"/>
</calcChain>
</file>

<file path=xl/sharedStrings.xml><?xml version="1.0" encoding="utf-8"?>
<sst xmlns="http://schemas.openxmlformats.org/spreadsheetml/2006/main" count="67" uniqueCount="48">
  <si>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</si>
  <si>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</si>
  <si>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</si>
  <si>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</si>
  <si>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</si>
  <si>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</si>
  <si>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</si>
  <si>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</si>
  <si>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</si>
  <si>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</si>
  <si>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</si>
  <si>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</si>
  <si>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</si>
  <si>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</si>
  <si>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</si>
  <si>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</si>
  <si>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</si>
  <si>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</si>
  <si>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</si>
  <si>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</si>
  <si>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</si>
  <si>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</si>
  <si>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</si>
  <si>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</si>
  <si>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b22-23MQ425</t>
  </si>
  <si>
    <t>b22-23MQ428</t>
  </si>
  <si>
    <t>Namrata Rubber Product Pvt Ltd</t>
  </si>
  <si>
    <t>VM/10538/23-24</t>
  </si>
  <si>
    <t>V M Traders</t>
  </si>
  <si>
    <t>b23-24MQ310</t>
  </si>
  <si>
    <t>Marcfremiot</t>
  </si>
  <si>
    <t>Collective Trade Links Pvt Ltd</t>
  </si>
  <si>
    <t>b23-24MQ401</t>
  </si>
  <si>
    <t>Pinge</t>
  </si>
  <si>
    <t>b23-24MQ402</t>
  </si>
  <si>
    <t>El Shaddai</t>
  </si>
  <si>
    <t>I-C-1-24-45287</t>
  </si>
  <si>
    <t>I-C-1-24-454286</t>
  </si>
  <si>
    <t>SLH/3633</t>
  </si>
  <si>
    <t>Shree Laxmi Lighting Hub</t>
  </si>
  <si>
    <t>SLH/3601</t>
  </si>
  <si>
    <t>SLH/3668</t>
  </si>
  <si>
    <t>100/23-24</t>
  </si>
  <si>
    <t>Aquachemitech</t>
  </si>
  <si>
    <t>I-C-1-24-454734</t>
  </si>
  <si>
    <t>Not showing in the records of the vendor</t>
  </si>
  <si>
    <t>114/23-24</t>
  </si>
  <si>
    <t>b23-24MQ408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</si>
</sst>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&quot;0.00"/>
    <numFmt numFmtId="165" formatCode="0.00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top"/>
    </xf>
    <xf numFmtId="165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 vertical="top"/>
    </xf>
    <xf numFmtId="0" fontId="4" fillId="0" borderId="0" xfId="0" applyFont="1" applyBorder="1" applyAlignment="1">
      <alignment horizontal="center" vertical="center" wrapText="1"/>
    </xf>
    <xf numFmtId="14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14" fontId="2" fillId="0" borderId="3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vertical="top"/>
    </xf>
    <xf numFmtId="0" fontId="2" fillId="0" borderId="3" xfId="0" applyFont="1" applyFill="1" applyBorder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6"/>
  <sheetViews>
    <sheetView workbookViewId="0">
      <selection activeCell="F3" sqref="F3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2.77734375" style="2" customWidth="1"/>
    <col min="5" max="5" width="15" style="2" customWidth="1"/>
    <col min="6" max="6" width="17.5546875" style="2" customWidth="1"/>
    <col min="7" max="7" width="38.8867187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2" spans="1:7" x14ac:dyDescent="0.3">
      <c r="A2" s="25" t="s">
        <v>0</v>
      </c>
      <c r="B2" s="25" t="s">
        <v>1</v>
      </c>
      <c r="C2" s="25" t="s">
        <v>2</v>
      </c>
      <c r="D2" s="25" t="s">
        <v>3</v>
      </c>
      <c r="E2" s="25" t="s">
        <v>7</v>
      </c>
      <c r="F2" s="25" t="s">
        <v>5</v>
      </c>
    </row>
    <row r="3" spans="1:7" ht="14.4" x14ac:dyDescent="0.3">
      <c r="A3" s="9">
        <v>1</v>
      </c>
      <c r="B3" s="24">
        <v>45328</v>
      </c>
      <c r="C3" s="23" t="s">
        <v>42</v>
      </c>
      <c r="D3" s="23" t="s">
        <v>26</v>
      </c>
      <c r="E3" s="23">
        <v>55401</v>
      </c>
      <c r="F3" s="25"/>
    </row>
    <row r="4" spans="1:7" ht="14.4" x14ac:dyDescent="0.3">
      <c r="A4" s="9"/>
      <c r="B4" s="24">
        <v>45355</v>
      </c>
      <c r="C4" s="23" t="s">
        <v>46</v>
      </c>
      <c r="D4" s="23" t="s">
        <v>26</v>
      </c>
      <c r="E4" s="23">
        <v>47466</v>
      </c>
      <c r="F4" s="25">
        <f>E3+E4</f>
        <v>102867</v>
      </c>
    </row>
    <row r="5" spans="1:7" ht="14.4" x14ac:dyDescent="0.3">
      <c r="A5" s="33"/>
      <c r="B5" s="34"/>
      <c r="C5" s="35"/>
      <c r="D5" s="35"/>
      <c r="E5" s="35"/>
      <c r="F5" s="4"/>
    </row>
    <row r="6" spans="1:7" x14ac:dyDescent="0.3">
      <c r="A6" s="9">
        <v>2</v>
      </c>
      <c r="B6" s="3">
        <v>45240</v>
      </c>
      <c r="C6" s="9" t="s">
        <v>27</v>
      </c>
      <c r="D6" s="9" t="s">
        <v>28</v>
      </c>
      <c r="E6" s="9">
        <v>39412</v>
      </c>
      <c r="F6" s="25">
        <f>E6</f>
        <v>39412</v>
      </c>
    </row>
    <row r="8" spans="1:7" ht="14.4" x14ac:dyDescent="0.3">
      <c r="A8" s="9">
        <v>3</v>
      </c>
      <c r="B8" s="24">
        <v>45294</v>
      </c>
      <c r="C8" s="23" t="s">
        <v>36</v>
      </c>
      <c r="D8" s="23" t="s">
        <v>31</v>
      </c>
      <c r="E8" s="23">
        <v>64900</v>
      </c>
      <c r="F8" s="25"/>
    </row>
    <row r="9" spans="1:7" ht="14.4" x14ac:dyDescent="0.3">
      <c r="A9" s="9"/>
      <c r="B9" s="24">
        <v>45294</v>
      </c>
      <c r="C9" s="23" t="s">
        <v>37</v>
      </c>
      <c r="D9" s="23" t="s">
        <v>31</v>
      </c>
      <c r="E9" s="23">
        <v>34810</v>
      </c>
      <c r="F9" s="25"/>
    </row>
    <row r="10" spans="1:7" ht="14.4" x14ac:dyDescent="0.3">
      <c r="A10" s="9"/>
      <c r="B10" s="24">
        <v>45323</v>
      </c>
      <c r="C10" s="23" t="s">
        <v>44</v>
      </c>
      <c r="D10" s="23" t="s">
        <v>31</v>
      </c>
      <c r="E10" s="23">
        <v>54693</v>
      </c>
      <c r="F10" s="25">
        <f>E8+E9+E10</f>
        <v>154403</v>
      </c>
    </row>
    <row r="11" spans="1:7" ht="14.4" x14ac:dyDescent="0.3">
      <c r="A11" s="9"/>
      <c r="B11" s="24"/>
      <c r="C11" s="23"/>
      <c r="D11" s="23"/>
      <c r="E11" s="23"/>
      <c r="F11" s="25"/>
    </row>
    <row r="12" spans="1:7" ht="14.4" x14ac:dyDescent="0.3">
      <c r="A12" s="9">
        <v>4</v>
      </c>
      <c r="B12" s="24">
        <v>45307</v>
      </c>
      <c r="C12" s="23" t="s">
        <v>40</v>
      </c>
      <c r="D12" s="23" t="s">
        <v>39</v>
      </c>
      <c r="E12" s="23">
        <v>3472</v>
      </c>
      <c r="F12" s="25"/>
    </row>
    <row r="13" spans="1:7" ht="14.4" x14ac:dyDescent="0.3">
      <c r="A13" s="9"/>
      <c r="B13" s="24">
        <v>45308</v>
      </c>
      <c r="C13" s="23" t="s">
        <v>38</v>
      </c>
      <c r="D13" s="23" t="s">
        <v>39</v>
      </c>
      <c r="E13" s="23">
        <v>2877</v>
      </c>
      <c r="F13" s="25"/>
    </row>
    <row r="14" spans="1:7" ht="14.4" x14ac:dyDescent="0.3">
      <c r="A14" s="9"/>
      <c r="B14" s="24">
        <v>45311</v>
      </c>
      <c r="C14" s="23" t="s">
        <v>41</v>
      </c>
      <c r="D14" s="23" t="s">
        <v>39</v>
      </c>
      <c r="E14" s="23">
        <v>1756</v>
      </c>
      <c r="F14" s="25">
        <f>E12+E13+E14</f>
        <v>8105</v>
      </c>
    </row>
    <row r="16" spans="1:7" ht="12.6" customHeight="1" x14ac:dyDescent="0.3">
      <c r="A16" s="9">
        <v>5</v>
      </c>
      <c r="B16" s="24">
        <v>45321</v>
      </c>
      <c r="C16" s="23">
        <v>1530</v>
      </c>
      <c r="D16" s="23" t="s">
        <v>43</v>
      </c>
      <c r="E16" s="41">
        <v>9525</v>
      </c>
      <c r="F16" s="25">
        <f>E16</f>
        <v>9525</v>
      </c>
      <c r="G16" s="40" t="s">
        <v>45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F7" sqref="F7"/>
    </sheetView>
  </sheetViews>
  <sheetFormatPr defaultColWidth="9.109375" defaultRowHeight="13.8" x14ac:dyDescent="0.3"/>
  <cols>
    <col min="1" max="1" width="8.33203125" style="10" customWidth="1"/>
    <col min="2" max="2" width="13.77734375" style="10" customWidth="1"/>
    <col min="3" max="3" width="17.6640625" style="10" customWidth="1"/>
    <col min="4" max="4" width="42.44140625" style="10" customWidth="1"/>
    <col min="5" max="5" width="13.88671875" style="10" customWidth="1"/>
    <col min="6" max="6" width="18.77734375" style="10" customWidth="1"/>
    <col min="7" max="7" width="19.21875" style="10" customWidth="1"/>
    <col min="8" max="8" width="9.33203125" style="10" bestFit="1" customWidth="1"/>
    <col min="9" max="16384" width="9.109375" style="10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10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10" x14ac:dyDescent="0.3">
      <c r="A3" s="9"/>
      <c r="B3" s="9"/>
      <c r="C3" s="9"/>
      <c r="D3" s="9"/>
      <c r="E3" s="9"/>
      <c r="F3" s="1">
        <v>123498</v>
      </c>
    </row>
    <row r="4" spans="1:10" s="11" customFormat="1" x14ac:dyDescent="0.3">
      <c r="A4" s="4"/>
      <c r="B4" s="4"/>
      <c r="C4" s="4"/>
      <c r="D4" s="4"/>
      <c r="E4" s="4"/>
      <c r="F4" s="4"/>
    </row>
    <row r="5" spans="1:10" x14ac:dyDescent="0.25">
      <c r="A5" s="6">
        <v>2</v>
      </c>
      <c r="B5" s="21">
        <v>44932</v>
      </c>
      <c r="C5" s="22" t="s">
        <v>21</v>
      </c>
      <c r="D5" s="22" t="s">
        <v>14</v>
      </c>
      <c r="E5" s="22">
        <v>1062</v>
      </c>
      <c r="F5" s="20"/>
    </row>
    <row r="6" spans="1:10" x14ac:dyDescent="0.25">
      <c r="A6" s="6"/>
      <c r="B6" s="21">
        <v>44989</v>
      </c>
      <c r="C6" s="22" t="s">
        <v>24</v>
      </c>
      <c r="D6" s="22" t="s">
        <v>14</v>
      </c>
      <c r="E6" s="22">
        <v>62606.080000000002</v>
      </c>
      <c r="F6" s="20"/>
    </row>
    <row r="7" spans="1:10" x14ac:dyDescent="0.25">
      <c r="A7" s="6"/>
      <c r="B7" s="21">
        <v>44998</v>
      </c>
      <c r="C7" s="22" t="s">
        <v>25</v>
      </c>
      <c r="D7" s="22" t="s">
        <v>14</v>
      </c>
      <c r="E7" s="22">
        <v>15389.56</v>
      </c>
      <c r="F7" s="20"/>
    </row>
    <row r="8" spans="1:10" x14ac:dyDescent="0.25">
      <c r="A8" s="6"/>
      <c r="B8" s="21">
        <v>45358</v>
      </c>
      <c r="C8" s="22" t="s">
        <v>47</v>
      </c>
      <c r="D8" s="22" t="s">
        <v>14</v>
      </c>
      <c r="E8" s="22">
        <v>168741</v>
      </c>
      <c r="F8" s="20">
        <f>E5+E6+E7+E8</f>
        <v>247798.64</v>
      </c>
    </row>
    <row r="9" spans="1:10" x14ac:dyDescent="0.25">
      <c r="A9" s="11"/>
      <c r="B9" s="28"/>
      <c r="C9" s="29"/>
      <c r="D9" s="29"/>
      <c r="E9" s="29"/>
      <c r="F9" s="30"/>
    </row>
    <row r="10" spans="1:10" x14ac:dyDescent="0.25">
      <c r="A10" s="6">
        <v>3</v>
      </c>
      <c r="B10" s="14">
        <v>44841</v>
      </c>
      <c r="C10" s="13" t="s">
        <v>15</v>
      </c>
      <c r="D10" s="13" t="s">
        <v>16</v>
      </c>
      <c r="E10" s="15">
        <v>64917.7</v>
      </c>
      <c r="F10" s="12">
        <f>E10-50000</f>
        <v>14917.699999999997</v>
      </c>
    </row>
    <row r="11" spans="1:10" x14ac:dyDescent="0.25">
      <c r="A11" s="11"/>
      <c r="B11" s="16"/>
      <c r="C11" s="17"/>
      <c r="D11" s="17"/>
      <c r="E11" s="18"/>
      <c r="F11" s="19"/>
    </row>
    <row r="12" spans="1:10" x14ac:dyDescent="0.25">
      <c r="A12" s="6">
        <v>4</v>
      </c>
      <c r="B12" s="14">
        <v>44861</v>
      </c>
      <c r="C12" s="13" t="s">
        <v>19</v>
      </c>
      <c r="D12" s="13" t="s">
        <v>20</v>
      </c>
      <c r="E12" s="15">
        <v>2689515</v>
      </c>
      <c r="F12" s="12">
        <f>E12-2512515</f>
        <v>177000</v>
      </c>
    </row>
    <row r="13" spans="1:10" x14ac:dyDescent="0.25">
      <c r="A13" s="11"/>
      <c r="B13" s="16"/>
      <c r="C13" s="17"/>
      <c r="D13" s="17"/>
      <c r="E13" s="18"/>
      <c r="F13" s="19"/>
      <c r="J13" s="10" t="s">
        <v>22</v>
      </c>
    </row>
    <row r="14" spans="1:10" x14ac:dyDescent="0.25">
      <c r="A14" s="6">
        <v>5</v>
      </c>
      <c r="B14" s="14">
        <v>44902</v>
      </c>
      <c r="C14" s="13" t="s">
        <v>17</v>
      </c>
      <c r="D14" s="13" t="s">
        <v>18</v>
      </c>
      <c r="E14" s="15">
        <v>2021558.3</v>
      </c>
      <c r="F14" s="12">
        <f>E14-175496-500000-800000-200000</f>
        <v>346062.30000000005</v>
      </c>
    </row>
    <row r="15" spans="1:10" x14ac:dyDescent="0.25">
      <c r="A15" s="6"/>
      <c r="B15" s="21">
        <v>45292</v>
      </c>
      <c r="C15" s="22" t="s">
        <v>34</v>
      </c>
      <c r="D15" s="22" t="s">
        <v>35</v>
      </c>
      <c r="E15" s="22">
        <v>223588</v>
      </c>
      <c r="F15" s="12">
        <f>E15</f>
        <v>223588</v>
      </c>
    </row>
    <row r="16" spans="1:10" x14ac:dyDescent="0.25">
      <c r="A16" s="6"/>
      <c r="B16" s="21"/>
      <c r="C16" s="22"/>
      <c r="D16" s="22"/>
      <c r="E16" s="22"/>
      <c r="F16" s="12">
        <f>F14+F15</f>
        <v>569650.30000000005</v>
      </c>
    </row>
    <row r="17" spans="1:7" x14ac:dyDescent="0.25">
      <c r="A17" s="11"/>
      <c r="B17" s="16"/>
      <c r="C17" s="17"/>
      <c r="D17" s="17"/>
      <c r="E17" s="18"/>
      <c r="F17" s="19"/>
    </row>
    <row r="18" spans="1:7" x14ac:dyDescent="0.25">
      <c r="A18" s="6">
        <v>6</v>
      </c>
      <c r="B18" s="14"/>
      <c r="C18" s="13"/>
      <c r="D18" s="13" t="s">
        <v>23</v>
      </c>
      <c r="E18" s="15">
        <v>2146998.2000000002</v>
      </c>
      <c r="F18" s="26">
        <f>E18-1364617</f>
        <v>782381.20000000019</v>
      </c>
    </row>
    <row r="19" spans="1:7" x14ac:dyDescent="0.25">
      <c r="A19" s="6"/>
      <c r="B19" s="14"/>
      <c r="C19" s="13"/>
      <c r="D19" s="13"/>
      <c r="E19" s="15">
        <v>2202021.6</v>
      </c>
      <c r="F19" s="12">
        <f>E19-1364617</f>
        <v>837404.60000000009</v>
      </c>
      <c r="G19" s="27">
        <f>F19-F18</f>
        <v>55023.399999999907</v>
      </c>
    </row>
    <row r="20" spans="1:7" x14ac:dyDescent="0.25">
      <c r="A20" s="11"/>
      <c r="B20" s="37"/>
      <c r="C20" s="38"/>
      <c r="D20" s="38"/>
      <c r="E20" s="39"/>
      <c r="F20" s="32"/>
      <c r="G20" s="27"/>
    </row>
    <row r="21" spans="1:7" x14ac:dyDescent="0.25">
      <c r="A21" s="6">
        <v>7</v>
      </c>
      <c r="B21" s="14">
        <v>45261</v>
      </c>
      <c r="C21" s="13" t="s">
        <v>29</v>
      </c>
      <c r="D21" s="13" t="s">
        <v>30</v>
      </c>
      <c r="E21" s="15">
        <v>42000</v>
      </c>
      <c r="F21" s="12">
        <f>E21-20000-17000</f>
        <v>5000</v>
      </c>
      <c r="G21" s="27"/>
    </row>
    <row r="22" spans="1:7" x14ac:dyDescent="0.25">
      <c r="A22" s="11"/>
      <c r="B22" s="16"/>
      <c r="C22" s="17"/>
      <c r="D22" s="17"/>
      <c r="E22" s="31"/>
      <c r="F22" s="32"/>
      <c r="G22" s="27"/>
    </row>
    <row r="23" spans="1:7" x14ac:dyDescent="0.25">
      <c r="A23" s="6">
        <v>8</v>
      </c>
      <c r="B23" s="21">
        <v>45293</v>
      </c>
      <c r="C23" s="22" t="s">
        <v>32</v>
      </c>
      <c r="D23" s="22" t="s">
        <v>33</v>
      </c>
      <c r="E23" s="22">
        <v>82234.2</v>
      </c>
      <c r="F23" s="12">
        <f>E23-70000-4181.4</f>
        <v>8052.7999999999975</v>
      </c>
      <c r="G23" s="27"/>
    </row>
    <row r="24" spans="1:7" x14ac:dyDescent="0.25">
      <c r="A24" s="11"/>
      <c r="B24" s="28"/>
      <c r="C24" s="29"/>
      <c r="D24" s="29"/>
      <c r="E24" s="36"/>
      <c r="F24" s="32"/>
      <c r="G24" s="27"/>
    </row>
    <row r="25" spans="1:7" x14ac:dyDescent="0.3">
      <c r="A25" s="5" t="s">
        <v>0</v>
      </c>
      <c r="B25" s="5" t="s">
        <v>1</v>
      </c>
      <c r="C25" s="5" t="s">
        <v>2</v>
      </c>
      <c r="D25" s="5" t="s">
        <v>4</v>
      </c>
      <c r="E25" s="5" t="s">
        <v>10</v>
      </c>
      <c r="F25" s="5" t="s">
        <v>6</v>
      </c>
      <c r="G25" s="5" t="s">
        <v>5</v>
      </c>
    </row>
    <row r="26" spans="1:7" x14ac:dyDescent="0.3">
      <c r="A26" s="6">
        <v>1</v>
      </c>
      <c r="B26" s="7">
        <v>44573</v>
      </c>
      <c r="C26" s="8" t="s">
        <v>12</v>
      </c>
      <c r="D26" s="6" t="s">
        <v>9</v>
      </c>
      <c r="E26" s="6">
        <v>20000</v>
      </c>
      <c r="F26" s="6">
        <v>29641.599999999999</v>
      </c>
      <c r="G26" s="6"/>
    </row>
    <row r="27" spans="1:7" x14ac:dyDescent="0.3">
      <c r="A27" s="6"/>
      <c r="B27" s="7">
        <v>44573</v>
      </c>
      <c r="C27" s="8" t="s">
        <v>11</v>
      </c>
      <c r="D27" s="6" t="s">
        <v>9</v>
      </c>
      <c r="E27" s="6">
        <v>10000</v>
      </c>
      <c r="F27" s="6">
        <v>52362.5</v>
      </c>
      <c r="G27" s="6"/>
    </row>
    <row r="28" spans="1:7" x14ac:dyDescent="0.3">
      <c r="A28" s="6"/>
      <c r="B28" s="7">
        <v>44954</v>
      </c>
      <c r="C28" s="6"/>
      <c r="D28" s="6"/>
      <c r="E28" s="6">
        <v>20000</v>
      </c>
      <c r="F28" s="6"/>
      <c r="G28" s="6">
        <f>F27+F26-E26-E27-E28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2024-03-07T11:56:44Z</dcterms:modified>
</cp:coreProperties>
</file>