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7019AF4-F067-4467-B8F4-8DC817F8C185}" xr6:coauthVersionLast="47" xr6:coauthVersionMax="47" xr10:uidLastSave="{00000000-0000-0000-0000-000000000000}"/>
  <bookViews>
    <workbookView minimized="1" xWindow="6150" yWindow="4080" windowWidth="15375" windowHeight="7875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4" l="1"/>
  <c r="B18" i="4"/>
  <c r="B19" i="4"/>
  <c r="B20" i="4"/>
  <c r="B21" i="4"/>
  <c r="B22" i="4"/>
  <c r="B23" i="4"/>
  <c r="B24" i="4"/>
  <c r="B25" i="4"/>
  <c r="B16" i="4"/>
  <c r="B26" i="4"/>
  <c r="C27" i="4"/>
  <c r="F13" i="4"/>
  <c r="B27" i="4"/>
  <c r="O32" i="2"/>
  <c r="O31" i="2"/>
  <c r="J27" i="2"/>
  <c r="J28" i="2"/>
  <c r="J29" i="2"/>
  <c r="J30" i="2"/>
  <c r="J31" i="2"/>
  <c r="J32" i="2"/>
  <c r="J33" i="2"/>
  <c r="J34" i="2"/>
  <c r="J35" i="2"/>
  <c r="J26" i="2"/>
  <c r="M27" i="2"/>
  <c r="M28" i="2"/>
  <c r="M29" i="2"/>
  <c r="M30" i="2"/>
  <c r="M31" i="2"/>
  <c r="M32" i="2"/>
  <c r="M33" i="2"/>
  <c r="M34" i="2"/>
  <c r="M35" i="2"/>
  <c r="M36" i="2"/>
  <c r="M26" i="2"/>
  <c r="I37" i="2"/>
  <c r="H37" i="2"/>
  <c r="I36" i="2"/>
  <c r="E37" i="2"/>
  <c r="J4" i="2"/>
  <c r="J5" i="2"/>
  <c r="J6" i="2"/>
  <c r="J7" i="2"/>
  <c r="J8" i="2"/>
  <c r="J9" i="2"/>
  <c r="J10" i="2"/>
  <c r="J11" i="2"/>
  <c r="J12" i="2"/>
  <c r="H12" i="2"/>
  <c r="I23" i="3"/>
  <c r="I13" i="2"/>
  <c r="E13" i="2"/>
  <c r="K12" i="2"/>
  <c r="K11" i="2"/>
  <c r="K10" i="2"/>
  <c r="K9" i="2"/>
  <c r="K8" i="2"/>
  <c r="K7" i="2"/>
  <c r="K6" i="2"/>
  <c r="K5" i="2"/>
  <c r="K4" i="2"/>
  <c r="K3" i="2"/>
  <c r="K2" i="2"/>
  <c r="K13" i="2" s="1"/>
  <c r="M13" i="1"/>
  <c r="Q3" i="1"/>
  <c r="Q4" i="1"/>
  <c r="Q5" i="1"/>
  <c r="Q6" i="1"/>
  <c r="Q7" i="1"/>
  <c r="Q8" i="1"/>
  <c r="Q9" i="1"/>
  <c r="Q10" i="1"/>
  <c r="Q11" i="1"/>
  <c r="Q12" i="1"/>
  <c r="Q2" i="1"/>
  <c r="Q13" i="1" s="1"/>
  <c r="O13" i="1"/>
  <c r="E13" i="1"/>
  <c r="M37" i="2" l="1"/>
</calcChain>
</file>

<file path=xl/sharedStrings.xml><?xml version="1.0" encoding="utf-8"?>
<sst xmlns="http://schemas.openxmlformats.org/spreadsheetml/2006/main" count="203" uniqueCount="66">
  <si>
    <t>Sr. No.</t>
  </si>
  <si>
    <t>              Description of Goods </t>
  </si>
  <si>
    <t>HSN Code</t>
  </si>
  <si>
    <t>Qty</t>
  </si>
  <si>
    <t>Rate pcs</t>
  </si>
  <si>
    <t>per pcs</t>
  </si>
  <si>
    <t>Silicone Red Pipe id 170 x long 300 x 3mm</t>
  </si>
  <si>
    <t>pcs</t>
  </si>
  <si>
    <t>Silicone Red  Pipe id 310 x long 400 x 3mm</t>
  </si>
  <si>
    <t>Silicone Res  Pipe id 224 x long 500 x 3mm</t>
  </si>
  <si>
    <t>Silicone Red  Pipe id 205 x long 400 x 3mm</t>
  </si>
  <si>
    <t>Silicone Red  Pipe id 500 x long 240 x 3mm</t>
  </si>
  <si>
    <t>Silicone Red  Pipe id 174 x long 500 x 3mm</t>
  </si>
  <si>
    <t>Silicone Red  Pipe id 173 x long 200 x 3mm</t>
  </si>
  <si>
    <t>Silicone Red  Pipe id 330 x long 200 x 3mm</t>
  </si>
  <si>
    <t>Silicone Red  Pipe id 278 x long 500 x 3mm</t>
  </si>
  <si>
    <t>Silicone Red  Pipe id 605 x long 600 x 3mm</t>
  </si>
  <si>
    <t>Silicone Red  Pipe id 500 x long 500 x 3mm</t>
  </si>
  <si>
    <t>Old rate</t>
  </si>
  <si>
    <t>18% GST Extra as Applicable</t>
  </si>
  <si>
    <t>Price considered before 22-23</t>
  </si>
  <si>
    <t>Difference</t>
  </si>
  <si>
    <t xml:space="preserve"> QUOTATION</t>
  </si>
  <si>
    <t>NAMRATA RUBBER PRODUCT</t>
  </si>
  <si>
    <t xml:space="preserve">Factory: Sai Sneha Industrial Estate, Gala No.A/2, Bhayander Phatak Road, </t>
  </si>
  <si>
    <t xml:space="preserve">Near H.P.Gas Godown, Bhayander (East)-401 105. </t>
  </si>
  <si>
    <t>Mobile No.8898278098   Tel.9029858587 / 28188098 / 9867838855</t>
  </si>
  <si>
    <t>E mail :namratarubberproduct@gmail.com</t>
  </si>
  <si>
    <t>Web Site : www.namratasilicone.com</t>
  </si>
  <si>
    <t>Quotation No -213/21-22</t>
  </si>
  <si>
    <t>To,</t>
  </si>
  <si>
    <t xml:space="preserve">Date: </t>
  </si>
  <si>
    <t xml:space="preserve"> 06.10.2021</t>
  </si>
  <si>
    <t xml:space="preserve"> JP Techatronic</t>
  </si>
  <si>
    <t xml:space="preserve">Payment Terms - Advance </t>
  </si>
  <si>
    <t xml:space="preserve"> Delivery Charges Extra    </t>
  </si>
  <si>
    <t>Delivery Period - 10-12 days After PO received</t>
  </si>
  <si>
    <t xml:space="preserve">              Description of Goods </t>
  </si>
  <si>
    <t>Silicone Red  Pipe id 310 x long 400 x 3mm</t>
  </si>
  <si>
    <t>Silicone Res  Pipe id 224 x long 500 x 3mm</t>
  </si>
  <si>
    <t>Silicone Red  Pipe id 205 x long 400 x 3mm</t>
  </si>
  <si>
    <t>Silicone Red  Pipe id 500 x long 240 x 3mm</t>
  </si>
  <si>
    <t>Silicone Red  Pipe id 174 x long 500 x 3mm</t>
  </si>
  <si>
    <t>Silicone Red  Pipe id 173 x long 200 x 3mm</t>
  </si>
  <si>
    <t>Silicone Red  Pipe id 330 x long 200 x 3mm</t>
  </si>
  <si>
    <t>Silicone Red  Pipe id 278 x long 500 x 3mm</t>
  </si>
  <si>
    <t>Silicone Red  Pipe id 605 x long 600 x 3mm</t>
  </si>
  <si>
    <t xml:space="preserve"> </t>
  </si>
  <si>
    <t>Quoted</t>
  </si>
  <si>
    <t>Part Number</t>
  </si>
  <si>
    <t>Description</t>
  </si>
  <si>
    <t>Bellow_Butterfly-Valve_31 0x400mm</t>
  </si>
  <si>
    <t>Water Bellow_BP60_Dia 170x300mm</t>
  </si>
  <si>
    <t>Screw Conveyor Bellow_Dia 224x500mm</t>
  </si>
  <si>
    <t>Cement Hop. Bellow_Silic_dia 205x400mm</t>
  </si>
  <si>
    <t>616039</t>
  </si>
  <si>
    <t>Discharge Chute Bellow_Dia 500x240mm</t>
  </si>
  <si>
    <t>Screw Conveyor Bellow_Dia174x500mm</t>
  </si>
  <si>
    <t>Water Bellow_Dia173x200 l g_MT3.0</t>
  </si>
  <si>
    <t>Cement Bellow_Dia330x200 lg_MT3.0</t>
  </si>
  <si>
    <t>Screw conv. Bellow_Dia278 x500lg_MT3.0</t>
  </si>
  <si>
    <t>Discharge Chute Bellow 500mm x 500mm</t>
  </si>
  <si>
    <t>Putz Price</t>
  </si>
  <si>
    <t>Diff</t>
  </si>
  <si>
    <t>not regular 4000</t>
  </si>
  <si>
    <t>Price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</si>
</sst>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 wrapText="1"/>
    </xf>
    <xf numFmtId="0" fontId="0" fillId="3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0" fillId="0" borderId="14" xfId="0" applyBorder="1"/>
    <xf numFmtId="0" fontId="11" fillId="0" borderId="0" xfId="0" applyFont="1" applyAlignment="1">
      <alignment horizont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12" fillId="0" borderId="11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2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15" xfId="0" applyFont="1" applyBorder="1" applyAlignment="1">
      <alignment horizontal="left"/>
    </xf>
    <xf numFmtId="0" fontId="13" fillId="0" borderId="14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25" xfId="0" applyFont="1" applyBorder="1" applyAlignment="1">
      <alignment horizontal="center" vertical="top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0" fontId="15" fillId="0" borderId="30" xfId="1" applyBorder="1" applyAlignment="1" applyProtection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opLeftCell="A4" workbookViewId="0">
      <selection activeCell="C6" sqref="C6"/>
    </sheetView>
  </sheetViews>
  <sheetFormatPr defaultRowHeight="15" x14ac:dyDescent="0.25"/>
  <cols>
    <col min="1" max="1" width="6.42578125" style="2" customWidth="1"/>
    <col min="2" max="2" width="16.5703125" style="2" customWidth="1"/>
    <col min="3" max="3" width="13" style="2" customWidth="1"/>
    <col min="4" max="4" width="7.140625" style="2" customWidth="1"/>
    <col min="5" max="6" width="9.140625" style="2"/>
    <col min="7" max="7" width="9.140625" style="6"/>
    <col min="8" max="8" width="5" style="2" customWidth="1"/>
    <col min="9" max="9" width="27.7109375" style="2" customWidth="1"/>
    <col min="10" max="10" width="4.85546875" style="2" customWidth="1"/>
    <col min="11" max="12" width="9.140625" style="2"/>
    <col min="13" max="13" width="9.28515625" style="2" customWidth="1"/>
    <col min="14" max="14" width="7.140625" style="2" customWidth="1"/>
    <col min="15" max="15" width="15.28515625" style="2" customWidth="1"/>
    <col min="16" max="16" width="9.140625" style="2"/>
    <col min="17" max="17" width="10.42578125" style="2" customWidth="1"/>
    <col min="18" max="16384" width="9.140625" style="2"/>
  </cols>
  <sheetData>
    <row r="1" spans="1:17" ht="48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15" t="s">
        <v>4</v>
      </c>
      <c r="F1" s="4" t="s">
        <v>5</v>
      </c>
      <c r="G1" s="5"/>
      <c r="H1" s="7" t="s">
        <v>0</v>
      </c>
      <c r="I1" s="7" t="s">
        <v>1</v>
      </c>
      <c r="J1" s="7" t="s">
        <v>3</v>
      </c>
      <c r="K1" s="7" t="s">
        <v>4</v>
      </c>
      <c r="L1" s="7" t="s">
        <v>5</v>
      </c>
      <c r="M1" s="7" t="s">
        <v>18</v>
      </c>
      <c r="N1" s="8"/>
      <c r="O1" s="11" t="s">
        <v>20</v>
      </c>
      <c r="Q1" s="9" t="s">
        <v>21</v>
      </c>
    </row>
    <row r="2" spans="1:17" ht="45" x14ac:dyDescent="0.25">
      <c r="A2" s="3">
        <v>1</v>
      </c>
      <c r="B2" s="3" t="s">
        <v>6</v>
      </c>
      <c r="C2" s="3">
        <v>40091100</v>
      </c>
      <c r="D2" s="3">
        <v>1</v>
      </c>
      <c r="E2" s="13">
        <v>1500</v>
      </c>
      <c r="F2" s="3" t="s">
        <v>7</v>
      </c>
      <c r="H2" s="7">
        <v>1</v>
      </c>
      <c r="I2" s="7" t="s">
        <v>6</v>
      </c>
      <c r="J2" s="7">
        <v>1</v>
      </c>
      <c r="K2" s="7">
        <v>1300</v>
      </c>
      <c r="L2" s="7" t="s">
        <v>7</v>
      </c>
      <c r="M2" s="7">
        <v>880</v>
      </c>
      <c r="N2" s="8"/>
      <c r="O2" s="12">
        <v>1190</v>
      </c>
      <c r="Q2" s="2">
        <f>E2-O2</f>
        <v>310</v>
      </c>
    </row>
    <row r="3" spans="1:17" ht="45" customHeight="1" x14ac:dyDescent="0.25">
      <c r="A3" s="3">
        <v>2</v>
      </c>
      <c r="B3" s="3" t="s">
        <v>8</v>
      </c>
      <c r="C3" s="3">
        <v>40091100</v>
      </c>
      <c r="D3" s="3">
        <v>1</v>
      </c>
      <c r="E3" s="13">
        <v>2700</v>
      </c>
      <c r="F3" s="3" t="s">
        <v>7</v>
      </c>
      <c r="H3" s="7">
        <v>2</v>
      </c>
      <c r="I3" s="7" t="s">
        <v>8</v>
      </c>
      <c r="J3" s="7">
        <v>1</v>
      </c>
      <c r="K3" s="7">
        <v>2400</v>
      </c>
      <c r="L3" s="7" t="s">
        <v>7</v>
      </c>
      <c r="M3" s="7">
        <v>1800</v>
      </c>
      <c r="N3" s="8"/>
      <c r="O3" s="12">
        <v>2200</v>
      </c>
      <c r="Q3" s="2">
        <f>E3-O3</f>
        <v>500</v>
      </c>
    </row>
    <row r="4" spans="1:17" ht="45" customHeight="1" x14ac:dyDescent="0.25">
      <c r="A4" s="3">
        <v>3</v>
      </c>
      <c r="B4" s="3" t="s">
        <v>9</v>
      </c>
      <c r="C4" s="3">
        <v>40091100</v>
      </c>
      <c r="D4" s="3">
        <v>1</v>
      </c>
      <c r="E4" s="13">
        <v>2500</v>
      </c>
      <c r="F4" s="3" t="s">
        <v>7</v>
      </c>
      <c r="H4" s="7">
        <v>3</v>
      </c>
      <c r="I4" s="7" t="s">
        <v>9</v>
      </c>
      <c r="J4" s="7">
        <v>1</v>
      </c>
      <c r="K4" s="7">
        <v>2300</v>
      </c>
      <c r="L4" s="7" t="s">
        <v>7</v>
      </c>
      <c r="M4" s="7">
        <v>1870</v>
      </c>
      <c r="N4" s="8"/>
      <c r="O4" s="12">
        <v>2185</v>
      </c>
      <c r="Q4" s="2">
        <f>E4-O4</f>
        <v>315</v>
      </c>
    </row>
    <row r="5" spans="1:17" ht="45" customHeight="1" x14ac:dyDescent="0.25">
      <c r="A5" s="3">
        <v>4</v>
      </c>
      <c r="B5" s="3" t="s">
        <v>10</v>
      </c>
      <c r="C5" s="3">
        <v>40091100</v>
      </c>
      <c r="D5" s="3">
        <v>1</v>
      </c>
      <c r="E5" s="13">
        <v>1950</v>
      </c>
      <c r="F5" s="3" t="s">
        <v>7</v>
      </c>
      <c r="H5" s="7">
        <v>4</v>
      </c>
      <c r="I5" s="7" t="s">
        <v>10</v>
      </c>
      <c r="J5" s="7">
        <v>1</v>
      </c>
      <c r="K5" s="7">
        <v>1700</v>
      </c>
      <c r="L5" s="7" t="s">
        <v>7</v>
      </c>
      <c r="M5" s="7">
        <v>1450</v>
      </c>
      <c r="N5" s="8"/>
      <c r="O5" s="12">
        <v>1675</v>
      </c>
      <c r="Q5" s="2">
        <f>E5-O5</f>
        <v>275</v>
      </c>
    </row>
    <row r="6" spans="1:17" ht="45" customHeight="1" x14ac:dyDescent="0.25">
      <c r="A6" s="3">
        <v>5</v>
      </c>
      <c r="B6" s="3" t="s">
        <v>11</v>
      </c>
      <c r="C6" s="3">
        <v>40091100</v>
      </c>
      <c r="D6" s="3">
        <v>1</v>
      </c>
      <c r="E6" s="13">
        <v>3100</v>
      </c>
      <c r="F6" s="3" t="s">
        <v>7</v>
      </c>
      <c r="H6" s="7">
        <v>5</v>
      </c>
      <c r="I6" s="7" t="s">
        <v>11</v>
      </c>
      <c r="J6" s="7">
        <v>1</v>
      </c>
      <c r="K6" s="7">
        <v>3200</v>
      </c>
      <c r="L6" s="7" t="s">
        <v>7</v>
      </c>
      <c r="M6" s="7">
        <v>2800</v>
      </c>
      <c r="N6" s="8"/>
      <c r="O6" s="12">
        <v>3100</v>
      </c>
      <c r="Q6" s="2">
        <f>E6-O6</f>
        <v>0</v>
      </c>
    </row>
    <row r="7" spans="1:17" ht="45" customHeight="1" x14ac:dyDescent="0.25">
      <c r="A7" s="3">
        <v>6</v>
      </c>
      <c r="B7" s="3" t="s">
        <v>12</v>
      </c>
      <c r="C7" s="3">
        <v>40091100</v>
      </c>
      <c r="D7" s="3">
        <v>1</v>
      </c>
      <c r="E7" s="13">
        <v>2000</v>
      </c>
      <c r="F7" s="3" t="s">
        <v>7</v>
      </c>
      <c r="H7" s="7">
        <v>6</v>
      </c>
      <c r="I7" s="7" t="s">
        <v>12</v>
      </c>
      <c r="J7" s="7">
        <v>1</v>
      </c>
      <c r="K7" s="7">
        <v>1900</v>
      </c>
      <c r="L7" s="7" t="s">
        <v>7</v>
      </c>
      <c r="M7" s="7">
        <v>1550</v>
      </c>
      <c r="N7" s="8"/>
      <c r="O7" s="12">
        <v>1825</v>
      </c>
      <c r="Q7" s="2">
        <f>E7-O7</f>
        <v>175</v>
      </c>
    </row>
    <row r="8" spans="1:17" ht="45" customHeight="1" x14ac:dyDescent="0.25">
      <c r="A8" s="3">
        <v>7</v>
      </c>
      <c r="B8" s="3" t="s">
        <v>13</v>
      </c>
      <c r="C8" s="3">
        <v>40091100</v>
      </c>
      <c r="D8" s="3">
        <v>1</v>
      </c>
      <c r="E8" s="13">
        <v>1200</v>
      </c>
      <c r="F8" s="3" t="s">
        <v>7</v>
      </c>
      <c r="H8" s="7">
        <v>7</v>
      </c>
      <c r="I8" s="7" t="s">
        <v>13</v>
      </c>
      <c r="J8" s="7">
        <v>1</v>
      </c>
      <c r="K8" s="7">
        <v>1000</v>
      </c>
      <c r="L8" s="7" t="s">
        <v>7</v>
      </c>
      <c r="M8" s="7">
        <v>800</v>
      </c>
      <c r="N8" s="8"/>
      <c r="O8" s="12">
        <v>1000</v>
      </c>
      <c r="Q8" s="2">
        <f>E8-O8</f>
        <v>200</v>
      </c>
    </row>
    <row r="9" spans="1:17" ht="45" customHeight="1" x14ac:dyDescent="0.25">
      <c r="A9" s="3">
        <v>8</v>
      </c>
      <c r="B9" s="3" t="s">
        <v>14</v>
      </c>
      <c r="C9" s="3">
        <v>40091100</v>
      </c>
      <c r="D9" s="3">
        <v>1</v>
      </c>
      <c r="E9" s="13">
        <v>1600</v>
      </c>
      <c r="F9" s="3" t="s">
        <v>7</v>
      </c>
      <c r="H9" s="7">
        <v>8</v>
      </c>
      <c r="I9" s="7" t="s">
        <v>14</v>
      </c>
      <c r="J9" s="7">
        <v>1</v>
      </c>
      <c r="K9" s="7">
        <v>1400</v>
      </c>
      <c r="L9" s="7" t="s">
        <v>7</v>
      </c>
      <c r="M9" s="7">
        <v>1200</v>
      </c>
      <c r="N9" s="8"/>
      <c r="O9" s="12">
        <v>1400</v>
      </c>
      <c r="Q9" s="2">
        <f>E9-O9</f>
        <v>200</v>
      </c>
    </row>
    <row r="10" spans="1:17" ht="45" customHeight="1" x14ac:dyDescent="0.25">
      <c r="A10" s="3">
        <v>9</v>
      </c>
      <c r="B10" s="3" t="s">
        <v>15</v>
      </c>
      <c r="C10" s="3">
        <v>40091100</v>
      </c>
      <c r="D10" s="3">
        <v>1</v>
      </c>
      <c r="E10" s="13">
        <v>3200</v>
      </c>
      <c r="F10" s="3" t="s">
        <v>7</v>
      </c>
      <c r="H10" s="7">
        <v>9</v>
      </c>
      <c r="I10" s="7" t="s">
        <v>15</v>
      </c>
      <c r="J10" s="7">
        <v>1</v>
      </c>
      <c r="K10" s="7">
        <v>2800</v>
      </c>
      <c r="L10" s="7" t="s">
        <v>7</v>
      </c>
      <c r="M10" s="7">
        <v>2400</v>
      </c>
      <c r="N10" s="8"/>
      <c r="O10" s="12">
        <v>2700</v>
      </c>
      <c r="Q10" s="2">
        <f>E10-O10</f>
        <v>500</v>
      </c>
    </row>
    <row r="11" spans="1:17" ht="45" customHeight="1" x14ac:dyDescent="0.25">
      <c r="A11" s="3">
        <v>10</v>
      </c>
      <c r="B11" s="3" t="s">
        <v>16</v>
      </c>
      <c r="C11" s="3">
        <v>40091100</v>
      </c>
      <c r="D11" s="3">
        <v>1</v>
      </c>
      <c r="E11" s="13">
        <v>8200</v>
      </c>
      <c r="F11" s="3" t="s">
        <v>7</v>
      </c>
      <c r="H11" s="7">
        <v>10</v>
      </c>
      <c r="I11" s="7" t="s">
        <v>16</v>
      </c>
      <c r="J11" s="7">
        <v>1</v>
      </c>
      <c r="K11" s="7">
        <v>7500</v>
      </c>
      <c r="L11" s="7" t="s">
        <v>7</v>
      </c>
      <c r="M11" s="7">
        <v>3200</v>
      </c>
      <c r="N11" s="8"/>
      <c r="O11" s="11">
        <v>3500</v>
      </c>
      <c r="Q11" s="2">
        <f>E11-O11</f>
        <v>4700</v>
      </c>
    </row>
    <row r="12" spans="1:17" ht="45" customHeight="1" x14ac:dyDescent="0.25">
      <c r="A12" s="3">
        <v>11</v>
      </c>
      <c r="B12" s="3" t="s">
        <v>17</v>
      </c>
      <c r="C12" s="3">
        <v>40091100</v>
      </c>
      <c r="D12" s="3">
        <v>1</v>
      </c>
      <c r="E12" s="13">
        <v>6500</v>
      </c>
      <c r="F12" s="3" t="s">
        <v>7</v>
      </c>
      <c r="H12" s="7"/>
      <c r="I12" s="7" t="s">
        <v>19</v>
      </c>
      <c r="J12" s="7"/>
      <c r="K12" s="7"/>
      <c r="L12" s="7"/>
      <c r="M12" s="8"/>
      <c r="N12" s="8"/>
      <c r="O12" s="13"/>
      <c r="Q12" s="2">
        <f>E12-O12</f>
        <v>6500</v>
      </c>
    </row>
    <row r="13" spans="1:17" s="9" customFormat="1" ht="15" customHeight="1" x14ac:dyDescent="0.25">
      <c r="E13" s="14">
        <f>SUM(E2:E12)</f>
        <v>34450</v>
      </c>
      <c r="G13" s="10"/>
      <c r="M13" s="9">
        <f>SUM(M2:M12)</f>
        <v>17950</v>
      </c>
      <c r="O13" s="14">
        <f>SUM(O2:O12)</f>
        <v>20775</v>
      </c>
      <c r="Q13" s="9">
        <f>SUM(Q2:Q12)</f>
        <v>13675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CC84A-4292-40A1-9FEB-431496DD242C}">
  <dimension ref="A1:O37"/>
  <sheetViews>
    <sheetView topLeftCell="A31" workbookViewId="0">
      <selection activeCell="H26" sqref="H26:H36"/>
    </sheetView>
  </sheetViews>
  <sheetFormatPr defaultRowHeight="15" x14ac:dyDescent="0.25"/>
  <cols>
    <col min="1" max="1" width="6.42578125" style="2" customWidth="1"/>
    <col min="2" max="2" width="16.5703125" style="2" customWidth="1"/>
    <col min="3" max="3" width="13" style="2" customWidth="1"/>
    <col min="4" max="4" width="7.140625" style="2" customWidth="1"/>
    <col min="5" max="6" width="9.140625" style="2"/>
    <col min="7" max="7" width="28" style="76" customWidth="1"/>
    <col min="8" max="8" width="16.140625" style="2" customWidth="1"/>
    <col min="9" max="9" width="17.7109375" style="2" customWidth="1"/>
    <col min="10" max="10" width="11.5703125" style="2" bestFit="1" customWidth="1"/>
    <col min="11" max="11" width="10.42578125" style="2" customWidth="1"/>
    <col min="12" max="14" width="9.140625" style="2"/>
    <col min="15" max="15" width="9.5703125" style="2" bestFit="1" customWidth="1"/>
    <col min="16" max="16384" width="9.140625" style="2"/>
  </cols>
  <sheetData>
    <row r="1" spans="1:11" ht="48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15" t="s">
        <v>4</v>
      </c>
      <c r="F1" s="4" t="s">
        <v>5</v>
      </c>
      <c r="G1" s="5"/>
      <c r="H1" s="8" t="s">
        <v>48</v>
      </c>
      <c r="I1" s="11" t="s">
        <v>20</v>
      </c>
      <c r="K1" s="9" t="s">
        <v>21</v>
      </c>
    </row>
    <row r="2" spans="1:11" ht="45" x14ac:dyDescent="0.25">
      <c r="A2" s="3">
        <v>1</v>
      </c>
      <c r="B2" s="3" t="s">
        <v>6</v>
      </c>
      <c r="C2" s="3">
        <v>40091100</v>
      </c>
      <c r="D2" s="3">
        <v>1</v>
      </c>
      <c r="E2" s="13">
        <v>1500</v>
      </c>
      <c r="F2" s="3" t="s">
        <v>7</v>
      </c>
      <c r="G2" s="6"/>
      <c r="H2" s="58">
        <v>1300</v>
      </c>
      <c r="I2" s="12">
        <v>1190</v>
      </c>
      <c r="J2" s="2">
        <v>1250</v>
      </c>
      <c r="K2" s="2">
        <f>E2-I2</f>
        <v>310</v>
      </c>
    </row>
    <row r="3" spans="1:11" ht="45" customHeight="1" x14ac:dyDescent="0.25">
      <c r="A3" s="3">
        <v>2</v>
      </c>
      <c r="B3" s="3" t="s">
        <v>8</v>
      </c>
      <c r="C3" s="3">
        <v>40091100</v>
      </c>
      <c r="D3" s="3">
        <v>1</v>
      </c>
      <c r="E3" s="13">
        <v>2700</v>
      </c>
      <c r="F3" s="3" t="s">
        <v>7</v>
      </c>
      <c r="G3" s="6"/>
      <c r="H3" s="65">
        <v>2400</v>
      </c>
      <c r="I3" s="12">
        <v>2200</v>
      </c>
      <c r="J3" s="2">
        <v>2300</v>
      </c>
      <c r="K3" s="2">
        <f>E3-I3</f>
        <v>500</v>
      </c>
    </row>
    <row r="4" spans="1:11" ht="45" customHeight="1" x14ac:dyDescent="0.25">
      <c r="A4" s="3">
        <v>3</v>
      </c>
      <c r="B4" s="3" t="s">
        <v>9</v>
      </c>
      <c r="C4" s="3">
        <v>40091100</v>
      </c>
      <c r="D4" s="3">
        <v>1</v>
      </c>
      <c r="E4" s="13">
        <v>2500</v>
      </c>
      <c r="F4" s="3" t="s">
        <v>7</v>
      </c>
      <c r="G4" s="6"/>
      <c r="H4" s="65">
        <v>2300</v>
      </c>
      <c r="I4" s="12">
        <v>2185</v>
      </c>
      <c r="J4" s="2">
        <f t="shared" ref="J3:J12" si="0">I4*1.04</f>
        <v>2272.4</v>
      </c>
      <c r="K4" s="2">
        <f>E4-I4</f>
        <v>315</v>
      </c>
    </row>
    <row r="5" spans="1:11" ht="45" customHeight="1" x14ac:dyDescent="0.25">
      <c r="A5" s="3">
        <v>4</v>
      </c>
      <c r="B5" s="3" t="s">
        <v>10</v>
      </c>
      <c r="C5" s="3">
        <v>40091100</v>
      </c>
      <c r="D5" s="3">
        <v>1</v>
      </c>
      <c r="E5" s="13">
        <v>1950</v>
      </c>
      <c r="F5" s="3" t="s">
        <v>7</v>
      </c>
      <c r="G5" s="6"/>
      <c r="H5" s="65">
        <v>1700</v>
      </c>
      <c r="I5" s="12">
        <v>1675</v>
      </c>
      <c r="J5" s="2">
        <f t="shared" si="0"/>
        <v>1742</v>
      </c>
      <c r="K5" s="2">
        <f>E5-I5</f>
        <v>275</v>
      </c>
    </row>
    <row r="6" spans="1:11" ht="45" customHeight="1" x14ac:dyDescent="0.25">
      <c r="A6" s="3">
        <v>5</v>
      </c>
      <c r="B6" s="3" t="s">
        <v>11</v>
      </c>
      <c r="C6" s="3">
        <v>40091100</v>
      </c>
      <c r="D6" s="3">
        <v>1</v>
      </c>
      <c r="E6" s="13">
        <v>3100</v>
      </c>
      <c r="F6" s="3" t="s">
        <v>7</v>
      </c>
      <c r="G6" s="6"/>
      <c r="H6" s="65">
        <v>3200</v>
      </c>
      <c r="I6" s="12">
        <v>3100</v>
      </c>
      <c r="J6" s="2">
        <f t="shared" si="0"/>
        <v>3224</v>
      </c>
      <c r="K6" s="2">
        <f>E6-I6</f>
        <v>0</v>
      </c>
    </row>
    <row r="7" spans="1:11" ht="45" customHeight="1" x14ac:dyDescent="0.25">
      <c r="A7" s="3">
        <v>6</v>
      </c>
      <c r="B7" s="3" t="s">
        <v>12</v>
      </c>
      <c r="C7" s="3">
        <v>40091100</v>
      </c>
      <c r="D7" s="3">
        <v>1</v>
      </c>
      <c r="E7" s="13">
        <v>2000</v>
      </c>
      <c r="F7" s="3" t="s">
        <v>7</v>
      </c>
      <c r="G7" s="6"/>
      <c r="H7" s="65">
        <v>1900</v>
      </c>
      <c r="I7" s="12">
        <v>1825</v>
      </c>
      <c r="J7" s="2">
        <f t="shared" si="0"/>
        <v>1898</v>
      </c>
      <c r="K7" s="2">
        <f>E7-I7</f>
        <v>175</v>
      </c>
    </row>
    <row r="8" spans="1:11" ht="45" customHeight="1" x14ac:dyDescent="0.25">
      <c r="A8" s="3">
        <v>7</v>
      </c>
      <c r="B8" s="3" t="s">
        <v>13</v>
      </c>
      <c r="C8" s="3">
        <v>40091100</v>
      </c>
      <c r="D8" s="3">
        <v>1</v>
      </c>
      <c r="E8" s="13">
        <v>1200</v>
      </c>
      <c r="F8" s="3" t="s">
        <v>7</v>
      </c>
      <c r="G8" s="6"/>
      <c r="H8" s="65">
        <v>1000</v>
      </c>
      <c r="I8" s="12">
        <v>1000</v>
      </c>
      <c r="J8" s="2">
        <f t="shared" si="0"/>
        <v>1040</v>
      </c>
      <c r="K8" s="2">
        <f>E8-I8</f>
        <v>200</v>
      </c>
    </row>
    <row r="9" spans="1:11" ht="45" customHeight="1" x14ac:dyDescent="0.25">
      <c r="A9" s="3">
        <v>8</v>
      </c>
      <c r="B9" s="3" t="s">
        <v>14</v>
      </c>
      <c r="C9" s="3">
        <v>40091100</v>
      </c>
      <c r="D9" s="3">
        <v>1</v>
      </c>
      <c r="E9" s="13">
        <v>1600</v>
      </c>
      <c r="F9" s="3" t="s">
        <v>7</v>
      </c>
      <c r="G9" s="6"/>
      <c r="H9" s="65">
        <v>1400</v>
      </c>
      <c r="I9" s="12">
        <v>1400</v>
      </c>
      <c r="J9" s="2">
        <f t="shared" si="0"/>
        <v>1456</v>
      </c>
      <c r="K9" s="2">
        <f>E9-I9</f>
        <v>200</v>
      </c>
    </row>
    <row r="10" spans="1:11" ht="45" customHeight="1" x14ac:dyDescent="0.25">
      <c r="A10" s="3">
        <v>9</v>
      </c>
      <c r="B10" s="3" t="s">
        <v>15</v>
      </c>
      <c r="C10" s="3">
        <v>40091100</v>
      </c>
      <c r="D10" s="3">
        <v>1</v>
      </c>
      <c r="E10" s="13">
        <v>3200</v>
      </c>
      <c r="F10" s="3" t="s">
        <v>7</v>
      </c>
      <c r="G10" s="6"/>
      <c r="H10" s="65">
        <v>2800</v>
      </c>
      <c r="I10" s="12">
        <v>2700</v>
      </c>
      <c r="J10" s="2">
        <f t="shared" si="0"/>
        <v>2808</v>
      </c>
      <c r="K10" s="2">
        <f>E10-I10</f>
        <v>500</v>
      </c>
    </row>
    <row r="11" spans="1:11" ht="45" customHeight="1" x14ac:dyDescent="0.25">
      <c r="A11" s="3">
        <v>10</v>
      </c>
      <c r="B11" s="3" t="s">
        <v>16</v>
      </c>
      <c r="C11" s="3">
        <v>40091100</v>
      </c>
      <c r="D11" s="3">
        <v>1</v>
      </c>
      <c r="E11" s="13">
        <v>8200</v>
      </c>
      <c r="F11" s="3" t="s">
        <v>7</v>
      </c>
      <c r="G11" s="6"/>
      <c r="H11" s="65">
        <v>7500</v>
      </c>
      <c r="I11" s="11">
        <v>3500</v>
      </c>
      <c r="J11" s="2">
        <f t="shared" si="0"/>
        <v>3640</v>
      </c>
      <c r="K11" s="2">
        <f>E11-I11</f>
        <v>4700</v>
      </c>
    </row>
    <row r="12" spans="1:11" ht="45" customHeight="1" x14ac:dyDescent="0.25">
      <c r="A12" s="3">
        <v>11</v>
      </c>
      <c r="B12" s="3" t="s">
        <v>17</v>
      </c>
      <c r="C12" s="3">
        <v>40091100</v>
      </c>
      <c r="D12" s="3">
        <v>1</v>
      </c>
      <c r="E12" s="13">
        <v>6500</v>
      </c>
      <c r="F12" s="3" t="s">
        <v>7</v>
      </c>
      <c r="G12" s="6"/>
      <c r="H12" s="67">
        <f>SUM(H2:H11)</f>
        <v>25500</v>
      </c>
      <c r="I12" s="13"/>
      <c r="J12" s="2">
        <f t="shared" si="0"/>
        <v>0</v>
      </c>
      <c r="K12" s="2">
        <f>E12-I12</f>
        <v>6500</v>
      </c>
    </row>
    <row r="13" spans="1:11" s="82" customFormat="1" ht="15" customHeight="1" x14ac:dyDescent="0.25">
      <c r="E13" s="83">
        <f>SUM(E2:E12)</f>
        <v>34450</v>
      </c>
      <c r="I13" s="83">
        <f>SUM(I2:I12)</f>
        <v>20775</v>
      </c>
      <c r="K13" s="82">
        <f>SUM(K2:K12)</f>
        <v>13675</v>
      </c>
    </row>
    <row r="14" spans="1:11" s="76" customFormat="1" x14ac:dyDescent="0.25"/>
    <row r="15" spans="1:11" s="76" customFormat="1" x14ac:dyDescent="0.25"/>
    <row r="16" spans="1:11" s="76" customFormat="1" x14ac:dyDescent="0.25"/>
    <row r="17" spans="1:15" s="76" customFormat="1" x14ac:dyDescent="0.25"/>
    <row r="18" spans="1:15" s="76" customFormat="1" x14ac:dyDescent="0.25"/>
    <row r="19" spans="1:15" s="76" customFormat="1" x14ac:dyDescent="0.25"/>
    <row r="20" spans="1:15" s="76" customFormat="1" x14ac:dyDescent="0.25"/>
    <row r="21" spans="1:15" s="76" customFormat="1" x14ac:dyDescent="0.25"/>
    <row r="22" spans="1:15" s="76" customFormat="1" x14ac:dyDescent="0.25"/>
    <row r="23" spans="1:15" s="76" customFormat="1" x14ac:dyDescent="0.25"/>
    <row r="24" spans="1:15" s="76" customFormat="1" x14ac:dyDescent="0.25"/>
    <row r="25" spans="1:15" ht="45" x14ac:dyDescent="0.25">
      <c r="A25" s="79" t="s">
        <v>0</v>
      </c>
      <c r="B25" s="79" t="s">
        <v>1</v>
      </c>
      <c r="C25" s="79" t="s">
        <v>49</v>
      </c>
      <c r="D25" s="79" t="s">
        <v>3</v>
      </c>
      <c r="E25" s="79" t="s">
        <v>4</v>
      </c>
      <c r="F25" s="79" t="s">
        <v>5</v>
      </c>
      <c r="G25" s="77" t="s">
        <v>50</v>
      </c>
      <c r="H25" s="85" t="s">
        <v>20</v>
      </c>
      <c r="I25" s="87">
        <v>0.04</v>
      </c>
      <c r="K25" s="2" t="s">
        <v>62</v>
      </c>
      <c r="M25" s="2" t="s">
        <v>63</v>
      </c>
    </row>
    <row r="26" spans="1:15" ht="45" x14ac:dyDescent="0.25">
      <c r="A26" s="77">
        <v>1</v>
      </c>
      <c r="B26" s="77" t="s">
        <v>6</v>
      </c>
      <c r="C26" s="77">
        <v>646872</v>
      </c>
      <c r="D26" s="77">
        <v>1</v>
      </c>
      <c r="E26" s="77">
        <v>1500</v>
      </c>
      <c r="F26" s="77" t="s">
        <v>7</v>
      </c>
      <c r="G26" s="80" t="s">
        <v>52</v>
      </c>
      <c r="H26" s="86">
        <v>1190</v>
      </c>
      <c r="I26" s="88">
        <v>1250</v>
      </c>
      <c r="J26" s="2">
        <f>I26/H26*100</f>
        <v>105.0420168067227</v>
      </c>
      <c r="K26" s="2">
        <v>3555</v>
      </c>
      <c r="M26" s="2">
        <f>K26-I26</f>
        <v>2305</v>
      </c>
      <c r="N26" s="2">
        <v>1225</v>
      </c>
    </row>
    <row r="27" spans="1:15" ht="45" x14ac:dyDescent="0.25">
      <c r="A27" s="77">
        <v>2</v>
      </c>
      <c r="B27" s="77" t="s">
        <v>8</v>
      </c>
      <c r="C27" s="77">
        <v>632215</v>
      </c>
      <c r="D27" s="77">
        <v>1</v>
      </c>
      <c r="E27" s="77">
        <v>2700</v>
      </c>
      <c r="F27" s="77" t="s">
        <v>7</v>
      </c>
      <c r="G27" s="80" t="s">
        <v>51</v>
      </c>
      <c r="H27" s="86">
        <v>2200</v>
      </c>
      <c r="I27" s="88">
        <v>2300</v>
      </c>
      <c r="J27" s="2">
        <f t="shared" ref="J27:J35" si="1">I27/H27*100</f>
        <v>104.54545454545455</v>
      </c>
      <c r="K27" s="2">
        <v>5738</v>
      </c>
      <c r="M27" s="2">
        <f t="shared" ref="M27:M36" si="2">K27-I27</f>
        <v>3438</v>
      </c>
      <c r="N27" s="2">
        <v>2270</v>
      </c>
    </row>
    <row r="28" spans="1:15" ht="45" x14ac:dyDescent="0.25">
      <c r="A28" s="77">
        <v>3</v>
      </c>
      <c r="B28" s="77" t="s">
        <v>9</v>
      </c>
      <c r="C28" s="77">
        <v>616026</v>
      </c>
      <c r="D28" s="77">
        <v>1</v>
      </c>
      <c r="E28" s="77">
        <v>2500</v>
      </c>
      <c r="F28" s="77" t="s">
        <v>7</v>
      </c>
      <c r="G28" s="80" t="s">
        <v>53</v>
      </c>
      <c r="H28" s="86">
        <v>2185</v>
      </c>
      <c r="I28" s="88">
        <v>2250</v>
      </c>
      <c r="J28" s="2">
        <f t="shared" si="1"/>
        <v>102.97482837528604</v>
      </c>
      <c r="K28" s="2">
        <v>5614</v>
      </c>
      <c r="M28" s="2">
        <f t="shared" si="2"/>
        <v>3364</v>
      </c>
      <c r="N28" s="2">
        <v>2245</v>
      </c>
    </row>
    <row r="29" spans="1:15" ht="45" x14ac:dyDescent="0.25">
      <c r="A29" s="77">
        <v>4</v>
      </c>
      <c r="B29" s="77" t="s">
        <v>10</v>
      </c>
      <c r="C29" s="80">
        <v>630059</v>
      </c>
      <c r="D29" s="77">
        <v>1</v>
      </c>
      <c r="E29" s="77">
        <v>1950</v>
      </c>
      <c r="F29" s="77" t="s">
        <v>7</v>
      </c>
      <c r="G29" s="80" t="s">
        <v>54</v>
      </c>
      <c r="H29" s="86">
        <v>1675</v>
      </c>
      <c r="I29" s="88">
        <v>1750</v>
      </c>
      <c r="J29" s="2">
        <f t="shared" si="1"/>
        <v>104.4776119402985</v>
      </c>
      <c r="K29" s="2">
        <v>4048</v>
      </c>
      <c r="M29" s="2">
        <f t="shared" si="2"/>
        <v>2298</v>
      </c>
      <c r="N29" s="2">
        <v>1725</v>
      </c>
    </row>
    <row r="30" spans="1:15" ht="45" x14ac:dyDescent="0.25">
      <c r="A30" s="77">
        <v>5</v>
      </c>
      <c r="B30" s="77" t="s">
        <v>11</v>
      </c>
      <c r="C30" s="80" t="s">
        <v>55</v>
      </c>
      <c r="D30" s="77">
        <v>1</v>
      </c>
      <c r="E30" s="77">
        <v>3100</v>
      </c>
      <c r="F30" s="77" t="s">
        <v>7</v>
      </c>
      <c r="G30" s="80" t="s">
        <v>56</v>
      </c>
      <c r="H30" s="86">
        <v>3100</v>
      </c>
      <c r="I30" s="88">
        <v>3100</v>
      </c>
      <c r="J30" s="2">
        <f t="shared" si="1"/>
        <v>100</v>
      </c>
      <c r="K30" s="2">
        <v>6521</v>
      </c>
      <c r="M30" s="2">
        <f t="shared" si="2"/>
        <v>3421</v>
      </c>
      <c r="N30" s="2">
        <v>3100</v>
      </c>
    </row>
    <row r="31" spans="1:15" ht="45" x14ac:dyDescent="0.25">
      <c r="A31" s="77">
        <v>6</v>
      </c>
      <c r="B31" s="77" t="s">
        <v>12</v>
      </c>
      <c r="C31" s="80">
        <v>615698</v>
      </c>
      <c r="D31" s="77">
        <v>1</v>
      </c>
      <c r="E31" s="77">
        <v>2000</v>
      </c>
      <c r="F31" s="77" t="s">
        <v>7</v>
      </c>
      <c r="G31" s="80" t="s">
        <v>57</v>
      </c>
      <c r="H31" s="86">
        <v>1825</v>
      </c>
      <c r="I31" s="88">
        <v>1900</v>
      </c>
      <c r="J31" s="2">
        <f t="shared" si="1"/>
        <v>104.10958904109589</v>
      </c>
      <c r="K31" s="2">
        <v>4831</v>
      </c>
      <c r="M31" s="2">
        <f t="shared" si="2"/>
        <v>2931</v>
      </c>
      <c r="N31" s="2">
        <v>1880</v>
      </c>
      <c r="O31" s="2">
        <f>943.91-100</f>
        <v>843.91</v>
      </c>
    </row>
    <row r="32" spans="1:15" ht="45" x14ac:dyDescent="0.25">
      <c r="A32" s="77">
        <v>7</v>
      </c>
      <c r="B32" s="77" t="s">
        <v>13</v>
      </c>
      <c r="C32" s="80">
        <v>663091</v>
      </c>
      <c r="D32" s="77">
        <v>1</v>
      </c>
      <c r="E32" s="77">
        <v>1200</v>
      </c>
      <c r="F32" s="77" t="s">
        <v>7</v>
      </c>
      <c r="G32" s="80" t="s">
        <v>58</v>
      </c>
      <c r="H32" s="86">
        <v>1000</v>
      </c>
      <c r="I32" s="88">
        <v>1100</v>
      </c>
      <c r="J32" s="2">
        <f t="shared" si="1"/>
        <v>110.00000000000001</v>
      </c>
      <c r="K32" s="2">
        <v>3510</v>
      </c>
      <c r="M32" s="2">
        <f t="shared" si="2"/>
        <v>2410</v>
      </c>
      <c r="N32" s="2">
        <v>1050</v>
      </c>
      <c r="O32" s="2">
        <f>O31/8</f>
        <v>105.48875</v>
      </c>
    </row>
    <row r="33" spans="1:14" ht="45" x14ac:dyDescent="0.25">
      <c r="A33" s="77">
        <v>8</v>
      </c>
      <c r="B33" s="77" t="s">
        <v>14</v>
      </c>
      <c r="C33" s="80">
        <v>663092</v>
      </c>
      <c r="D33" s="77">
        <v>1</v>
      </c>
      <c r="E33" s="77">
        <v>1600</v>
      </c>
      <c r="F33" s="77" t="s">
        <v>7</v>
      </c>
      <c r="G33" s="80" t="s">
        <v>59</v>
      </c>
      <c r="H33" s="86">
        <v>1400</v>
      </c>
      <c r="I33" s="88">
        <v>1475</v>
      </c>
      <c r="J33" s="2">
        <f t="shared" si="1"/>
        <v>105.35714285714286</v>
      </c>
      <c r="K33" s="2">
        <v>5130</v>
      </c>
      <c r="M33" s="2">
        <f t="shared" si="2"/>
        <v>3655</v>
      </c>
      <c r="N33" s="2">
        <v>1450</v>
      </c>
    </row>
    <row r="34" spans="1:14" ht="45" x14ac:dyDescent="0.25">
      <c r="A34" s="77">
        <v>9</v>
      </c>
      <c r="B34" s="77" t="s">
        <v>15</v>
      </c>
      <c r="C34" s="80">
        <v>663093</v>
      </c>
      <c r="D34" s="77">
        <v>1</v>
      </c>
      <c r="E34" s="77">
        <v>3200</v>
      </c>
      <c r="F34" s="77" t="s">
        <v>7</v>
      </c>
      <c r="G34" s="80" t="s">
        <v>60</v>
      </c>
      <c r="H34" s="86">
        <v>2700</v>
      </c>
      <c r="I34" s="88">
        <v>2900</v>
      </c>
      <c r="J34" s="2">
        <f t="shared" si="1"/>
        <v>107.40740740740742</v>
      </c>
      <c r="K34" s="2">
        <v>6615</v>
      </c>
      <c r="M34" s="2">
        <f t="shared" si="2"/>
        <v>3715</v>
      </c>
      <c r="N34" s="2">
        <v>2800</v>
      </c>
    </row>
    <row r="35" spans="1:14" ht="45" x14ac:dyDescent="0.25">
      <c r="A35" s="77">
        <v>10</v>
      </c>
      <c r="B35" s="77" t="s">
        <v>16</v>
      </c>
      <c r="C35" s="77"/>
      <c r="D35" s="77">
        <v>1</v>
      </c>
      <c r="E35" s="77">
        <v>8200</v>
      </c>
      <c r="F35" s="77" t="s">
        <v>7</v>
      </c>
      <c r="G35" s="77"/>
      <c r="H35" s="85">
        <v>3500</v>
      </c>
      <c r="I35" s="88" t="s">
        <v>64</v>
      </c>
      <c r="J35" s="2" t="e">
        <f t="shared" si="1"/>
        <v>#VALUE!</v>
      </c>
      <c r="M35" s="2" t="e">
        <f t="shared" si="2"/>
        <v>#VALUE!</v>
      </c>
      <c r="N35" s="2">
        <v>3800</v>
      </c>
    </row>
    <row r="36" spans="1:14" ht="45" x14ac:dyDescent="0.25">
      <c r="A36" s="77">
        <v>11</v>
      </c>
      <c r="B36" s="77" t="s">
        <v>17</v>
      </c>
      <c r="C36" s="77"/>
      <c r="D36" s="77">
        <v>1</v>
      </c>
      <c r="E36" s="77">
        <v>6500</v>
      </c>
      <c r="F36" s="77" t="s">
        <v>7</v>
      </c>
      <c r="G36" s="81" t="s">
        <v>61</v>
      </c>
      <c r="H36" s="78"/>
      <c r="I36" s="88">
        <f t="shared" ref="I28:I36" si="3">H36*1.04</f>
        <v>0</v>
      </c>
      <c r="K36" s="2">
        <v>13583</v>
      </c>
      <c r="M36" s="2">
        <f t="shared" si="2"/>
        <v>13583</v>
      </c>
      <c r="N36" s="2">
        <v>6500</v>
      </c>
    </row>
    <row r="37" spans="1:14" x14ac:dyDescent="0.25">
      <c r="E37" s="2">
        <f>SUM(E26:E36)</f>
        <v>34450</v>
      </c>
      <c r="H37" s="82">
        <f>SUM(H26:H36)</f>
        <v>20775</v>
      </c>
      <c r="I37" s="82">
        <f>SUM(I26:I36)</f>
        <v>18025</v>
      </c>
      <c r="M37" s="2" t="e">
        <f>SUM(M26:M36)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7AD3-A88D-4ED2-A9B4-76A6090D0D51}">
  <dimension ref="A1:J25"/>
  <sheetViews>
    <sheetView topLeftCell="A10" workbookViewId="0">
      <selection activeCell="I13" sqref="I13:I23"/>
    </sheetView>
  </sheetViews>
  <sheetFormatPr defaultRowHeight="15" x14ac:dyDescent="0.25"/>
  <sheetData>
    <row r="1" spans="1:10" ht="18.75" x14ac:dyDescent="0.3">
      <c r="A1" s="16" t="s">
        <v>22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8.75" x14ac:dyDescent="0.3">
      <c r="A2" s="19"/>
      <c r="C2" s="20" t="s">
        <v>23</v>
      </c>
      <c r="D2" s="20"/>
      <c r="E2" s="20"/>
      <c r="F2" s="20"/>
      <c r="G2" s="20"/>
      <c r="H2" s="20"/>
      <c r="I2" s="20"/>
      <c r="J2" s="21"/>
    </row>
    <row r="3" spans="1:10" x14ac:dyDescent="0.25">
      <c r="A3" s="22" t="s">
        <v>24</v>
      </c>
      <c r="B3" s="23"/>
      <c r="C3" s="23"/>
      <c r="D3" s="23"/>
      <c r="E3" s="23"/>
      <c r="F3" s="23"/>
      <c r="G3" s="23"/>
      <c r="H3" s="23"/>
      <c r="I3" s="23"/>
      <c r="J3" s="24"/>
    </row>
    <row r="4" spans="1:10" x14ac:dyDescent="0.25">
      <c r="A4" s="22" t="s">
        <v>25</v>
      </c>
      <c r="B4" s="23"/>
      <c r="C4" s="23"/>
      <c r="D4" s="23"/>
      <c r="E4" s="23"/>
      <c r="F4" s="23"/>
      <c r="G4" s="23"/>
      <c r="H4" s="23"/>
      <c r="I4" s="23"/>
      <c r="J4" s="24"/>
    </row>
    <row r="5" spans="1:10" x14ac:dyDescent="0.25">
      <c r="A5" s="22" t="s">
        <v>26</v>
      </c>
      <c r="B5" s="23"/>
      <c r="C5" s="23"/>
      <c r="D5" s="23"/>
      <c r="E5" s="23"/>
      <c r="F5" s="23"/>
      <c r="G5" s="23"/>
      <c r="H5" s="23"/>
      <c r="I5" s="23"/>
      <c r="J5" s="24"/>
    </row>
    <row r="6" spans="1:10" ht="15.75" thickBot="1" x14ac:dyDescent="0.3">
      <c r="A6" s="25"/>
      <c r="B6" s="26"/>
      <c r="C6" s="26" t="s">
        <v>27</v>
      </c>
      <c r="D6" s="26"/>
      <c r="E6" s="26"/>
      <c r="F6" s="26"/>
      <c r="G6" s="26"/>
      <c r="H6" s="26" t="s">
        <v>28</v>
      </c>
      <c r="I6" s="26"/>
      <c r="J6" s="27"/>
    </row>
    <row r="7" spans="1:10" ht="15.75" x14ac:dyDescent="0.25">
      <c r="A7" s="19"/>
      <c r="E7" s="21"/>
      <c r="G7" s="28" t="s">
        <v>29</v>
      </c>
      <c r="H7" s="29"/>
      <c r="I7" s="29"/>
      <c r="J7" s="30"/>
    </row>
    <row r="8" spans="1:10" ht="15.75" x14ac:dyDescent="0.25">
      <c r="A8" s="31" t="s">
        <v>30</v>
      </c>
      <c r="E8" s="21"/>
      <c r="G8" s="32" t="s">
        <v>31</v>
      </c>
      <c r="H8" s="33" t="s">
        <v>32</v>
      </c>
      <c r="I8" s="33"/>
      <c r="J8" s="34"/>
    </row>
    <row r="9" spans="1:10" ht="21" x14ac:dyDescent="0.25">
      <c r="A9" s="35" t="s">
        <v>33</v>
      </c>
      <c r="B9" s="36"/>
      <c r="C9" s="36"/>
      <c r="D9" s="36"/>
      <c r="E9" s="37"/>
      <c r="G9" s="32" t="s">
        <v>34</v>
      </c>
      <c r="H9" s="33"/>
      <c r="I9" s="33"/>
      <c r="J9" s="34"/>
    </row>
    <row r="10" spans="1:10" ht="18.75" x14ac:dyDescent="0.3">
      <c r="A10" s="38"/>
      <c r="B10" s="39"/>
      <c r="C10" s="39"/>
      <c r="D10" s="39"/>
      <c r="E10" s="40"/>
      <c r="G10" s="32" t="s">
        <v>35</v>
      </c>
      <c r="H10" s="33"/>
      <c r="I10" s="33"/>
      <c r="J10" s="34"/>
    </row>
    <row r="11" spans="1:10" ht="16.5" thickBot="1" x14ac:dyDescent="0.3">
      <c r="A11" s="41"/>
      <c r="B11" s="42"/>
      <c r="C11" s="42"/>
      <c r="D11" s="42"/>
      <c r="E11" s="43"/>
      <c r="G11" s="44" t="s">
        <v>36</v>
      </c>
      <c r="H11" s="45"/>
      <c r="I11" s="45"/>
      <c r="J11" s="46"/>
    </row>
    <row r="12" spans="1:10" ht="15.75" thickBot="1" x14ac:dyDescent="0.3">
      <c r="A12" s="47" t="s">
        <v>0</v>
      </c>
      <c r="B12" s="48" t="s">
        <v>37</v>
      </c>
      <c r="C12" s="49"/>
      <c r="D12" s="49"/>
      <c r="E12" s="49"/>
      <c r="F12" s="50"/>
      <c r="G12" s="51" t="s">
        <v>2</v>
      </c>
      <c r="H12" s="47" t="s">
        <v>3</v>
      </c>
      <c r="I12" s="52" t="s">
        <v>4</v>
      </c>
      <c r="J12" s="47" t="s">
        <v>5</v>
      </c>
    </row>
    <row r="13" spans="1:10" x14ac:dyDescent="0.25">
      <c r="A13" s="53">
        <v>1</v>
      </c>
      <c r="B13" s="54" t="s">
        <v>6</v>
      </c>
      <c r="C13" s="55"/>
      <c r="D13" s="55"/>
      <c r="E13" s="55"/>
      <c r="F13" s="56"/>
      <c r="G13" s="57">
        <v>40091100</v>
      </c>
      <c r="H13" s="58">
        <v>1</v>
      </c>
      <c r="I13" s="58">
        <v>1300</v>
      </c>
      <c r="J13" s="59" t="s">
        <v>7</v>
      </c>
    </row>
    <row r="14" spans="1:10" x14ac:dyDescent="0.25">
      <c r="A14" s="60">
        <v>2</v>
      </c>
      <c r="B14" s="61" t="s">
        <v>38</v>
      </c>
      <c r="C14" s="62"/>
      <c r="D14" s="62"/>
      <c r="E14" s="62"/>
      <c r="F14" s="63"/>
      <c r="G14" s="64">
        <v>40091100</v>
      </c>
      <c r="H14" s="65">
        <v>1</v>
      </c>
      <c r="I14" s="65">
        <v>2400</v>
      </c>
      <c r="J14" s="66" t="s">
        <v>7</v>
      </c>
    </row>
    <row r="15" spans="1:10" x14ac:dyDescent="0.25">
      <c r="A15" s="60">
        <v>3</v>
      </c>
      <c r="B15" s="61" t="s">
        <v>39</v>
      </c>
      <c r="C15" s="62"/>
      <c r="D15" s="62"/>
      <c r="E15" s="62"/>
      <c r="F15" s="63"/>
      <c r="G15" s="64">
        <v>40091100</v>
      </c>
      <c r="H15" s="65">
        <v>1</v>
      </c>
      <c r="I15" s="65">
        <v>2300</v>
      </c>
      <c r="J15" s="66" t="s">
        <v>7</v>
      </c>
    </row>
    <row r="16" spans="1:10" x14ac:dyDescent="0.25">
      <c r="A16" s="60">
        <v>4</v>
      </c>
      <c r="B16" s="61" t="s">
        <v>40</v>
      </c>
      <c r="C16" s="62"/>
      <c r="D16" s="62"/>
      <c r="E16" s="62"/>
      <c r="F16" s="63"/>
      <c r="G16" s="64">
        <v>40091100</v>
      </c>
      <c r="H16" s="65">
        <v>1</v>
      </c>
      <c r="I16" s="65">
        <v>1700</v>
      </c>
      <c r="J16" s="66" t="s">
        <v>7</v>
      </c>
    </row>
    <row r="17" spans="1:10" x14ac:dyDescent="0.25">
      <c r="A17" s="60">
        <v>5</v>
      </c>
      <c r="B17" s="61" t="s">
        <v>41</v>
      </c>
      <c r="C17" s="62"/>
      <c r="D17" s="62"/>
      <c r="E17" s="62"/>
      <c r="F17" s="63"/>
      <c r="G17" s="64">
        <v>40091100</v>
      </c>
      <c r="H17" s="65">
        <v>1</v>
      </c>
      <c r="I17" s="65">
        <v>3200</v>
      </c>
      <c r="J17" s="66" t="s">
        <v>7</v>
      </c>
    </row>
    <row r="18" spans="1:10" x14ac:dyDescent="0.25">
      <c r="A18" s="60">
        <v>6</v>
      </c>
      <c r="B18" s="61" t="s">
        <v>42</v>
      </c>
      <c r="C18" s="62"/>
      <c r="D18" s="62"/>
      <c r="E18" s="62"/>
      <c r="F18" s="63"/>
      <c r="G18" s="64">
        <v>40091100</v>
      </c>
      <c r="H18" s="65">
        <v>1</v>
      </c>
      <c r="I18" s="65">
        <v>1900</v>
      </c>
      <c r="J18" s="66" t="s">
        <v>7</v>
      </c>
    </row>
    <row r="19" spans="1:10" x14ac:dyDescent="0.25">
      <c r="A19" s="60">
        <v>7</v>
      </c>
      <c r="B19" s="61" t="s">
        <v>43</v>
      </c>
      <c r="C19" s="62"/>
      <c r="D19" s="62"/>
      <c r="E19" s="62"/>
      <c r="F19" s="63"/>
      <c r="G19" s="64">
        <v>40091100</v>
      </c>
      <c r="H19" s="65">
        <v>1</v>
      </c>
      <c r="I19" s="65">
        <v>1000</v>
      </c>
      <c r="J19" s="66" t="s">
        <v>7</v>
      </c>
    </row>
    <row r="20" spans="1:10" x14ac:dyDescent="0.25">
      <c r="A20" s="60">
        <v>8</v>
      </c>
      <c r="B20" s="61" t="s">
        <v>44</v>
      </c>
      <c r="C20" s="62"/>
      <c r="D20" s="62"/>
      <c r="E20" s="62"/>
      <c r="F20" s="63"/>
      <c r="G20" s="64">
        <v>40091100</v>
      </c>
      <c r="H20" s="65">
        <v>1</v>
      </c>
      <c r="I20" s="65">
        <v>1400</v>
      </c>
      <c r="J20" s="66" t="s">
        <v>7</v>
      </c>
    </row>
    <row r="21" spans="1:10" x14ac:dyDescent="0.25">
      <c r="A21" s="60">
        <v>9</v>
      </c>
      <c r="B21" s="61" t="s">
        <v>45</v>
      </c>
      <c r="C21" s="62"/>
      <c r="D21" s="62"/>
      <c r="E21" s="62"/>
      <c r="F21" s="63"/>
      <c r="G21" s="64">
        <v>40091100</v>
      </c>
      <c r="H21" s="65">
        <v>1</v>
      </c>
      <c r="I21" s="65">
        <v>2800</v>
      </c>
      <c r="J21" s="66" t="s">
        <v>7</v>
      </c>
    </row>
    <row r="22" spans="1:10" x14ac:dyDescent="0.25">
      <c r="A22" s="60">
        <v>10</v>
      </c>
      <c r="B22" s="61" t="s">
        <v>46</v>
      </c>
      <c r="C22" s="62"/>
      <c r="D22" s="62"/>
      <c r="E22" s="62"/>
      <c r="F22" s="63"/>
      <c r="G22" s="64">
        <v>40091100</v>
      </c>
      <c r="H22" s="65">
        <v>1</v>
      </c>
      <c r="I22" s="65">
        <v>7500</v>
      </c>
      <c r="J22" s="66" t="s">
        <v>7</v>
      </c>
    </row>
    <row r="23" spans="1:10" x14ac:dyDescent="0.25">
      <c r="A23" s="60" t="s">
        <v>47</v>
      </c>
      <c r="B23" s="61"/>
      <c r="C23" s="62"/>
      <c r="D23" s="62"/>
      <c r="E23" s="62"/>
      <c r="F23" s="63"/>
      <c r="G23" s="64"/>
      <c r="H23" s="67"/>
      <c r="I23" s="67">
        <f>SUM(I13:I22)</f>
        <v>25500</v>
      </c>
      <c r="J23" s="66"/>
    </row>
    <row r="24" spans="1:10" x14ac:dyDescent="0.25">
      <c r="A24" s="60"/>
      <c r="B24" s="61" t="s">
        <v>19</v>
      </c>
      <c r="C24" s="62"/>
      <c r="D24" s="62"/>
      <c r="E24" s="62"/>
      <c r="F24" s="63"/>
      <c r="G24" s="64"/>
      <c r="H24" s="67"/>
      <c r="I24" s="67"/>
      <c r="J24" s="66"/>
    </row>
    <row r="25" spans="1:10" ht="15.75" thickBot="1" x14ac:dyDescent="0.3">
      <c r="A25" s="68"/>
      <c r="B25" s="69"/>
      <c r="C25" s="70"/>
      <c r="D25" s="70"/>
      <c r="E25" s="70"/>
      <c r="F25" s="71"/>
      <c r="G25" s="72"/>
      <c r="H25" s="73"/>
      <c r="I25" s="74"/>
      <c r="J25" s="75"/>
    </row>
  </sheetData>
  <mergeCells count="22">
    <mergeCell ref="B22:F22"/>
    <mergeCell ref="B23:F23"/>
    <mergeCell ref="B24:F24"/>
    <mergeCell ref="B25:F25"/>
    <mergeCell ref="B16:F16"/>
    <mergeCell ref="B17:F17"/>
    <mergeCell ref="B18:F18"/>
    <mergeCell ref="B19:F19"/>
    <mergeCell ref="B20:F20"/>
    <mergeCell ref="B21:F21"/>
    <mergeCell ref="A10:E10"/>
    <mergeCell ref="A11:E11"/>
    <mergeCell ref="B12:E12"/>
    <mergeCell ref="B13:F13"/>
    <mergeCell ref="B14:F14"/>
    <mergeCell ref="B15:F15"/>
    <mergeCell ref="A1:J1"/>
    <mergeCell ref="C2:I2"/>
    <mergeCell ref="A3:J3"/>
    <mergeCell ref="A4:J4"/>
    <mergeCell ref="A5:J5"/>
    <mergeCell ref="A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333D-46EA-4942-88C0-DF603133CF2C}">
  <dimension ref="A1:F35"/>
  <sheetViews>
    <sheetView tabSelected="1" topLeftCell="A5" workbookViewId="0">
      <selection sqref="A1:XFD12"/>
    </sheetView>
  </sheetViews>
  <sheetFormatPr defaultRowHeight="15" x14ac:dyDescent="0.25"/>
  <cols>
    <col min="1" max="1" width="9.140625" style="1"/>
    <col min="2" max="2" width="31.7109375" style="1" customWidth="1"/>
    <col min="3" max="3" width="18.5703125" style="1" customWidth="1"/>
    <col min="4" max="5" width="9.140625" style="1"/>
    <col min="6" max="6" width="22.28515625" style="1" customWidth="1"/>
    <col min="7" max="16384" width="9.140625" style="1"/>
  </cols>
  <sheetData>
    <row r="1" spans="1:6" s="2" customFormat="1" x14ac:dyDescent="0.25">
      <c r="A1" s="79" t="s">
        <v>0</v>
      </c>
      <c r="B1" s="79" t="s">
        <v>1</v>
      </c>
      <c r="C1" s="4" t="s">
        <v>2</v>
      </c>
      <c r="D1" s="79" t="s">
        <v>3</v>
      </c>
      <c r="E1" s="79" t="s">
        <v>5</v>
      </c>
      <c r="F1" s="85" t="s">
        <v>65</v>
      </c>
    </row>
    <row r="2" spans="1:6" s="2" customFormat="1" ht="30" x14ac:dyDescent="0.25">
      <c r="A2" s="77">
        <v>1</v>
      </c>
      <c r="B2" s="77" t="s">
        <v>6</v>
      </c>
      <c r="C2" s="3">
        <v>40091100</v>
      </c>
      <c r="D2" s="77">
        <v>1</v>
      </c>
      <c r="E2" s="77" t="s">
        <v>7</v>
      </c>
      <c r="F2" s="84">
        <v>1225</v>
      </c>
    </row>
    <row r="3" spans="1:6" s="2" customFormat="1" ht="30" x14ac:dyDescent="0.25">
      <c r="A3" s="77">
        <v>2</v>
      </c>
      <c r="B3" s="77" t="s">
        <v>8</v>
      </c>
      <c r="C3" s="3">
        <v>40091100</v>
      </c>
      <c r="D3" s="77">
        <v>1</v>
      </c>
      <c r="E3" s="77" t="s">
        <v>7</v>
      </c>
      <c r="F3" s="84">
        <v>2270</v>
      </c>
    </row>
    <row r="4" spans="1:6" s="2" customFormat="1" ht="30" x14ac:dyDescent="0.25">
      <c r="A4" s="77">
        <v>3</v>
      </c>
      <c r="B4" s="77" t="s">
        <v>9</v>
      </c>
      <c r="C4" s="3">
        <v>40091100</v>
      </c>
      <c r="D4" s="77">
        <v>1</v>
      </c>
      <c r="E4" s="77" t="s">
        <v>7</v>
      </c>
      <c r="F4" s="84">
        <v>2245</v>
      </c>
    </row>
    <row r="5" spans="1:6" s="2" customFormat="1" ht="30" x14ac:dyDescent="0.25">
      <c r="A5" s="77">
        <v>4</v>
      </c>
      <c r="B5" s="77" t="s">
        <v>10</v>
      </c>
      <c r="C5" s="3">
        <v>40091100</v>
      </c>
      <c r="D5" s="77">
        <v>1</v>
      </c>
      <c r="E5" s="77" t="s">
        <v>7</v>
      </c>
      <c r="F5" s="84">
        <v>1725</v>
      </c>
    </row>
    <row r="6" spans="1:6" s="2" customFormat="1" ht="30" x14ac:dyDescent="0.25">
      <c r="A6" s="77">
        <v>5</v>
      </c>
      <c r="B6" s="77" t="s">
        <v>11</v>
      </c>
      <c r="C6" s="3">
        <v>40091100</v>
      </c>
      <c r="D6" s="77">
        <v>1</v>
      </c>
      <c r="E6" s="77" t="s">
        <v>7</v>
      </c>
      <c r="F6" s="84">
        <v>3100</v>
      </c>
    </row>
    <row r="7" spans="1:6" s="2" customFormat="1" ht="30" x14ac:dyDescent="0.25">
      <c r="A7" s="77">
        <v>6</v>
      </c>
      <c r="B7" s="77" t="s">
        <v>12</v>
      </c>
      <c r="C7" s="3">
        <v>40091100</v>
      </c>
      <c r="D7" s="77">
        <v>1</v>
      </c>
      <c r="E7" s="77" t="s">
        <v>7</v>
      </c>
      <c r="F7" s="84">
        <v>1880</v>
      </c>
    </row>
    <row r="8" spans="1:6" s="2" customFormat="1" ht="30" x14ac:dyDescent="0.25">
      <c r="A8" s="77">
        <v>7</v>
      </c>
      <c r="B8" s="77" t="s">
        <v>13</v>
      </c>
      <c r="C8" s="3">
        <v>40091100</v>
      </c>
      <c r="D8" s="77">
        <v>1</v>
      </c>
      <c r="E8" s="77" t="s">
        <v>7</v>
      </c>
      <c r="F8" s="84">
        <v>1050</v>
      </c>
    </row>
    <row r="9" spans="1:6" s="2" customFormat="1" ht="30" x14ac:dyDescent="0.25">
      <c r="A9" s="77">
        <v>8</v>
      </c>
      <c r="B9" s="77" t="s">
        <v>14</v>
      </c>
      <c r="C9" s="3">
        <v>40091100</v>
      </c>
      <c r="D9" s="77">
        <v>1</v>
      </c>
      <c r="E9" s="77" t="s">
        <v>7</v>
      </c>
      <c r="F9" s="84">
        <v>1450</v>
      </c>
    </row>
    <row r="10" spans="1:6" s="2" customFormat="1" ht="30" x14ac:dyDescent="0.25">
      <c r="A10" s="77">
        <v>9</v>
      </c>
      <c r="B10" s="77" t="s">
        <v>15</v>
      </c>
      <c r="C10" s="3">
        <v>40091100</v>
      </c>
      <c r="D10" s="77">
        <v>1</v>
      </c>
      <c r="E10" s="77" t="s">
        <v>7</v>
      </c>
      <c r="F10" s="84">
        <v>2800</v>
      </c>
    </row>
    <row r="11" spans="1:6" s="2" customFormat="1" ht="30" x14ac:dyDescent="0.25">
      <c r="A11" s="77">
        <v>10</v>
      </c>
      <c r="B11" s="77" t="s">
        <v>16</v>
      </c>
      <c r="C11" s="3">
        <v>40091100</v>
      </c>
      <c r="D11" s="77">
        <v>1</v>
      </c>
      <c r="E11" s="77" t="s">
        <v>7</v>
      </c>
      <c r="F11" s="84">
        <v>3800</v>
      </c>
    </row>
    <row r="12" spans="1:6" s="2" customFormat="1" ht="30" x14ac:dyDescent="0.25">
      <c r="A12" s="77">
        <v>11</v>
      </c>
      <c r="B12" s="77" t="s">
        <v>17</v>
      </c>
      <c r="C12" s="3">
        <v>40091100</v>
      </c>
      <c r="D12" s="77">
        <v>1</v>
      </c>
      <c r="E12" s="77" t="s">
        <v>7</v>
      </c>
      <c r="F12" s="84">
        <v>6500</v>
      </c>
    </row>
    <row r="13" spans="1:6" s="2" customFormat="1" x14ac:dyDescent="0.25">
      <c r="F13" s="2">
        <f>SUM(F2:F12)</f>
        <v>28045</v>
      </c>
    </row>
    <row r="16" spans="1:6" x14ac:dyDescent="0.25">
      <c r="A16" s="86">
        <v>1190</v>
      </c>
      <c r="B16" s="1">
        <f>A16*1.03</f>
        <v>1225.7</v>
      </c>
      <c r="C16" s="84">
        <v>1225</v>
      </c>
    </row>
    <row r="17" spans="1:3" x14ac:dyDescent="0.25">
      <c r="A17" s="86">
        <v>2200</v>
      </c>
      <c r="B17" s="1">
        <f t="shared" ref="B17:B25" si="0">A17*1.03</f>
        <v>2266</v>
      </c>
      <c r="C17" s="84">
        <v>2270</v>
      </c>
    </row>
    <row r="18" spans="1:3" x14ac:dyDescent="0.25">
      <c r="A18" s="86">
        <v>2185</v>
      </c>
      <c r="B18" s="1">
        <f t="shared" si="0"/>
        <v>2250.5500000000002</v>
      </c>
      <c r="C18" s="84">
        <v>2245</v>
      </c>
    </row>
    <row r="19" spans="1:3" x14ac:dyDescent="0.25">
      <c r="A19" s="86">
        <v>1675</v>
      </c>
      <c r="B19" s="1">
        <f t="shared" si="0"/>
        <v>1725.25</v>
      </c>
      <c r="C19" s="84">
        <v>1725</v>
      </c>
    </row>
    <row r="20" spans="1:3" x14ac:dyDescent="0.25">
      <c r="A20" s="86">
        <v>3100</v>
      </c>
      <c r="B20" s="1">
        <f t="shared" si="0"/>
        <v>3193</v>
      </c>
      <c r="C20" s="84">
        <v>3100</v>
      </c>
    </row>
    <row r="21" spans="1:3" x14ac:dyDescent="0.25">
      <c r="A21" s="86">
        <v>1825</v>
      </c>
      <c r="B21" s="1">
        <f t="shared" si="0"/>
        <v>1879.75</v>
      </c>
      <c r="C21" s="84">
        <v>1880</v>
      </c>
    </row>
    <row r="22" spans="1:3" x14ac:dyDescent="0.25">
      <c r="A22" s="86">
        <v>1000</v>
      </c>
      <c r="B22" s="1">
        <f t="shared" si="0"/>
        <v>1030</v>
      </c>
      <c r="C22" s="84">
        <v>1050</v>
      </c>
    </row>
    <row r="23" spans="1:3" x14ac:dyDescent="0.25">
      <c r="A23" s="86">
        <v>1400</v>
      </c>
      <c r="B23" s="1">
        <f t="shared" si="0"/>
        <v>1442</v>
      </c>
      <c r="C23" s="84">
        <v>1450</v>
      </c>
    </row>
    <row r="24" spans="1:3" x14ac:dyDescent="0.25">
      <c r="A24" s="86">
        <v>2700</v>
      </c>
      <c r="B24" s="1">
        <f t="shared" si="0"/>
        <v>2781</v>
      </c>
      <c r="C24" s="84">
        <v>2800</v>
      </c>
    </row>
    <row r="25" spans="1:3" x14ac:dyDescent="0.25">
      <c r="A25" s="85">
        <v>3500</v>
      </c>
      <c r="B25" s="1">
        <f t="shared" si="0"/>
        <v>3605</v>
      </c>
      <c r="C25" s="84">
        <v>3800</v>
      </c>
    </row>
    <row r="26" spans="1:3" x14ac:dyDescent="0.25">
      <c r="A26" s="78"/>
      <c r="B26" s="1">
        <f>SUM(B16:B25)</f>
        <v>21398.25</v>
      </c>
      <c r="C26" s="84">
        <v>6500</v>
      </c>
    </row>
    <row r="27" spans="1:3" x14ac:dyDescent="0.25">
      <c r="B27" s="1">
        <f t="shared" ref="B17:B27" si="1">A27*1.03</f>
        <v>0</v>
      </c>
      <c r="C27" s="1">
        <f>SUM(C16:C26)</f>
        <v>28045</v>
      </c>
    </row>
    <row r="33" s="1" customFormat="1" x14ac:dyDescent="0.25"/>
    <row r="34" s="1" customFormat="1" x14ac:dyDescent="0.25"/>
    <row r="35" s="1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2022-05-06T09:44:40Z</dcterms:modified>
</cp:coreProperties>
</file>