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7" i="2" l="1"/>
  <c r="C103" i="2"/>
  <c r="K98" i="2"/>
  <c r="L98" i="2" s="1"/>
  <c r="K99" i="2"/>
  <c r="L99" i="2" s="1"/>
  <c r="K100" i="2"/>
  <c r="L100" i="2" s="1"/>
  <c r="K101" i="2"/>
  <c r="L101" i="2" s="1"/>
  <c r="K102" i="2"/>
  <c r="L102" i="2" s="1"/>
  <c r="K97" i="2"/>
  <c r="L97" i="2" s="1"/>
  <c r="L103" i="2" s="1"/>
  <c r="J100" i="1"/>
  <c r="J101" i="1" s="1"/>
</calcChain>
</file>

<file path=xl/sharedStrings.xml><?xml version="1.0" encoding="utf-8"?>
<sst xmlns="http://schemas.openxmlformats.org/spreadsheetml/2006/main" count="341" uniqueCount="131">
  <si>
    <t>Position</t>
  </si>
  <si>
    <t>Quantity
[Pcs]</t>
  </si>
  <si>
    <t>Description</t>
  </si>
  <si>
    <t>Price/Sqft. [INR</t>
  </si>
  <si>
    <t>Area</t>
  </si>
  <si>
    <t>Price [INR]</t>
  </si>
  <si>
    <t>Total [INR]</t>
  </si>
  <si>
    <t>W1</t>
  </si>
  <si>
    <t>W2</t>
  </si>
  <si>
    <t>W3</t>
  </si>
  <si>
    <t>W4</t>
  </si>
  <si>
    <t>W5</t>
  </si>
  <si>
    <t>W6</t>
  </si>
  <si>
    <t xml:space="preserve">Sr
No </t>
  </si>
  <si>
    <t xml:space="preserve">Item Description </t>
  </si>
  <si>
    <t xml:space="preserve">Type </t>
  </si>
  <si>
    <t xml:space="preserve">System </t>
  </si>
  <si>
    <t xml:space="preserve">Locking </t>
  </si>
  <si>
    <t xml:space="preserve">Glass </t>
  </si>
  <si>
    <t xml:space="preserve">Qty </t>
  </si>
  <si>
    <t xml:space="preserve">Unit </t>
  </si>
  <si>
    <t xml:space="preserve">Rate </t>
  </si>
  <si>
    <t>Amount</t>
  </si>
  <si>
    <t xml:space="preserve">SFD1(3200X 2140) </t>
  </si>
  <si>
    <t xml:space="preserve">Sliding Folding (431) </t>
  </si>
  <si>
    <t xml:space="preserve">Inventa Bi-Fold Door 62 Series </t>
  </si>
  <si>
    <t xml:space="preserve">Multi Pt. </t>
  </si>
  <si>
    <t xml:space="preserve">8mm CT </t>
  </si>
  <si>
    <t xml:space="preserve">Nos. </t>
  </si>
  <si>
    <t xml:space="preserve">W1(1450X 1195) </t>
  </si>
  <si>
    <t xml:space="preserve">2T2S </t>
  </si>
  <si>
    <t xml:space="preserve">Optima Sliding (60mm Sash)
Window 50 Series </t>
  </si>
  <si>
    <t xml:space="preserve">Single Pt. </t>
  </si>
  <si>
    <t xml:space="preserve">5mm CT </t>
  </si>
  <si>
    <t xml:space="preserve">SD1(2800X 2130) </t>
  </si>
  <si>
    <t xml:space="preserve">Inventa Sliding (79mm Sash)
Door 62 Series </t>
  </si>
  <si>
    <t xml:space="preserve">6mm CT </t>
  </si>
  <si>
    <t xml:space="preserve">V1(620X 610) </t>
  </si>
  <si>
    <t xml:space="preserve">TH + Ex Provision </t>
  </si>
  <si>
    <t xml:space="preserve">Optima Casement Window 50
Series </t>
  </si>
  <si>
    <t xml:space="preserve">5mm FT </t>
  </si>
  <si>
    <t xml:space="preserve">W2(2200X 1205) </t>
  </si>
  <si>
    <t xml:space="preserve">2T2S + Fix (L- Type) </t>
  </si>
  <si>
    <t xml:space="preserve">Optima Sliding (60mm Sash)
Door/Casement 50 Series </t>
  </si>
  <si>
    <t xml:space="preserve">V2(620X 610) </t>
  </si>
  <si>
    <t xml:space="preserve">W3(585X 1145) </t>
  </si>
  <si>
    <t>Single Openable
Window</t>
  </si>
  <si>
    <t xml:space="preserve">5mm CT GB </t>
  </si>
  <si>
    <t xml:space="preserve">SD2(1265X 2075) </t>
  </si>
  <si>
    <t xml:space="preserve">6mm CT GB </t>
  </si>
  <si>
    <t xml:space="preserve">SD3(4265X 2635) </t>
  </si>
  <si>
    <t xml:space="preserve">2T2S (1Fix+1Slide) </t>
  </si>
  <si>
    <t xml:space="preserve">AS 39 SC.NI </t>
  </si>
  <si>
    <t xml:space="preserve">W4(1020X 1285) </t>
  </si>
  <si>
    <t>Total</t>
  </si>
  <si>
    <t>GST 18%</t>
  </si>
  <si>
    <t>Total with taxes</t>
  </si>
  <si>
    <t xml:space="preserve">SR.
NO. </t>
  </si>
  <si>
    <t xml:space="preserve">LOCATION </t>
  </si>
  <si>
    <t xml:space="preserve">GLASS </t>
  </si>
  <si>
    <t xml:space="preserve">SERIES </t>
  </si>
  <si>
    <t xml:space="preserve">COD E </t>
  </si>
  <si>
    <t xml:space="preserve">SPECIFICATION </t>
  </si>
  <si>
    <t xml:space="preserve">SIZES </t>
  </si>
  <si>
    <t xml:space="preserve">QTY </t>
  </si>
  <si>
    <t xml:space="preserve">UNIT RATE </t>
  </si>
  <si>
    <t>AMOUNT</t>
  </si>
  <si>
    <t xml:space="preserve">W </t>
  </si>
  <si>
    <t xml:space="preserve">H </t>
  </si>
  <si>
    <t>AS PER SITE</t>
  </si>
  <si>
    <t>Signature
Sliding</t>
  </si>
  <si>
    <t>3Track 3Glass Shutter Sliding
Window (Outer Interlocks
Are With Reinforcement)</t>
  </si>
  <si>
    <t xml:space="preserve">1,40,473.84 </t>
  </si>
  <si>
    <t>9,83,316.88</t>
  </si>
  <si>
    <t>8mm Clear
Toughened
Glass</t>
  </si>
  <si>
    <t>6,90,637.16</t>
  </si>
  <si>
    <t>2Track 2Glass Shutter Sliding
Window (Outer Interlocks
Are With Reinforcement)</t>
  </si>
  <si>
    <t>4,22,043.22</t>
  </si>
  <si>
    <t>Single Shutter Side Hung
outside Openable window
(With Georgian Bar)</t>
  </si>
  <si>
    <t>2,02,587.88</t>
  </si>
  <si>
    <t>1,42,078.48</t>
  </si>
  <si>
    <t>Double shutter Outside
Openable Door (With Key
Lock &amp; Georgian Bar)</t>
  </si>
  <si>
    <t>4,39,372.29</t>
  </si>
  <si>
    <t>10mm Clear
Toughened
Glass</t>
  </si>
  <si>
    <t>Slimline
Sliding</t>
  </si>
  <si>
    <t>Slimline
Casement</t>
  </si>
  <si>
    <t>2Track 2Glass Shutter Sliding</t>
  </si>
  <si>
    <t xml:space="preserve">Total Amount </t>
  </si>
  <si>
    <t>28,80,035.91</t>
  </si>
  <si>
    <t xml:space="preserve">Discount </t>
  </si>
  <si>
    <t>4,32,005.39</t>
  </si>
  <si>
    <t xml:space="preserve">Transportation Charges (Factory To Site) </t>
  </si>
  <si>
    <t>Extra At Actual</t>
  </si>
  <si>
    <t xml:space="preserve">Total Amount (After Discount) </t>
  </si>
  <si>
    <t>24,48,030.53</t>
  </si>
  <si>
    <t xml:space="preserve">GST </t>
  </si>
  <si>
    <t>4,40,645.49</t>
  </si>
  <si>
    <t xml:space="preserve">Grand Total Amount </t>
  </si>
  <si>
    <t>28,88,676.00</t>
  </si>
  <si>
    <t>HSN/ SAC CODE 995478</t>
  </si>
  <si>
    <r>
      <t>Slider 4250 mm x 2600 mm
W1</t>
    </r>
    <r>
      <rPr>
        <sz val="10"/>
        <color rgb="FF000000"/>
        <rFont val="Calibri  "/>
      </rPr>
      <t>, Consisting of of a 3-Leaf Sliding Door.
System: AluK SC95-EXP
Colours:
Profiles: RAL 7040 (Window grey)
Glazing:
3 x 10 MM CLEAR TOUGHENED GLASS</t>
    </r>
  </si>
  <si>
    <r>
      <t>Slider 3200 mm x 2120 mm
W2</t>
    </r>
    <r>
      <rPr>
        <sz val="10"/>
        <color rgb="FF000000"/>
        <rFont val="Calibri  "/>
      </rPr>
      <t>, Consisting of of a 3-Leaf Sliding Door.
System: AluK SC45
Colours:
Profiles: RAL 7040 (Window grey)
Glazing:
3 x 8 MM CLEAR TOUGHENED GLASS</t>
    </r>
  </si>
  <si>
    <r>
      <t>Slider 2800 mm x 2120 mm
W3</t>
    </r>
    <r>
      <rPr>
        <sz val="10"/>
        <color rgb="FF000000"/>
        <rFont val="Calibri  "/>
      </rPr>
      <t>, Consisting of of a 3-Leaf Sliding Door.
System: AluK SC45
Colours:
Profiles: RAL 7040 (Window grey)
Glazing:
3 x 8 MM CLEAR TOUGHENED GLASS</t>
    </r>
  </si>
  <si>
    <r>
      <t>Window Elements 580 mm x 1350 mm
W2</t>
    </r>
    <r>
      <rPr>
        <sz val="10"/>
        <color rgb="FF000000"/>
        <rFont val="Calibri  "/>
      </rPr>
      <t>, Consisting of a Side Hung Window.
System: AluK 40N
Colours:
Profiles: RAL 7040 (Window grey)
Glazing:
1 x 6 MM CLEAR TOUGHENED GLASS</t>
    </r>
  </si>
  <si>
    <r>
      <t>Slider 1020 mm x 1280 mm
W5</t>
    </r>
    <r>
      <rPr>
        <sz val="10"/>
        <color rgb="FF000000"/>
        <rFont val="Calibri  "/>
      </rPr>
      <t>, Consisting of of a Double Sliding Door.
System: AluK SC40
Colours:
Profiles: RAL 7040 (Window grey)
Glazing:
2 x 6 MM CLEAR TOUGHENED GLASS</t>
    </r>
  </si>
  <si>
    <r>
      <t>Door Element 1250 mm x 2050 mm
W6</t>
    </r>
    <r>
      <rPr>
        <sz val="10"/>
        <color rgb="FF000000"/>
        <rFont val="Calibri  "/>
      </rPr>
      <t>, Consisting of of a Double Door.
System: AluK 45DS
Door Description:
Door Double open Out Hinge L
Colours:
Profiles: RAL 7040 (Window grey)
Glazing:
2 x 6 MM CLEAR TOUGHENED GLASS</t>
    </r>
  </si>
  <si>
    <t>AluK Size</t>
  </si>
  <si>
    <t>580x1350</t>
  </si>
  <si>
    <t>Vishmark Size</t>
  </si>
  <si>
    <t>AluK Price</t>
  </si>
  <si>
    <t>4250x2600</t>
  </si>
  <si>
    <t>3200x2120</t>
  </si>
  <si>
    <t>2800x2120</t>
  </si>
  <si>
    <t>1020x1280</t>
  </si>
  <si>
    <t>1250x2050</t>
  </si>
  <si>
    <t>Vishmark Price</t>
  </si>
  <si>
    <t>3200x2140</t>
  </si>
  <si>
    <t>1450x1195</t>
  </si>
  <si>
    <t>2800x2130</t>
  </si>
  <si>
    <t>620x610</t>
  </si>
  <si>
    <t>2200x1205</t>
  </si>
  <si>
    <t>585x1145</t>
  </si>
  <si>
    <t>1265x2075</t>
  </si>
  <si>
    <t>4265x2635</t>
  </si>
  <si>
    <t>1020x1285</t>
  </si>
  <si>
    <t>My Window Price</t>
  </si>
  <si>
    <t>My Window Size</t>
  </si>
  <si>
    <t>580x1135</t>
  </si>
  <si>
    <t>15% Discount Price of My Window</t>
  </si>
  <si>
    <t>Cost  My Window</t>
  </si>
  <si>
    <t>Repeated twice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</si>
</sst>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color theme="1"/>
      <name val="Calibri"/>
      <family val="2"/>
      <scheme val="minor"/>
    </font>
    <font>
      <b/>
      <sz val="10"/>
      <color rgb="FF000000"/>
      <name val="Calibri  "/>
    </font>
    <font>
      <sz val="10"/>
      <color rgb="FF000000"/>
      <name val="Calibri  "/>
    </font>
    <font>
      <sz val="10"/>
      <color theme="1"/>
      <name val="Calibri  "/>
    </font>
    <font>
      <b/>
      <sz val="10"/>
      <color theme="1"/>
      <name val="Calibri  "/>
    </font>
    <font>
      <b/>
      <sz val="16"/>
      <color theme="1"/>
      <name val="Calibri  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4" fontId="2" fillId="0" borderId="1" xfId="0" applyNumberFormat="1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wrapText="1"/>
    </xf>
    <xf numFmtId="9" fontId="1" fillId="0" borderId="2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4" fontId="2" fillId="0" borderId="2" xfId="0" applyNumberFormat="1" applyFont="1" applyBorder="1" applyAlignment="1">
      <alignment horizontal="center" vertical="center" wrapText="1"/>
    </xf>
    <xf numFmtId="0" fontId="1" fillId="0" borderId="0" xfId="0" applyFont="1"/>
    <xf numFmtId="0" fontId="3" fillId="0" borderId="0" xfId="0" applyFont="1"/>
    <xf numFmtId="0" fontId="4" fillId="0" borderId="0" xfId="0" applyFont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106680</xdr:rowOff>
    </xdr:from>
    <xdr:to>
      <xdr:col>2</xdr:col>
      <xdr:colOff>84307</xdr:colOff>
      <xdr:row>6</xdr:row>
      <xdr:rowOff>49080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640080"/>
          <a:ext cx="2057887" cy="1969320"/>
        </a:xfrm>
        <a:prstGeom prst="rect">
          <a:avLst/>
        </a:prstGeom>
      </xdr:spPr>
    </xdr:pic>
    <xdr:clientData/>
  </xdr:twoCellAnchor>
  <xdr:twoCellAnchor editAs="oneCell">
    <xdr:from>
      <xdr:col>0</xdr:col>
      <xdr:colOff>7621</xdr:colOff>
      <xdr:row>12</xdr:row>
      <xdr:rowOff>137160</xdr:rowOff>
    </xdr:from>
    <xdr:to>
      <xdr:col>2</xdr:col>
      <xdr:colOff>479965</xdr:colOff>
      <xdr:row>20</xdr:row>
      <xdr:rowOff>83819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21" y="4015740"/>
          <a:ext cx="2445924" cy="24764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27</xdr:row>
      <xdr:rowOff>60960</xdr:rowOff>
    </xdr:from>
    <xdr:to>
      <xdr:col>1</xdr:col>
      <xdr:colOff>1358617</xdr:colOff>
      <xdr:row>34</xdr:row>
      <xdr:rowOff>3255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7863840"/>
          <a:ext cx="1968217" cy="2304495"/>
        </a:xfrm>
        <a:prstGeom prst="rect">
          <a:avLst/>
        </a:prstGeom>
      </xdr:spPr>
    </xdr:pic>
    <xdr:clientData/>
  </xdr:twoCellAnchor>
  <xdr:twoCellAnchor editAs="oneCell">
    <xdr:from>
      <xdr:col>0</xdr:col>
      <xdr:colOff>22860</xdr:colOff>
      <xdr:row>41</xdr:row>
      <xdr:rowOff>152400</xdr:rowOff>
    </xdr:from>
    <xdr:to>
      <xdr:col>1</xdr:col>
      <xdr:colOff>634984</xdr:colOff>
      <xdr:row>47</xdr:row>
      <xdr:rowOff>14664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2860" y="11696700"/>
          <a:ext cx="1221724" cy="188918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51</xdr:row>
      <xdr:rowOff>91440</xdr:rowOff>
    </xdr:from>
    <xdr:to>
      <xdr:col>1</xdr:col>
      <xdr:colOff>1283557</xdr:colOff>
      <xdr:row>62</xdr:row>
      <xdr:rowOff>67999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14645640"/>
          <a:ext cx="1893157" cy="300931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69</xdr:row>
      <xdr:rowOff>129540</xdr:rowOff>
    </xdr:from>
    <xdr:to>
      <xdr:col>1</xdr:col>
      <xdr:colOff>1145572</xdr:colOff>
      <xdr:row>76</xdr:row>
      <xdr:rowOff>117536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19156680"/>
          <a:ext cx="1755172" cy="25178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3"/>
  <sheetViews>
    <sheetView workbookViewId="0">
      <selection sqref="A1:XFD1048576"/>
    </sheetView>
  </sheetViews>
  <sheetFormatPr defaultRowHeight="13.2"/>
  <cols>
    <col min="1" max="1" width="8.88671875" style="8" customWidth="1"/>
    <col min="2" max="2" width="19.88671875" style="8" customWidth="1"/>
    <col min="3" max="3" width="16.33203125" style="8" customWidth="1"/>
    <col min="4" max="4" width="30" style="8" customWidth="1"/>
    <col min="5" max="5" width="37.88671875" style="8" customWidth="1"/>
    <col min="6" max="6" width="18.88671875" style="8" customWidth="1"/>
    <col min="7" max="7" width="23.21875" style="8" customWidth="1"/>
    <col min="8" max="8" width="20" style="8" customWidth="1"/>
    <col min="9" max="9" width="16" style="8" customWidth="1"/>
    <col min="10" max="10" width="10.44140625" style="8" bestFit="1" customWidth="1"/>
    <col min="11" max="16384" width="8.88671875" style="8"/>
  </cols>
  <sheetData>
    <row r="1" spans="1:7" ht="27" thickBot="1">
      <c r="A1" s="1" t="s">
        <v>0</v>
      </c>
      <c r="B1" s="1" t="s">
        <v>1</v>
      </c>
      <c r="C1" s="1" t="s">
        <v>2</v>
      </c>
      <c r="D1" s="1" t="s">
        <v>4</v>
      </c>
      <c r="E1" s="1" t="s">
        <v>3</v>
      </c>
      <c r="F1" s="1" t="s">
        <v>5</v>
      </c>
      <c r="G1" s="1" t="s">
        <v>6</v>
      </c>
    </row>
    <row r="2" spans="1:7" ht="13.8" thickBot="1">
      <c r="A2" s="2">
        <v>1</v>
      </c>
      <c r="B2" s="2">
        <v>1</v>
      </c>
      <c r="C2" s="2" t="s">
        <v>7</v>
      </c>
      <c r="D2" s="2">
        <v>118.941</v>
      </c>
      <c r="E2" s="3">
        <v>1228.5999999999999</v>
      </c>
      <c r="F2" s="3">
        <v>146131.6</v>
      </c>
      <c r="G2" s="3">
        <v>146131.6</v>
      </c>
    </row>
    <row r="4" spans="1:7" ht="13.8" thickBot="1"/>
    <row r="5" spans="1:7" ht="119.4" thickBot="1">
      <c r="E5" s="1" t="s">
        <v>100</v>
      </c>
    </row>
    <row r="10" spans="1:7" ht="13.8" thickBot="1"/>
    <row r="11" spans="1:7" ht="27" thickBot="1">
      <c r="A11" s="1" t="s">
        <v>0</v>
      </c>
      <c r="B11" s="1" t="s">
        <v>1</v>
      </c>
      <c r="C11" s="1" t="s">
        <v>2</v>
      </c>
      <c r="D11" s="1" t="s">
        <v>4</v>
      </c>
      <c r="E11" s="1" t="s">
        <v>3</v>
      </c>
      <c r="F11" s="1" t="s">
        <v>5</v>
      </c>
      <c r="G11" s="1" t="s">
        <v>6</v>
      </c>
    </row>
    <row r="12" spans="1:7" ht="13.8" thickBot="1">
      <c r="A12" s="2">
        <v>1</v>
      </c>
      <c r="B12" s="2">
        <v>1</v>
      </c>
      <c r="C12" s="2" t="s">
        <v>8</v>
      </c>
      <c r="D12" s="2">
        <v>73.022000000000006</v>
      </c>
      <c r="E12" s="2">
        <v>995.99</v>
      </c>
      <c r="F12" s="3">
        <v>72729.83</v>
      </c>
      <c r="G12" s="3">
        <v>72729.83</v>
      </c>
    </row>
    <row r="14" spans="1:7" ht="13.8" thickBot="1"/>
    <row r="15" spans="1:7" ht="106.2" thickBot="1">
      <c r="E15" s="1" t="s">
        <v>101</v>
      </c>
    </row>
    <row r="25" spans="1:7" ht="13.8" thickBot="1"/>
    <row r="26" spans="1:7" ht="27" thickBot="1">
      <c r="A26" s="1" t="s">
        <v>0</v>
      </c>
      <c r="B26" s="1" t="s">
        <v>1</v>
      </c>
      <c r="C26" s="1" t="s">
        <v>2</v>
      </c>
      <c r="D26" s="1" t="s">
        <v>4</v>
      </c>
      <c r="E26" s="1" t="s">
        <v>3</v>
      </c>
      <c r="F26" s="1" t="s">
        <v>5</v>
      </c>
      <c r="G26" s="1" t="s">
        <v>6</v>
      </c>
    </row>
    <row r="27" spans="1:7" ht="13.8" thickBot="1">
      <c r="A27" s="2">
        <v>3</v>
      </c>
      <c r="B27" s="2">
        <v>1</v>
      </c>
      <c r="C27" s="2" t="s">
        <v>9</v>
      </c>
      <c r="D27" s="2">
        <v>63.895000000000003</v>
      </c>
      <c r="E27" s="3">
        <v>1058.49</v>
      </c>
      <c r="F27" s="3">
        <v>67631.69</v>
      </c>
      <c r="G27" s="3">
        <v>67631.69</v>
      </c>
    </row>
    <row r="29" spans="1:7" ht="13.8" thickBot="1"/>
    <row r="30" spans="1:7" ht="106.2" thickBot="1">
      <c r="E30" s="1" t="s">
        <v>102</v>
      </c>
    </row>
    <row r="39" spans="1:7" ht="13.8" thickBot="1"/>
    <row r="40" spans="1:7" ht="27" thickBot="1">
      <c r="A40" s="1" t="s">
        <v>0</v>
      </c>
      <c r="B40" s="1" t="s">
        <v>1</v>
      </c>
      <c r="C40" s="1" t="s">
        <v>2</v>
      </c>
      <c r="D40" s="1" t="s">
        <v>4</v>
      </c>
      <c r="E40" s="1" t="s">
        <v>3</v>
      </c>
      <c r="F40" s="1" t="s">
        <v>5</v>
      </c>
      <c r="G40" s="1" t="s">
        <v>6</v>
      </c>
    </row>
    <row r="41" spans="1:7" ht="13.8" thickBot="1">
      <c r="A41" s="2">
        <v>4</v>
      </c>
      <c r="B41" s="2">
        <v>2</v>
      </c>
      <c r="C41" s="2" t="s">
        <v>10</v>
      </c>
      <c r="D41" s="2">
        <v>8.4280000000000008</v>
      </c>
      <c r="E41" s="3">
        <v>1856.22</v>
      </c>
      <c r="F41" s="3">
        <v>15644.44</v>
      </c>
      <c r="G41" s="3">
        <v>31288.880000000001</v>
      </c>
    </row>
    <row r="42" spans="1:7" ht="13.8" thickBot="1"/>
    <row r="43" spans="1:7" ht="93" thickBot="1">
      <c r="E43" s="1" t="s">
        <v>103</v>
      </c>
    </row>
    <row r="49" spans="1:7" ht="13.8" thickBot="1"/>
    <row r="50" spans="1:7" ht="27" thickBot="1">
      <c r="A50" s="1" t="s">
        <v>0</v>
      </c>
      <c r="B50" s="1" t="s">
        <v>1</v>
      </c>
      <c r="C50" s="1" t="s">
        <v>2</v>
      </c>
      <c r="D50" s="1" t="s">
        <v>4</v>
      </c>
      <c r="E50" s="1" t="s">
        <v>3</v>
      </c>
      <c r="F50" s="1" t="s">
        <v>5</v>
      </c>
      <c r="G50" s="1" t="s">
        <v>6</v>
      </c>
    </row>
    <row r="51" spans="1:7" ht="13.8" thickBot="1">
      <c r="A51" s="2">
        <v>5</v>
      </c>
      <c r="B51" s="2">
        <v>1</v>
      </c>
      <c r="C51" s="2" t="s">
        <v>11</v>
      </c>
      <c r="D51" s="2">
        <v>14.058</v>
      </c>
      <c r="E51" s="3">
        <v>1337.45</v>
      </c>
      <c r="F51" s="3">
        <v>18801.400000000001</v>
      </c>
      <c r="G51" s="3">
        <v>18801.400000000001</v>
      </c>
    </row>
    <row r="52" spans="1:7" ht="13.8" thickBot="1"/>
    <row r="53" spans="1:7" ht="106.2" thickBot="1">
      <c r="E53" s="1" t="s">
        <v>104</v>
      </c>
    </row>
    <row r="67" spans="1:7" ht="13.8" thickBot="1"/>
    <row r="68" spans="1:7" ht="27" thickBot="1">
      <c r="A68" s="1" t="s">
        <v>0</v>
      </c>
      <c r="B68" s="1" t="s">
        <v>1</v>
      </c>
      <c r="C68" s="1" t="s">
        <v>2</v>
      </c>
      <c r="D68" s="1" t="s">
        <v>4</v>
      </c>
      <c r="E68" s="1" t="s">
        <v>3</v>
      </c>
      <c r="F68" s="1" t="s">
        <v>5</v>
      </c>
      <c r="G68" s="1" t="s">
        <v>6</v>
      </c>
    </row>
    <row r="69" spans="1:7" ht="13.8" thickBot="1">
      <c r="A69" s="2">
        <v>6</v>
      </c>
      <c r="B69" s="2">
        <v>1</v>
      </c>
      <c r="C69" s="2" t="s">
        <v>12</v>
      </c>
      <c r="D69" s="2">
        <v>27.588000000000001</v>
      </c>
      <c r="E69" s="3">
        <v>4700.3900000000003</v>
      </c>
      <c r="F69" s="3">
        <v>129673.7</v>
      </c>
      <c r="G69" s="3">
        <v>129673.7</v>
      </c>
    </row>
    <row r="70" spans="1:7" ht="13.8" thickBot="1"/>
    <row r="71" spans="1:7" ht="119.4" thickBot="1">
      <c r="E71" s="1" t="s">
        <v>105</v>
      </c>
    </row>
    <row r="80" spans="1:7" s="9" customFormat="1"/>
    <row r="88" spans="1:10" ht="26.4">
      <c r="A88" s="10" t="s">
        <v>13</v>
      </c>
      <c r="B88" s="10" t="s">
        <v>14</v>
      </c>
      <c r="C88" s="10" t="s">
        <v>15</v>
      </c>
      <c r="D88" s="10" t="s">
        <v>16</v>
      </c>
      <c r="E88" s="10" t="s">
        <v>17</v>
      </c>
      <c r="F88" s="10" t="s">
        <v>18</v>
      </c>
      <c r="G88" s="10" t="s">
        <v>19</v>
      </c>
      <c r="H88" s="10" t="s">
        <v>20</v>
      </c>
      <c r="I88" s="10" t="s">
        <v>21</v>
      </c>
      <c r="J88" s="10" t="s">
        <v>22</v>
      </c>
    </row>
    <row r="89" spans="1:10" ht="39.6">
      <c r="A89" s="10">
        <v>1</v>
      </c>
      <c r="B89" s="10" t="s">
        <v>23</v>
      </c>
      <c r="C89" s="10" t="s">
        <v>24</v>
      </c>
      <c r="D89" s="10" t="s">
        <v>25</v>
      </c>
      <c r="E89" s="10" t="s">
        <v>26</v>
      </c>
      <c r="F89" s="10" t="s">
        <v>27</v>
      </c>
      <c r="G89" s="10">
        <v>1</v>
      </c>
      <c r="H89" s="10" t="s">
        <v>28</v>
      </c>
      <c r="I89" s="10">
        <v>221845</v>
      </c>
      <c r="J89" s="10">
        <v>221845</v>
      </c>
    </row>
    <row r="90" spans="1:10" ht="26.4">
      <c r="A90" s="10">
        <v>2</v>
      </c>
      <c r="B90" s="10" t="s">
        <v>29</v>
      </c>
      <c r="C90" s="10" t="s">
        <v>30</v>
      </c>
      <c r="D90" s="10" t="s">
        <v>31</v>
      </c>
      <c r="E90" s="10" t="s">
        <v>32</v>
      </c>
      <c r="F90" s="10" t="s">
        <v>33</v>
      </c>
      <c r="G90" s="10">
        <v>1</v>
      </c>
      <c r="H90" s="10" t="s">
        <v>28</v>
      </c>
      <c r="I90" s="10">
        <v>14743</v>
      </c>
      <c r="J90" s="10">
        <v>14743</v>
      </c>
    </row>
    <row r="91" spans="1:10" ht="26.4">
      <c r="A91" s="10">
        <v>3</v>
      </c>
      <c r="B91" s="10" t="s">
        <v>34</v>
      </c>
      <c r="C91" s="10" t="s">
        <v>30</v>
      </c>
      <c r="D91" s="10" t="s">
        <v>35</v>
      </c>
      <c r="E91" s="10" t="s">
        <v>26</v>
      </c>
      <c r="F91" s="10" t="s">
        <v>36</v>
      </c>
      <c r="G91" s="10">
        <v>1</v>
      </c>
      <c r="H91" s="10" t="s">
        <v>28</v>
      </c>
      <c r="I91" s="10">
        <v>51603</v>
      </c>
      <c r="J91" s="10">
        <v>51603</v>
      </c>
    </row>
    <row r="92" spans="1:10" ht="26.4">
      <c r="A92" s="10">
        <v>4</v>
      </c>
      <c r="B92" s="10" t="s">
        <v>37</v>
      </c>
      <c r="C92" s="10" t="s">
        <v>38</v>
      </c>
      <c r="D92" s="10" t="s">
        <v>39</v>
      </c>
      <c r="E92" s="10" t="s">
        <v>32</v>
      </c>
      <c r="F92" s="10" t="s">
        <v>40</v>
      </c>
      <c r="G92" s="10">
        <v>1</v>
      </c>
      <c r="H92" s="10" t="s">
        <v>28</v>
      </c>
      <c r="I92" s="10">
        <v>5411</v>
      </c>
      <c r="J92" s="10">
        <v>5411</v>
      </c>
    </row>
    <row r="93" spans="1:10" ht="39.6">
      <c r="A93" s="10">
        <v>5</v>
      </c>
      <c r="B93" s="10" t="s">
        <v>41</v>
      </c>
      <c r="C93" s="10" t="s">
        <v>42</v>
      </c>
      <c r="D93" s="10" t="s">
        <v>43</v>
      </c>
      <c r="E93" s="10" t="s">
        <v>32</v>
      </c>
      <c r="F93" s="10" t="s">
        <v>33</v>
      </c>
      <c r="G93" s="10">
        <v>1</v>
      </c>
      <c r="H93" s="10" t="s">
        <v>28</v>
      </c>
      <c r="I93" s="10">
        <v>22545</v>
      </c>
      <c r="J93" s="10">
        <v>22545</v>
      </c>
    </row>
    <row r="94" spans="1:10" ht="26.4">
      <c r="A94" s="10">
        <v>6</v>
      </c>
      <c r="B94" s="10" t="s">
        <v>44</v>
      </c>
      <c r="C94" s="10" t="s">
        <v>38</v>
      </c>
      <c r="D94" s="10" t="s">
        <v>39</v>
      </c>
      <c r="E94" s="10" t="s">
        <v>32</v>
      </c>
      <c r="F94" s="10" t="s">
        <v>40</v>
      </c>
      <c r="G94" s="10">
        <v>1</v>
      </c>
      <c r="H94" s="10" t="s">
        <v>28</v>
      </c>
      <c r="I94" s="10">
        <v>5411</v>
      </c>
      <c r="J94" s="10">
        <v>5411</v>
      </c>
    </row>
    <row r="95" spans="1:10" ht="39.6">
      <c r="A95" s="10">
        <v>7</v>
      </c>
      <c r="B95" s="10" t="s">
        <v>45</v>
      </c>
      <c r="C95" s="10" t="s">
        <v>46</v>
      </c>
      <c r="D95" s="10" t="s">
        <v>39</v>
      </c>
      <c r="E95" s="10" t="s">
        <v>32</v>
      </c>
      <c r="F95" s="10" t="s">
        <v>47</v>
      </c>
      <c r="G95" s="10">
        <v>2</v>
      </c>
      <c r="H95" s="10" t="s">
        <v>28</v>
      </c>
      <c r="I95" s="10">
        <v>8340</v>
      </c>
      <c r="J95" s="10">
        <v>16679</v>
      </c>
    </row>
    <row r="96" spans="1:10" ht="26.4">
      <c r="A96" s="10">
        <v>8</v>
      </c>
      <c r="B96" s="10" t="s">
        <v>48</v>
      </c>
      <c r="C96" s="10" t="s">
        <v>30</v>
      </c>
      <c r="D96" s="10" t="s">
        <v>35</v>
      </c>
      <c r="E96" s="10" t="s">
        <v>26</v>
      </c>
      <c r="F96" s="10" t="s">
        <v>49</v>
      </c>
      <c r="G96" s="10">
        <v>1</v>
      </c>
      <c r="H96" s="10" t="s">
        <v>28</v>
      </c>
      <c r="I96" s="10">
        <v>29125</v>
      </c>
      <c r="J96" s="10">
        <v>29125</v>
      </c>
    </row>
    <row r="97" spans="1:11" ht="39.6">
      <c r="A97" s="10">
        <v>9</v>
      </c>
      <c r="B97" s="10" t="s">
        <v>50</v>
      </c>
      <c r="C97" s="10" t="s">
        <v>51</v>
      </c>
      <c r="D97" s="10" t="s">
        <v>52</v>
      </c>
      <c r="E97" s="10" t="s">
        <v>26</v>
      </c>
      <c r="F97" s="10" t="s">
        <v>27</v>
      </c>
      <c r="G97" s="10">
        <v>1</v>
      </c>
      <c r="H97" s="10" t="s">
        <v>28</v>
      </c>
      <c r="I97" s="10">
        <v>171209</v>
      </c>
      <c r="J97" s="10">
        <v>171209</v>
      </c>
    </row>
    <row r="98" spans="1:11" ht="26.4">
      <c r="A98" s="10">
        <v>10</v>
      </c>
      <c r="B98" s="10" t="s">
        <v>53</v>
      </c>
      <c r="C98" s="10" t="s">
        <v>30</v>
      </c>
      <c r="D98" s="10" t="s">
        <v>31</v>
      </c>
      <c r="E98" s="10" t="s">
        <v>32</v>
      </c>
      <c r="F98" s="10" t="s">
        <v>33</v>
      </c>
      <c r="G98" s="10">
        <v>1</v>
      </c>
      <c r="H98" s="10" t="s">
        <v>28</v>
      </c>
      <c r="I98" s="10">
        <v>12461</v>
      </c>
      <c r="J98" s="10">
        <v>12461</v>
      </c>
    </row>
    <row r="99" spans="1:11">
      <c r="A99" s="11" t="s">
        <v>54</v>
      </c>
      <c r="B99" s="11"/>
      <c r="C99" s="11"/>
      <c r="D99" s="11"/>
      <c r="E99" s="11"/>
      <c r="F99" s="11"/>
      <c r="G99" s="11"/>
      <c r="H99" s="11"/>
      <c r="I99" s="11"/>
      <c r="J99" s="7">
        <v>551034</v>
      </c>
    </row>
    <row r="100" spans="1:11">
      <c r="A100" s="11" t="s">
        <v>55</v>
      </c>
      <c r="B100" s="11"/>
      <c r="C100" s="11"/>
      <c r="D100" s="11"/>
      <c r="E100" s="11"/>
      <c r="F100" s="11"/>
      <c r="G100" s="11"/>
      <c r="H100" s="11"/>
      <c r="I100" s="11"/>
      <c r="J100" s="7">
        <f>J99*18%</f>
        <v>99186.12</v>
      </c>
    </row>
    <row r="101" spans="1:11">
      <c r="A101" s="11" t="s">
        <v>56</v>
      </c>
      <c r="B101" s="11"/>
      <c r="C101" s="11"/>
      <c r="D101" s="11"/>
      <c r="E101" s="11"/>
      <c r="F101" s="11"/>
      <c r="G101" s="11"/>
      <c r="H101" s="11"/>
      <c r="I101" s="11"/>
      <c r="J101" s="7">
        <f>SUM(J99:J100)</f>
        <v>650220.12</v>
      </c>
    </row>
    <row r="107" spans="1:11" ht="20.399999999999999" customHeight="1">
      <c r="A107" s="12" t="s">
        <v>57</v>
      </c>
      <c r="B107" s="12" t="s">
        <v>58</v>
      </c>
      <c r="C107" s="12" t="s">
        <v>59</v>
      </c>
      <c r="D107" s="12" t="s">
        <v>60</v>
      </c>
      <c r="E107" s="12" t="s">
        <v>61</v>
      </c>
      <c r="F107" s="12" t="s">
        <v>62</v>
      </c>
      <c r="G107" s="12" t="s">
        <v>63</v>
      </c>
      <c r="H107" s="12"/>
      <c r="I107" s="12" t="s">
        <v>64</v>
      </c>
      <c r="J107" s="12" t="s">
        <v>65</v>
      </c>
      <c r="K107" s="12" t="s">
        <v>66</v>
      </c>
    </row>
    <row r="108" spans="1:11">
      <c r="A108" s="12"/>
      <c r="B108" s="12"/>
      <c r="C108" s="12"/>
      <c r="D108" s="12"/>
      <c r="E108" s="12"/>
      <c r="F108" s="12"/>
      <c r="G108" s="4" t="s">
        <v>67</v>
      </c>
      <c r="H108" s="4" t="s">
        <v>68</v>
      </c>
      <c r="I108" s="12"/>
      <c r="J108" s="12"/>
      <c r="K108" s="12"/>
    </row>
    <row r="109" spans="1:11" ht="79.2">
      <c r="A109" s="10">
        <v>1</v>
      </c>
      <c r="B109" s="10" t="s">
        <v>69</v>
      </c>
      <c r="C109" s="10" t="s">
        <v>83</v>
      </c>
      <c r="D109" s="13" t="s">
        <v>70</v>
      </c>
      <c r="E109" s="7" t="s">
        <v>7</v>
      </c>
      <c r="F109" s="10" t="s">
        <v>71</v>
      </c>
      <c r="G109" s="10">
        <v>4250</v>
      </c>
      <c r="H109" s="10">
        <v>2600</v>
      </c>
      <c r="I109" s="7">
        <v>7</v>
      </c>
      <c r="J109" s="10" t="s">
        <v>72</v>
      </c>
      <c r="K109" s="10" t="s">
        <v>73</v>
      </c>
    </row>
    <row r="110" spans="1:11" ht="31.2" customHeight="1">
      <c r="A110" s="7">
        <v>2</v>
      </c>
      <c r="B110" s="10" t="s">
        <v>69</v>
      </c>
      <c r="C110" s="13" t="s">
        <v>74</v>
      </c>
      <c r="D110" s="13"/>
      <c r="E110" s="7" t="s">
        <v>8</v>
      </c>
      <c r="F110" s="10" t="s">
        <v>71</v>
      </c>
      <c r="G110" s="10">
        <v>3200</v>
      </c>
      <c r="H110" s="10">
        <v>2120</v>
      </c>
      <c r="I110" s="7">
        <v>7</v>
      </c>
      <c r="J110" s="14">
        <v>98662.45</v>
      </c>
      <c r="K110" s="10" t="s">
        <v>75</v>
      </c>
    </row>
    <row r="111" spans="1:11" ht="79.2">
      <c r="A111" s="7">
        <v>3</v>
      </c>
      <c r="B111" s="10" t="s">
        <v>69</v>
      </c>
      <c r="C111" s="13"/>
      <c r="D111" s="10" t="s">
        <v>84</v>
      </c>
      <c r="E111" s="7" t="s">
        <v>9</v>
      </c>
      <c r="F111" s="10" t="s">
        <v>76</v>
      </c>
      <c r="G111" s="10">
        <v>2800</v>
      </c>
      <c r="H111" s="10">
        <v>2120</v>
      </c>
      <c r="I111" s="7">
        <v>7</v>
      </c>
      <c r="J111" s="14">
        <v>60291.89</v>
      </c>
      <c r="K111" s="10" t="s">
        <v>77</v>
      </c>
    </row>
    <row r="112" spans="1:11" ht="66">
      <c r="A112" s="7">
        <v>4</v>
      </c>
      <c r="B112" s="10" t="s">
        <v>69</v>
      </c>
      <c r="C112" s="13"/>
      <c r="D112" s="10" t="s">
        <v>85</v>
      </c>
      <c r="E112" s="7" t="s">
        <v>10</v>
      </c>
      <c r="F112" s="10" t="s">
        <v>78</v>
      </c>
      <c r="G112" s="10">
        <v>580</v>
      </c>
      <c r="H112" s="10">
        <v>1135</v>
      </c>
      <c r="I112" s="7">
        <v>14</v>
      </c>
      <c r="J112" s="14">
        <v>14470.56</v>
      </c>
      <c r="K112" s="10" t="s">
        <v>79</v>
      </c>
    </row>
    <row r="113" spans="1:11" ht="26.4">
      <c r="A113" s="7">
        <v>5</v>
      </c>
      <c r="B113" s="10" t="s">
        <v>69</v>
      </c>
      <c r="C113" s="13"/>
      <c r="D113" s="10" t="s">
        <v>84</v>
      </c>
      <c r="E113" s="7" t="s">
        <v>11</v>
      </c>
      <c r="F113" s="10" t="s">
        <v>86</v>
      </c>
      <c r="G113" s="10">
        <v>1020</v>
      </c>
      <c r="H113" s="10">
        <v>1280</v>
      </c>
      <c r="I113" s="7">
        <v>7</v>
      </c>
      <c r="J113" s="14">
        <v>20296.93</v>
      </c>
      <c r="K113" s="10" t="s">
        <v>80</v>
      </c>
    </row>
    <row r="114" spans="1:11" ht="79.2">
      <c r="A114" s="7">
        <v>6</v>
      </c>
      <c r="B114" s="10" t="s">
        <v>69</v>
      </c>
      <c r="C114" s="13"/>
      <c r="D114" s="10" t="s">
        <v>85</v>
      </c>
      <c r="E114" s="7" t="s">
        <v>12</v>
      </c>
      <c r="F114" s="10" t="s">
        <v>81</v>
      </c>
      <c r="G114" s="10">
        <v>1250</v>
      </c>
      <c r="H114" s="10">
        <v>2050</v>
      </c>
      <c r="I114" s="7">
        <v>7</v>
      </c>
      <c r="J114" s="14">
        <v>62767.47</v>
      </c>
      <c r="K114" s="10" t="s">
        <v>82</v>
      </c>
    </row>
    <row r="116" spans="1:11">
      <c r="G116" s="4" t="s">
        <v>87</v>
      </c>
      <c r="H116" s="4" t="s">
        <v>88</v>
      </c>
      <c r="I116" s="5"/>
    </row>
    <row r="117" spans="1:11">
      <c r="G117" s="4" t="s">
        <v>89</v>
      </c>
      <c r="H117" s="6">
        <v>0.15</v>
      </c>
      <c r="I117" s="4" t="s">
        <v>90</v>
      </c>
    </row>
    <row r="118" spans="1:11" ht="26.4">
      <c r="G118" s="4" t="s">
        <v>91</v>
      </c>
      <c r="H118" s="4" t="s">
        <v>92</v>
      </c>
      <c r="I118" s="7"/>
    </row>
    <row r="119" spans="1:11" ht="26.4">
      <c r="G119" s="4" t="s">
        <v>93</v>
      </c>
      <c r="H119" s="4" t="s">
        <v>94</v>
      </c>
      <c r="I119" s="7"/>
    </row>
    <row r="120" spans="1:11">
      <c r="G120" s="4" t="s">
        <v>95</v>
      </c>
      <c r="H120" s="5"/>
      <c r="I120" s="7"/>
    </row>
    <row r="121" spans="1:11">
      <c r="G121" s="6">
        <v>0.18</v>
      </c>
      <c r="H121" s="4" t="s">
        <v>96</v>
      </c>
      <c r="I121" s="7"/>
    </row>
    <row r="122" spans="1:11">
      <c r="G122" s="4" t="s">
        <v>97</v>
      </c>
      <c r="H122" s="4" t="s">
        <v>98</v>
      </c>
      <c r="I122" s="7"/>
    </row>
    <row r="123" spans="1:11">
      <c r="G123" s="15" t="s">
        <v>99</v>
      </c>
      <c r="H123" s="16"/>
    </row>
  </sheetData>
  <mergeCells count="15">
    <mergeCell ref="D107:D108"/>
    <mergeCell ref="F107:F108"/>
    <mergeCell ref="E107:E108"/>
    <mergeCell ref="I107:I108"/>
    <mergeCell ref="J107:J108"/>
    <mergeCell ref="K107:K108"/>
    <mergeCell ref="A99:I99"/>
    <mergeCell ref="A100:I100"/>
    <mergeCell ref="A101:I101"/>
    <mergeCell ref="G107:H107"/>
    <mergeCell ref="D109:D110"/>
    <mergeCell ref="C110:C114"/>
    <mergeCell ref="A107:A108"/>
    <mergeCell ref="B107:B108"/>
    <mergeCell ref="C107:C10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9"/>
  <sheetViews>
    <sheetView tabSelected="1" topLeftCell="A82" workbookViewId="0">
      <selection activeCell="H107" sqref="H107"/>
    </sheetView>
  </sheetViews>
  <sheetFormatPr defaultRowHeight="13.2"/>
  <cols>
    <col min="1" max="1" width="13.21875" style="8" customWidth="1"/>
    <col min="2" max="2" width="11.77734375" style="8" customWidth="1"/>
    <col min="3" max="5" width="14.33203125" style="8" customWidth="1"/>
    <col min="6" max="6" width="16.88671875" style="8" customWidth="1"/>
    <col min="7" max="9" width="16.44140625" style="8" customWidth="1"/>
    <col min="10" max="10" width="19.33203125" style="8" customWidth="1"/>
    <col min="11" max="11" width="18.88671875" style="8" customWidth="1"/>
    <col min="12" max="12" width="15.88671875" style="8" customWidth="1"/>
    <col min="13" max="13" width="17.6640625" style="8" customWidth="1"/>
    <col min="14" max="14" width="16" style="8" customWidth="1"/>
    <col min="15" max="15" width="10.44140625" style="8" bestFit="1" customWidth="1"/>
    <col min="16" max="16384" width="8.88671875" style="8"/>
  </cols>
  <sheetData>
    <row r="1" spans="1:13" ht="27" thickBot="1">
      <c r="A1" s="1" t="s">
        <v>0</v>
      </c>
      <c r="B1" s="1" t="s">
        <v>1</v>
      </c>
      <c r="C1" s="1" t="s">
        <v>2</v>
      </c>
      <c r="D1" s="1"/>
      <c r="E1" s="1"/>
      <c r="F1" s="1" t="s">
        <v>4</v>
      </c>
      <c r="G1" s="1"/>
      <c r="H1" s="1"/>
      <c r="I1" s="1"/>
      <c r="J1" s="1" t="s">
        <v>3</v>
      </c>
      <c r="K1" s="1" t="s">
        <v>5</v>
      </c>
      <c r="L1" s="1" t="s">
        <v>6</v>
      </c>
    </row>
    <row r="2" spans="1:13" ht="102.6" customHeight="1" thickBot="1">
      <c r="A2" s="2">
        <v>1</v>
      </c>
      <c r="B2" s="2">
        <v>1</v>
      </c>
      <c r="C2" s="2" t="s">
        <v>7</v>
      </c>
      <c r="D2" s="2"/>
      <c r="E2" s="2"/>
      <c r="F2" s="2">
        <v>118.941</v>
      </c>
      <c r="G2" s="2"/>
      <c r="H2" s="2"/>
      <c r="I2" s="2"/>
      <c r="J2" s="3">
        <v>1228.5999999999999</v>
      </c>
      <c r="K2" s="3">
        <v>146131.6</v>
      </c>
      <c r="L2" s="3">
        <v>146131.6</v>
      </c>
      <c r="M2" s="1" t="s">
        <v>100</v>
      </c>
    </row>
    <row r="5" spans="1:13" ht="13.8" thickBot="1"/>
    <row r="6" spans="1:13" ht="27" thickBot="1">
      <c r="A6" s="1" t="s">
        <v>0</v>
      </c>
      <c r="B6" s="1" t="s">
        <v>1</v>
      </c>
      <c r="C6" s="1" t="s">
        <v>2</v>
      </c>
      <c r="D6" s="1"/>
      <c r="E6" s="1"/>
      <c r="F6" s="1" t="s">
        <v>4</v>
      </c>
      <c r="G6" s="1"/>
      <c r="H6" s="1"/>
      <c r="I6" s="1"/>
      <c r="J6" s="1" t="s">
        <v>3</v>
      </c>
      <c r="K6" s="1" t="s">
        <v>5</v>
      </c>
      <c r="L6" s="1" t="s">
        <v>6</v>
      </c>
    </row>
    <row r="7" spans="1:13" ht="172.2" thickBot="1">
      <c r="A7" s="2">
        <v>1</v>
      </c>
      <c r="B7" s="2">
        <v>1</v>
      </c>
      <c r="C7" s="2" t="s">
        <v>8</v>
      </c>
      <c r="D7" s="2"/>
      <c r="E7" s="2"/>
      <c r="F7" s="2">
        <v>73.022000000000006</v>
      </c>
      <c r="G7" s="2"/>
      <c r="H7" s="2"/>
      <c r="I7" s="2"/>
      <c r="J7" s="2">
        <v>995.99</v>
      </c>
      <c r="K7" s="3">
        <v>72729.83</v>
      </c>
      <c r="L7" s="3">
        <v>72729.83</v>
      </c>
      <c r="M7" s="1" t="s">
        <v>101</v>
      </c>
    </row>
    <row r="9" spans="1:13" ht="13.8" thickBot="1"/>
    <row r="10" spans="1:13" ht="27" thickBot="1">
      <c r="A10" s="1" t="s">
        <v>0</v>
      </c>
      <c r="B10" s="1" t="s">
        <v>1</v>
      </c>
      <c r="C10" s="1" t="s">
        <v>2</v>
      </c>
      <c r="D10" s="1"/>
      <c r="E10" s="1"/>
      <c r="F10" s="1" t="s">
        <v>4</v>
      </c>
      <c r="G10" s="1"/>
      <c r="H10" s="1"/>
      <c r="I10" s="1"/>
      <c r="J10" s="1" t="s">
        <v>3</v>
      </c>
      <c r="K10" s="1" t="s">
        <v>5</v>
      </c>
      <c r="L10" s="1" t="s">
        <v>6</v>
      </c>
    </row>
    <row r="11" spans="1:13" ht="172.2" thickBot="1">
      <c r="A11" s="2">
        <v>3</v>
      </c>
      <c r="B11" s="2">
        <v>1</v>
      </c>
      <c r="C11" s="2" t="s">
        <v>9</v>
      </c>
      <c r="D11" s="2"/>
      <c r="E11" s="2"/>
      <c r="F11" s="2">
        <v>63.895000000000003</v>
      </c>
      <c r="G11" s="2"/>
      <c r="H11" s="2"/>
      <c r="I11" s="2"/>
      <c r="J11" s="3">
        <v>1058.49</v>
      </c>
      <c r="K11" s="3">
        <v>67631.69</v>
      </c>
      <c r="L11" s="3">
        <v>67631.69</v>
      </c>
      <c r="M11" s="1" t="s">
        <v>102</v>
      </c>
    </row>
    <row r="13" spans="1:13" ht="13.8" thickBot="1"/>
    <row r="14" spans="1:13" ht="27" thickBot="1">
      <c r="A14" s="1" t="s">
        <v>0</v>
      </c>
      <c r="B14" s="1" t="s">
        <v>1</v>
      </c>
      <c r="C14" s="1" t="s">
        <v>2</v>
      </c>
      <c r="D14" s="1"/>
      <c r="E14" s="1"/>
      <c r="F14" s="1" t="s">
        <v>4</v>
      </c>
      <c r="G14" s="1"/>
      <c r="H14" s="1"/>
      <c r="I14" s="1"/>
      <c r="J14" s="1" t="s">
        <v>3</v>
      </c>
      <c r="K14" s="1" t="s">
        <v>5</v>
      </c>
      <c r="L14" s="1" t="s">
        <v>6</v>
      </c>
    </row>
    <row r="15" spans="1:13" ht="97.8" customHeight="1" thickBot="1">
      <c r="A15" s="2">
        <v>4</v>
      </c>
      <c r="B15" s="2">
        <v>2</v>
      </c>
      <c r="C15" s="2" t="s">
        <v>10</v>
      </c>
      <c r="D15" s="2"/>
      <c r="E15" s="2"/>
      <c r="F15" s="2">
        <v>8.4280000000000008</v>
      </c>
      <c r="G15" s="2"/>
      <c r="H15" s="2"/>
      <c r="I15" s="2"/>
      <c r="J15" s="3">
        <v>1856.22</v>
      </c>
      <c r="K15" s="3">
        <v>15644.44</v>
      </c>
      <c r="L15" s="3">
        <v>31288.880000000001</v>
      </c>
      <c r="M15" s="1" t="s">
        <v>103</v>
      </c>
    </row>
    <row r="19" spans="1:13" ht="13.8" thickBot="1"/>
    <row r="20" spans="1:13" ht="27" thickBot="1">
      <c r="A20" s="1" t="s">
        <v>0</v>
      </c>
      <c r="B20" s="1" t="s">
        <v>1</v>
      </c>
      <c r="C20" s="1" t="s">
        <v>2</v>
      </c>
      <c r="D20" s="1"/>
      <c r="E20" s="1"/>
      <c r="F20" s="1" t="s">
        <v>4</v>
      </c>
      <c r="G20" s="1"/>
      <c r="H20" s="1"/>
      <c r="I20" s="1"/>
      <c r="J20" s="1" t="s">
        <v>3</v>
      </c>
      <c r="K20" s="1" t="s">
        <v>5</v>
      </c>
      <c r="L20" s="1" t="s">
        <v>6</v>
      </c>
    </row>
    <row r="21" spans="1:13" ht="13.8" thickBot="1">
      <c r="A21" s="2">
        <v>5</v>
      </c>
      <c r="B21" s="2">
        <v>1</v>
      </c>
      <c r="C21" s="2" t="s">
        <v>11</v>
      </c>
      <c r="D21" s="2"/>
      <c r="E21" s="2"/>
      <c r="F21" s="2">
        <v>14.058</v>
      </c>
      <c r="G21" s="2"/>
      <c r="H21" s="2"/>
      <c r="I21" s="2"/>
      <c r="J21" s="3">
        <v>1337.45</v>
      </c>
      <c r="K21" s="3">
        <v>18801.400000000001</v>
      </c>
      <c r="L21" s="3">
        <v>18801.400000000001</v>
      </c>
    </row>
    <row r="22" spans="1:13" ht="13.8" thickBot="1"/>
    <row r="23" spans="1:13" ht="159" thickBot="1">
      <c r="J23" s="1" t="s">
        <v>104</v>
      </c>
    </row>
    <row r="27" spans="1:13" ht="13.8" thickBot="1"/>
    <row r="28" spans="1:13" ht="27" thickBot="1">
      <c r="A28" s="1" t="s">
        <v>0</v>
      </c>
      <c r="B28" s="1" t="s">
        <v>1</v>
      </c>
      <c r="C28" s="1" t="s">
        <v>2</v>
      </c>
      <c r="D28" s="1"/>
      <c r="E28" s="1"/>
      <c r="F28" s="1" t="s">
        <v>4</v>
      </c>
      <c r="G28" s="1"/>
      <c r="H28" s="1"/>
      <c r="I28" s="1"/>
      <c r="J28" s="1" t="s">
        <v>3</v>
      </c>
      <c r="K28" s="1" t="s">
        <v>5</v>
      </c>
      <c r="L28" s="1" t="s">
        <v>6</v>
      </c>
    </row>
    <row r="29" spans="1:13" ht="198.6" thickBot="1">
      <c r="A29" s="2">
        <v>6</v>
      </c>
      <c r="B29" s="2">
        <v>1</v>
      </c>
      <c r="C29" s="2" t="s">
        <v>12</v>
      </c>
      <c r="D29" s="2"/>
      <c r="E29" s="2"/>
      <c r="F29" s="2">
        <v>27.588000000000001</v>
      </c>
      <c r="G29" s="2"/>
      <c r="H29" s="2"/>
      <c r="I29" s="2"/>
      <c r="J29" s="3">
        <v>4700.3900000000003</v>
      </c>
      <c r="K29" s="3">
        <v>129673.7</v>
      </c>
      <c r="L29" s="3">
        <v>129673.7</v>
      </c>
      <c r="M29" s="1" t="s">
        <v>105</v>
      </c>
    </row>
    <row r="34" spans="1:11" s="9" customFormat="1"/>
    <row r="42" spans="1:11" ht="26.4">
      <c r="A42" s="10" t="s">
        <v>13</v>
      </c>
      <c r="B42" s="10" t="s">
        <v>14</v>
      </c>
      <c r="C42" s="10" t="s">
        <v>18</v>
      </c>
      <c r="D42" s="10"/>
      <c r="E42" s="10"/>
      <c r="F42" s="10" t="s">
        <v>19</v>
      </c>
      <c r="G42" s="10"/>
      <c r="H42" s="10"/>
      <c r="I42" s="10"/>
      <c r="J42" s="10" t="s">
        <v>21</v>
      </c>
      <c r="K42" s="10" t="s">
        <v>22</v>
      </c>
    </row>
    <row r="43" spans="1:11" ht="26.4">
      <c r="A43" s="10">
        <v>1</v>
      </c>
      <c r="B43" s="10" t="s">
        <v>23</v>
      </c>
      <c r="C43" s="10" t="s">
        <v>27</v>
      </c>
      <c r="D43" s="10"/>
      <c r="E43" s="10"/>
      <c r="F43" s="10">
        <v>1</v>
      </c>
      <c r="G43" s="10"/>
      <c r="H43" s="10"/>
      <c r="I43" s="10"/>
      <c r="J43" s="10">
        <v>221845</v>
      </c>
      <c r="K43" s="10">
        <v>221845</v>
      </c>
    </row>
    <row r="44" spans="1:11" ht="26.4">
      <c r="A44" s="10">
        <v>2</v>
      </c>
      <c r="B44" s="10" t="s">
        <v>29</v>
      </c>
      <c r="C44" s="10" t="s">
        <v>33</v>
      </c>
      <c r="D44" s="10"/>
      <c r="E44" s="10"/>
      <c r="F44" s="10">
        <v>1</v>
      </c>
      <c r="G44" s="10"/>
      <c r="H44" s="10"/>
      <c r="I44" s="10"/>
      <c r="J44" s="10">
        <v>14743</v>
      </c>
      <c r="K44" s="10">
        <v>14743</v>
      </c>
    </row>
    <row r="45" spans="1:11" ht="26.4">
      <c r="A45" s="10">
        <v>3</v>
      </c>
      <c r="B45" s="10" t="s">
        <v>34</v>
      </c>
      <c r="C45" s="10" t="s">
        <v>36</v>
      </c>
      <c r="D45" s="10"/>
      <c r="E45" s="10"/>
      <c r="F45" s="10">
        <v>1</v>
      </c>
      <c r="G45" s="10"/>
      <c r="H45" s="10"/>
      <c r="I45" s="10"/>
      <c r="J45" s="10">
        <v>51603</v>
      </c>
      <c r="K45" s="10">
        <v>51603</v>
      </c>
    </row>
    <row r="46" spans="1:11" ht="26.4">
      <c r="A46" s="10">
        <v>4</v>
      </c>
      <c r="B46" s="10" t="s">
        <v>37</v>
      </c>
      <c r="C46" s="10" t="s">
        <v>40</v>
      </c>
      <c r="D46" s="10"/>
      <c r="E46" s="10"/>
      <c r="F46" s="10">
        <v>1</v>
      </c>
      <c r="G46" s="10"/>
      <c r="H46" s="10"/>
      <c r="I46" s="10"/>
      <c r="J46" s="10">
        <v>5411</v>
      </c>
      <c r="K46" s="10">
        <v>5411</v>
      </c>
    </row>
    <row r="47" spans="1:11" ht="26.4">
      <c r="A47" s="10">
        <v>5</v>
      </c>
      <c r="B47" s="10" t="s">
        <v>41</v>
      </c>
      <c r="C47" s="10" t="s">
        <v>33</v>
      </c>
      <c r="D47" s="10"/>
      <c r="E47" s="10"/>
      <c r="F47" s="10">
        <v>1</v>
      </c>
      <c r="G47" s="10"/>
      <c r="H47" s="10"/>
      <c r="I47" s="10"/>
      <c r="J47" s="10">
        <v>22545</v>
      </c>
      <c r="K47" s="10">
        <v>22545</v>
      </c>
    </row>
    <row r="48" spans="1:11" ht="26.4">
      <c r="A48" s="10">
        <v>6</v>
      </c>
      <c r="B48" s="10" t="s">
        <v>44</v>
      </c>
      <c r="C48" s="10" t="s">
        <v>40</v>
      </c>
      <c r="D48" s="10"/>
      <c r="E48" s="10"/>
      <c r="F48" s="10">
        <v>1</v>
      </c>
      <c r="G48" s="10"/>
      <c r="H48" s="10"/>
      <c r="I48" s="10"/>
      <c r="J48" s="10">
        <v>5411</v>
      </c>
      <c r="K48" s="10">
        <v>5411</v>
      </c>
    </row>
    <row r="49" spans="1:14" ht="26.4">
      <c r="A49" s="10">
        <v>7</v>
      </c>
      <c r="B49" s="10" t="s">
        <v>45</v>
      </c>
      <c r="C49" s="10" t="s">
        <v>47</v>
      </c>
      <c r="D49" s="10"/>
      <c r="E49" s="10"/>
      <c r="F49" s="10">
        <v>2</v>
      </c>
      <c r="G49" s="10"/>
      <c r="H49" s="10"/>
      <c r="I49" s="10"/>
      <c r="J49" s="10">
        <v>8340</v>
      </c>
      <c r="K49" s="10">
        <v>16679</v>
      </c>
    </row>
    <row r="50" spans="1:14" ht="26.4">
      <c r="A50" s="10">
        <v>8</v>
      </c>
      <c r="B50" s="10" t="s">
        <v>48</v>
      </c>
      <c r="C50" s="10" t="s">
        <v>49</v>
      </c>
      <c r="D50" s="10"/>
      <c r="E50" s="10"/>
      <c r="F50" s="10">
        <v>1</v>
      </c>
      <c r="G50" s="10"/>
      <c r="H50" s="10"/>
      <c r="I50" s="10"/>
      <c r="J50" s="10">
        <v>29125</v>
      </c>
      <c r="K50" s="10">
        <v>29125</v>
      </c>
    </row>
    <row r="51" spans="1:14" ht="26.4">
      <c r="A51" s="10">
        <v>9</v>
      </c>
      <c r="B51" s="10" t="s">
        <v>50</v>
      </c>
      <c r="C51" s="10" t="s">
        <v>27</v>
      </c>
      <c r="D51" s="10"/>
      <c r="E51" s="10"/>
      <c r="F51" s="10">
        <v>1</v>
      </c>
      <c r="G51" s="10"/>
      <c r="H51" s="10"/>
      <c r="I51" s="10"/>
      <c r="J51" s="10">
        <v>171209</v>
      </c>
      <c r="K51" s="10">
        <v>171209</v>
      </c>
    </row>
    <row r="52" spans="1:14" ht="26.4">
      <c r="A52" s="10">
        <v>10</v>
      </c>
      <c r="B52" s="10" t="s">
        <v>53</v>
      </c>
      <c r="C52" s="10" t="s">
        <v>33</v>
      </c>
      <c r="D52" s="10"/>
      <c r="E52" s="10"/>
      <c r="F52" s="10">
        <v>1</v>
      </c>
      <c r="G52" s="10"/>
      <c r="H52" s="10"/>
      <c r="I52" s="10"/>
      <c r="J52" s="10">
        <v>12461</v>
      </c>
      <c r="K52" s="10">
        <v>12461</v>
      </c>
    </row>
    <row r="58" spans="1:14" ht="20.399999999999999" customHeight="1">
      <c r="A58" s="12" t="s">
        <v>57</v>
      </c>
      <c r="B58" s="12" t="s">
        <v>59</v>
      </c>
      <c r="C58" s="12" t="s">
        <v>60</v>
      </c>
      <c r="D58" s="4"/>
      <c r="E58" s="4"/>
      <c r="F58" s="12" t="s">
        <v>62</v>
      </c>
      <c r="G58" s="4"/>
      <c r="H58" s="4"/>
      <c r="I58" s="4"/>
      <c r="J58" s="12" t="s">
        <v>63</v>
      </c>
      <c r="K58" s="12"/>
      <c r="L58" s="12" t="s">
        <v>64</v>
      </c>
      <c r="M58" s="12" t="s">
        <v>65</v>
      </c>
      <c r="N58" s="12" t="s">
        <v>66</v>
      </c>
    </row>
    <row r="59" spans="1:14">
      <c r="A59" s="12"/>
      <c r="B59" s="12"/>
      <c r="C59" s="12"/>
      <c r="D59" s="4"/>
      <c r="E59" s="4"/>
      <c r="F59" s="12"/>
      <c r="G59" s="4"/>
      <c r="H59" s="4"/>
      <c r="I59" s="4"/>
      <c r="J59" s="4" t="s">
        <v>67</v>
      </c>
      <c r="K59" s="4" t="s">
        <v>68</v>
      </c>
      <c r="L59" s="12"/>
      <c r="M59" s="12"/>
      <c r="N59" s="12"/>
    </row>
    <row r="60" spans="1:14" ht="79.2">
      <c r="A60" s="10">
        <v>1</v>
      </c>
      <c r="B60" s="10" t="s">
        <v>83</v>
      </c>
      <c r="C60" s="13" t="s">
        <v>70</v>
      </c>
      <c r="D60" s="10"/>
      <c r="E60" s="10"/>
      <c r="F60" s="10" t="s">
        <v>71</v>
      </c>
      <c r="G60" s="10"/>
      <c r="H60" s="10"/>
      <c r="I60" s="10"/>
      <c r="J60" s="10">
        <v>4250</v>
      </c>
      <c r="K60" s="10">
        <v>2600</v>
      </c>
      <c r="L60" s="7">
        <v>7</v>
      </c>
      <c r="M60" s="10" t="s">
        <v>72</v>
      </c>
      <c r="N60" s="10" t="s">
        <v>73</v>
      </c>
    </row>
    <row r="61" spans="1:14" ht="31.2" customHeight="1">
      <c r="A61" s="7">
        <v>2</v>
      </c>
      <c r="B61" s="13" t="s">
        <v>74</v>
      </c>
      <c r="C61" s="13"/>
      <c r="D61" s="10"/>
      <c r="E61" s="10"/>
      <c r="F61" s="10" t="s">
        <v>71</v>
      </c>
      <c r="G61" s="10"/>
      <c r="H61" s="10"/>
      <c r="I61" s="10"/>
      <c r="J61" s="10">
        <v>3200</v>
      </c>
      <c r="K61" s="10">
        <v>2120</v>
      </c>
      <c r="L61" s="7">
        <v>7</v>
      </c>
      <c r="M61" s="14">
        <v>98662.45</v>
      </c>
      <c r="N61" s="10" t="s">
        <v>75</v>
      </c>
    </row>
    <row r="62" spans="1:14" ht="79.2">
      <c r="A62" s="7">
        <v>3</v>
      </c>
      <c r="B62" s="13"/>
      <c r="C62" s="10" t="s">
        <v>84</v>
      </c>
      <c r="D62" s="10"/>
      <c r="E62" s="10"/>
      <c r="F62" s="10" t="s">
        <v>76</v>
      </c>
      <c r="G62" s="10"/>
      <c r="H62" s="10"/>
      <c r="I62" s="10"/>
      <c r="J62" s="10">
        <v>2800</v>
      </c>
      <c r="K62" s="10">
        <v>2120</v>
      </c>
      <c r="L62" s="7">
        <v>7</v>
      </c>
      <c r="M62" s="14">
        <v>60291.89</v>
      </c>
      <c r="N62" s="10" t="s">
        <v>77</v>
      </c>
    </row>
    <row r="63" spans="1:14" ht="79.2">
      <c r="A63" s="7">
        <v>4</v>
      </c>
      <c r="B63" s="13"/>
      <c r="C63" s="10" t="s">
        <v>85</v>
      </c>
      <c r="D63" s="10"/>
      <c r="E63" s="10"/>
      <c r="F63" s="10" t="s">
        <v>78</v>
      </c>
      <c r="G63" s="10"/>
      <c r="H63" s="10"/>
      <c r="I63" s="10"/>
      <c r="J63" s="10">
        <v>580</v>
      </c>
      <c r="K63" s="10">
        <v>1135</v>
      </c>
      <c r="L63" s="7">
        <v>14</v>
      </c>
      <c r="M63" s="14">
        <v>14470.56</v>
      </c>
      <c r="N63" s="10" t="s">
        <v>79</v>
      </c>
    </row>
    <row r="64" spans="1:14" ht="26.4">
      <c r="A64" s="7">
        <v>5</v>
      </c>
      <c r="B64" s="13"/>
      <c r="C64" s="10" t="s">
        <v>84</v>
      </c>
      <c r="D64" s="10"/>
      <c r="E64" s="10"/>
      <c r="F64" s="10" t="s">
        <v>86</v>
      </c>
      <c r="G64" s="10"/>
      <c r="H64" s="10"/>
      <c r="I64" s="10"/>
      <c r="J64" s="10">
        <v>1020</v>
      </c>
      <c r="K64" s="10">
        <v>1280</v>
      </c>
      <c r="L64" s="7">
        <v>7</v>
      </c>
      <c r="M64" s="14">
        <v>20296.93</v>
      </c>
      <c r="N64" s="10" t="s">
        <v>80</v>
      </c>
    </row>
    <row r="65" spans="1:14" ht="79.2">
      <c r="A65" s="7">
        <v>6</v>
      </c>
      <c r="B65" s="13"/>
      <c r="C65" s="10" t="s">
        <v>85</v>
      </c>
      <c r="D65" s="10"/>
      <c r="E65" s="10"/>
      <c r="F65" s="10" t="s">
        <v>81</v>
      </c>
      <c r="G65" s="10"/>
      <c r="H65" s="10"/>
      <c r="I65" s="10"/>
      <c r="J65" s="10">
        <v>1250</v>
      </c>
      <c r="K65" s="10">
        <v>2050</v>
      </c>
      <c r="L65" s="7">
        <v>7</v>
      </c>
      <c r="M65" s="14">
        <v>62767.47</v>
      </c>
      <c r="N65" s="10" t="s">
        <v>82</v>
      </c>
    </row>
    <row r="67" spans="1:14">
      <c r="L67" s="4" t="s">
        <v>87</v>
      </c>
      <c r="M67" s="4" t="s">
        <v>88</v>
      </c>
      <c r="N67" s="5"/>
    </row>
    <row r="68" spans="1:14">
      <c r="L68" s="4" t="s">
        <v>89</v>
      </c>
      <c r="M68" s="6">
        <v>0.15</v>
      </c>
      <c r="N68" s="4" t="s">
        <v>90</v>
      </c>
    </row>
    <row r="69" spans="1:14" ht="39.6">
      <c r="L69" s="4" t="s">
        <v>91</v>
      </c>
      <c r="M69" s="4" t="s">
        <v>92</v>
      </c>
      <c r="N69" s="7"/>
    </row>
    <row r="70" spans="1:14" ht="26.4">
      <c r="L70" s="4" t="s">
        <v>93</v>
      </c>
      <c r="M70" s="4" t="s">
        <v>94</v>
      </c>
      <c r="N70" s="7"/>
    </row>
    <row r="71" spans="1:14">
      <c r="L71" s="4" t="s">
        <v>95</v>
      </c>
      <c r="M71" s="5"/>
      <c r="N71" s="7"/>
    </row>
    <row r="72" spans="1:14">
      <c r="L72" s="6">
        <v>0.18</v>
      </c>
      <c r="M72" s="4" t="s">
        <v>96</v>
      </c>
      <c r="N72" s="7"/>
    </row>
    <row r="73" spans="1:14">
      <c r="L73" s="4" t="s">
        <v>97</v>
      </c>
      <c r="M73" s="4" t="s">
        <v>98</v>
      </c>
      <c r="N73" s="7"/>
    </row>
    <row r="74" spans="1:14">
      <c r="L74" s="15" t="s">
        <v>99</v>
      </c>
      <c r="M74" s="16"/>
    </row>
    <row r="96" spans="2:12" ht="38.4" customHeight="1">
      <c r="B96" s="18" t="s">
        <v>106</v>
      </c>
      <c r="C96" s="18" t="s">
        <v>109</v>
      </c>
      <c r="E96" s="21"/>
      <c r="F96" s="18" t="s">
        <v>108</v>
      </c>
      <c r="G96" s="18" t="s">
        <v>115</v>
      </c>
      <c r="I96" s="18" t="s">
        <v>125</v>
      </c>
      <c r="J96" s="18" t="s">
        <v>126</v>
      </c>
      <c r="K96" s="18" t="s">
        <v>128</v>
      </c>
      <c r="L96" s="19" t="s">
        <v>129</v>
      </c>
    </row>
    <row r="97" spans="1:13">
      <c r="A97" s="20"/>
      <c r="B97" s="7" t="s">
        <v>110</v>
      </c>
      <c r="C97" s="18">
        <v>146131.6</v>
      </c>
      <c r="E97" s="22"/>
      <c r="F97" s="7" t="s">
        <v>123</v>
      </c>
      <c r="G97" s="18">
        <v>171209</v>
      </c>
      <c r="I97" s="7">
        <v>140473.84</v>
      </c>
      <c r="J97" s="7" t="s">
        <v>110</v>
      </c>
      <c r="K97" s="7">
        <f>I97*15%</f>
        <v>21071.075999999997</v>
      </c>
      <c r="L97" s="18">
        <f>I97-K97</f>
        <v>119402.764</v>
      </c>
    </row>
    <row r="98" spans="1:13">
      <c r="A98" s="20"/>
      <c r="B98" s="7" t="s">
        <v>111</v>
      </c>
      <c r="C98" s="18">
        <v>72729.83</v>
      </c>
      <c r="E98" s="22"/>
      <c r="F98" s="7" t="s">
        <v>116</v>
      </c>
      <c r="G98" s="18">
        <v>22185</v>
      </c>
      <c r="I98" s="7">
        <v>98662.45</v>
      </c>
      <c r="J98" s="7" t="s">
        <v>111</v>
      </c>
      <c r="K98" s="7">
        <f t="shared" ref="K98:K102" si="0">I98*15%</f>
        <v>14799.367499999998</v>
      </c>
      <c r="L98" s="18">
        <f t="shared" ref="L98:L102" si="1">I98-K98</f>
        <v>83863.082500000004</v>
      </c>
    </row>
    <row r="99" spans="1:13">
      <c r="A99" s="20"/>
      <c r="B99" s="7" t="s">
        <v>112</v>
      </c>
      <c r="C99" s="18">
        <v>67631.69</v>
      </c>
      <c r="E99" s="22"/>
      <c r="F99" s="7" t="s">
        <v>118</v>
      </c>
      <c r="G99" s="18">
        <v>51603</v>
      </c>
      <c r="I99" s="7">
        <v>60291.89</v>
      </c>
      <c r="J99" s="7" t="s">
        <v>112</v>
      </c>
      <c r="K99" s="7">
        <f t="shared" si="0"/>
        <v>9043.7834999999995</v>
      </c>
      <c r="L99" s="18">
        <f t="shared" si="1"/>
        <v>51248.106500000002</v>
      </c>
    </row>
    <row r="100" spans="1:13">
      <c r="A100" s="20"/>
      <c r="B100" s="7" t="s">
        <v>107</v>
      </c>
      <c r="C100" s="18">
        <v>15644.44</v>
      </c>
      <c r="E100" s="22"/>
      <c r="F100" s="7" t="s">
        <v>121</v>
      </c>
      <c r="G100" s="18">
        <v>8340</v>
      </c>
      <c r="I100" s="7">
        <v>14470.56</v>
      </c>
      <c r="J100" s="7" t="s">
        <v>127</v>
      </c>
      <c r="K100" s="7">
        <f t="shared" si="0"/>
        <v>2170.5839999999998</v>
      </c>
      <c r="L100" s="18">
        <f t="shared" si="1"/>
        <v>12299.975999999999</v>
      </c>
    </row>
    <row r="101" spans="1:13">
      <c r="A101" s="20"/>
      <c r="B101" s="7" t="s">
        <v>113</v>
      </c>
      <c r="C101" s="18">
        <v>18801.400000000001</v>
      </c>
      <c r="E101" s="22"/>
      <c r="F101" s="7" t="s">
        <v>124</v>
      </c>
      <c r="G101" s="18">
        <v>12461</v>
      </c>
      <c r="I101" s="7">
        <v>20296.93</v>
      </c>
      <c r="J101" s="7" t="s">
        <v>113</v>
      </c>
      <c r="K101" s="7">
        <f t="shared" si="0"/>
        <v>3044.5394999999999</v>
      </c>
      <c r="L101" s="18">
        <f t="shared" si="1"/>
        <v>17252.390500000001</v>
      </c>
    </row>
    <row r="102" spans="1:13">
      <c r="A102" s="20"/>
      <c r="B102" s="7" t="s">
        <v>114</v>
      </c>
      <c r="C102" s="18">
        <v>129673.7</v>
      </c>
      <c r="E102" s="22"/>
      <c r="F102" s="7" t="s">
        <v>117</v>
      </c>
      <c r="G102" s="18">
        <v>14743</v>
      </c>
      <c r="I102" s="7">
        <v>62767.47</v>
      </c>
      <c r="J102" s="7" t="s">
        <v>114</v>
      </c>
      <c r="K102" s="7">
        <f t="shared" si="0"/>
        <v>9415.1204999999991</v>
      </c>
      <c r="L102" s="18">
        <f t="shared" si="1"/>
        <v>53352.349500000004</v>
      </c>
    </row>
    <row r="103" spans="1:13" ht="21">
      <c r="B103" s="23" t="s">
        <v>54</v>
      </c>
      <c r="C103" s="23">
        <f>SUM(C97:C102)</f>
        <v>450612.66000000003</v>
      </c>
      <c r="F103" s="7" t="s">
        <v>120</v>
      </c>
      <c r="G103" s="18">
        <v>22545</v>
      </c>
      <c r="I103" s="24" t="s">
        <v>54</v>
      </c>
      <c r="J103" s="24"/>
      <c r="K103" s="24"/>
      <c r="L103" s="23">
        <f>SUM(L97:L102)</f>
        <v>337418.66899999999</v>
      </c>
    </row>
    <row r="104" spans="1:13">
      <c r="F104" s="7" t="s">
        <v>119</v>
      </c>
      <c r="G104" s="18">
        <v>5411</v>
      </c>
      <c r="I104" s="22"/>
    </row>
    <row r="105" spans="1:13">
      <c r="F105" s="7" t="s">
        <v>122</v>
      </c>
      <c r="G105" s="18">
        <v>29125</v>
      </c>
      <c r="I105" s="22"/>
    </row>
    <row r="106" spans="1:13">
      <c r="F106" s="7" t="s">
        <v>119</v>
      </c>
      <c r="G106" s="18">
        <v>5411</v>
      </c>
      <c r="H106" s="8" t="s">
        <v>130</v>
      </c>
      <c r="I106" s="22"/>
    </row>
    <row r="107" spans="1:13" ht="21">
      <c r="F107" s="23" t="s">
        <v>54</v>
      </c>
      <c r="G107" s="23">
        <f>SUM(G97:G106)</f>
        <v>343033</v>
      </c>
    </row>
    <row r="109" spans="1:13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</row>
  </sheetData>
  <mergeCells count="11">
    <mergeCell ref="L58:L59"/>
    <mergeCell ref="M58:M59"/>
    <mergeCell ref="N58:N59"/>
    <mergeCell ref="C60:C61"/>
    <mergeCell ref="B61:B65"/>
    <mergeCell ref="I103:K103"/>
    <mergeCell ref="A58:A59"/>
    <mergeCell ref="B58:B59"/>
    <mergeCell ref="C58:C59"/>
    <mergeCell ref="F58:F59"/>
    <mergeCell ref="J58:K5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2023-10-04T05:51:39Z</dcterms:modified>
</cp:coreProperties>
</file>