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9" activeTab="65"/>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9" i="69" l="1"/>
  <c r="E58" i="69"/>
  <c r="E57" i="69"/>
  <c r="E30" i="69" l="1"/>
  <c r="E2" i="69"/>
  <c r="F2" i="68" l="1"/>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<sst xmlns="http://schemas.openxmlformats.org/spreadsheetml/2006/main" count="896" uniqueCount="220">
  <si>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</si>
  <si>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</si>
  <si>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</si>
  <si>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</si>
  <si>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</si>
  <si>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</si>
  <si>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</si>
  <si>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</si>
  <si>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</si>
  <si>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</si>
  <si>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</si>
  <si>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</si>
  <si>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</si>
  <si>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</si>
  <si>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</si>
  <si>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</si>
  <si>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</si>
  <si>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</si>
  <si>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</si>
  <si>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</si>
  <si>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</si>
  <si>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</si>
  <si>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</si>
  <si>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</si>
  <si>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</si>
  <si>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</si>
  <si>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</si>
  <si>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</si>
  <si>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</si>
  <si>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</si>
  <si>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</si>
  <si>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</si>
  <si>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</si>
  <si>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</si>
  <si>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</si>
  <si>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</si>
  <si>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</si>
  <si>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</si>
  <si>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</si>
  <si>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</si>
  <si>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</si>
  <si>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</si>
  <si>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</si>
  <si>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</si>
  <si>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</si>
  <si>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</si>
  <si>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</si>
  <si>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</si>
  <si>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</si>
  <si>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</si>
  <si>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</si>
  <si>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</si>
  <si>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</si>
  <si>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</si>
  <si>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</si>
  <si>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</si>
  <si>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</si>
  <si>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</si>
  <si>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</si>
  <si>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</si>
  <si>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</si>
  <si>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</si>
  <si>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</si>
  <si>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</si>
  <si>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</si>
  <si>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</si>
  <si>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</si>
  <si>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</si>
  <si>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</si>
  <si>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</si>
  <si>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</si>
  <si>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</si>
  <si>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</si>
  <si>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</si>
  <si>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</si>
  <si>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</si>
  <si>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</si>
  <si>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</si>
  <si>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</si>
  <si>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</si>
  <si>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</si>
  <si>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</si>
  <si>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</si>
  <si>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</si>
  <si>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</si>
  <si>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</si>
  <si>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</si>
  <si>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</si>
  <si>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</si>
  <si>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</si>
  <si>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</si>
  <si>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</si>
  <si>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</si>
  <si>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</si>
  <si>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</si>
  <si>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</si>
  <si>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</si>
  <si>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</si>
  <si>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</si>
  <si>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</si>
  <si>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</si>
  <si>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</si>
  <si>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</si>
  <si>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</si>
  <si>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</si>
  <si>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</si>
  <si>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</si>
  <si>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</si>
  <si>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</si>
  <si>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</si>
  <si>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</si>
  <si>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</si>
  <si>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</si>
  <si>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</si>
  <si>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</si>
  <si>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</si>
  <si>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</si>
  <si>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</si>
  <si>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</si>
  <si>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</si>
  <si>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</si>
  <si>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</si>
  <si>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</si>
  <si>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</si>
  <si>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</si>
  <si>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</si>
  <si>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</si>
  <si>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</si>
  <si>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</si>
  <si>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</si>
  <si>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</si>
  <si>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</si>
  <si>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</si>
  <si>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</si>
  <si>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</si>
  <si>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</si>
  <si>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</si>
  <si>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</si>
  <si>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</si>
  <si>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</si>
  <si>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</si>
  <si>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</si>
  <si>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</si>
  <si>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</si>
  <si>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</si>
  <si>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</si>
  <si>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</si>
  <si>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</si>
  <si>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</si>
  <si>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</si>
  <si>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</si>
  <si>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</si>
  <si>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</si>
  <si>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</si>
  <si>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</si>
  <si>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</si>
  <si>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</si>
  <si>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</si>
  <si>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</si>
  <si>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</si>
  <si>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</si>
  <si>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</si>
  <si>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</si>
  <si>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</si>
  <si>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</si>
  <si>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</si>
  <si>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</si>
  <si>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</si>
  <si>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</si>
  <si>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</si>
  <si>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</si>
  <si>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</si>
  <si>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</si>
  <si>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</si>
  <si>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</si>
  <si>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</si>
  <si>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</si>
  <si>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</si>
  <si>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</si>
  <si>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</si>
  <si>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</si>
  <si>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</si>
  <si>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</si>
  <si>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</si>
  <si>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</si>
  <si>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</si>
  <si>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</si>
  <si>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</si>
  <si>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</si>
  <si>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</si>
  <si>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</si>
  <si>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wooden frem</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</si>
  <si>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</si>
  <si>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</si>
  <si>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</si>
  <si>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</si>
  <si>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</si>
  <si>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</si>
  <si>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</si>
  <si>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</si>
  <si>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</si>
  <si>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</si>
  <si>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</si>
  <si>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</si>
  <si>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Aoto tampreture cut off system</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</si>
  <si>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</si>
  <si>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</si>
  <si>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</si>
  <si>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</si>
  <si>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</si>
  <si>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</si>
  <si>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 xml:space="preserve">Safety pressure relise value </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</si>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</sst>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49">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08" t="s">
        <v>10</v>
      </c>
      <c r="B6" s="108"/>
      <c r="C6" s="108"/>
      <c r="D6" s="108"/>
      <c r="E6" s="108"/>
      <c r="F6" s="1">
        <f>SUM(F2:F5)</f>
        <v>80025</v>
      </c>
    </row>
    <row r="7" spans="1:7">
      <c r="A7" s="108" t="s">
        <v>11</v>
      </c>
      <c r="B7" s="108"/>
      <c r="C7" s="108"/>
      <c r="D7" s="108"/>
      <c r="E7" s="108"/>
      <c r="F7" s="1">
        <f>F6*18%</f>
        <v>14404.5</v>
      </c>
    </row>
    <row r="8" spans="1:7">
      <c r="A8" s="108" t="s">
        <v>12</v>
      </c>
      <c r="B8" s="108"/>
      <c r="C8" s="108"/>
      <c r="D8" s="108"/>
      <c r="E8" s="108"/>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14" t="s">
        <v>10</v>
      </c>
      <c r="B3" s="115"/>
      <c r="C3" s="116"/>
      <c r="D3" s="117"/>
      <c r="E3" s="20">
        <f>SUM(E2)</f>
        <v>53344</v>
      </c>
    </row>
    <row r="4" spans="1:9">
      <c r="A4" s="114" t="s">
        <v>11</v>
      </c>
      <c r="B4" s="116"/>
      <c r="C4" s="116"/>
      <c r="D4" s="117"/>
      <c r="E4" s="20">
        <f>E3*18%</f>
        <v>9601.92</v>
      </c>
    </row>
    <row r="5" spans="1:9">
      <c r="A5" s="114" t="s">
        <v>12</v>
      </c>
      <c r="B5" s="116"/>
      <c r="C5" s="116"/>
      <c r="D5" s="117"/>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08" t="s">
        <v>10</v>
      </c>
      <c r="B3" s="108"/>
      <c r="C3" s="108"/>
      <c r="D3" s="108"/>
      <c r="E3" s="108"/>
      <c r="F3" s="28">
        <f>SUM(F2:F2)</f>
        <v>44900</v>
      </c>
    </row>
    <row r="4" spans="1:6">
      <c r="A4" s="108" t="s">
        <v>11</v>
      </c>
      <c r="B4" s="108"/>
      <c r="C4" s="108"/>
      <c r="D4" s="108"/>
      <c r="E4" s="108"/>
      <c r="F4" s="28">
        <f>F3*18%</f>
        <v>8082</v>
      </c>
    </row>
    <row r="5" spans="1:6">
      <c r="A5" s="108" t="s">
        <v>12</v>
      </c>
      <c r="B5" s="108"/>
      <c r="C5" s="108"/>
      <c r="D5" s="108"/>
      <c r="E5" s="108"/>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08" t="s">
        <v>10</v>
      </c>
      <c r="B3" s="108"/>
      <c r="C3" s="108"/>
      <c r="D3" s="108"/>
      <c r="E3" s="108"/>
      <c r="F3" s="29">
        <f>SUM(F2:F2)</f>
        <v>11350</v>
      </c>
    </row>
    <row r="4" spans="1:7">
      <c r="A4" s="108" t="s">
        <v>11</v>
      </c>
      <c r="B4" s="108"/>
      <c r="C4" s="108"/>
      <c r="D4" s="108"/>
      <c r="E4" s="108"/>
      <c r="F4" s="29">
        <f>F3*18%</f>
        <v>2043</v>
      </c>
    </row>
    <row r="5" spans="1:7">
      <c r="A5" s="108" t="s">
        <v>12</v>
      </c>
      <c r="B5" s="108"/>
      <c r="C5" s="108"/>
      <c r="D5" s="108"/>
      <c r="E5" s="108"/>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08" t="s">
        <v>10</v>
      </c>
      <c r="B3" s="108"/>
      <c r="C3" s="108"/>
      <c r="D3" s="108"/>
      <c r="E3" s="108"/>
      <c r="F3" s="30">
        <f>SUM(F2)</f>
        <v>33675</v>
      </c>
    </row>
    <row r="4" spans="1:6">
      <c r="A4" s="108" t="s">
        <v>11</v>
      </c>
      <c r="B4" s="108"/>
      <c r="C4" s="108"/>
      <c r="D4" s="108"/>
      <c r="E4" s="108"/>
      <c r="F4" s="30">
        <f>F3*18%</f>
        <v>6061.5</v>
      </c>
    </row>
    <row r="5" spans="1:6">
      <c r="A5" s="108" t="s">
        <v>12</v>
      </c>
      <c r="B5" s="108"/>
      <c r="C5" s="108"/>
      <c r="D5" s="108"/>
      <c r="E5" s="108"/>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14" t="s">
        <v>10</v>
      </c>
      <c r="B4" s="115"/>
      <c r="C4" s="116"/>
      <c r="D4" s="117"/>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08" t="s">
        <v>10</v>
      </c>
      <c r="B3" s="108"/>
      <c r="C3" s="108"/>
      <c r="D3" s="108"/>
      <c r="E3" s="32">
        <f>SUM(E2)</f>
        <v>640591.62</v>
      </c>
    </row>
    <row r="4" spans="1:16">
      <c r="A4" s="108" t="s">
        <v>11</v>
      </c>
      <c r="B4" s="108"/>
      <c r="C4" s="108"/>
      <c r="D4" s="108"/>
      <c r="E4" s="32">
        <f>E3*18%</f>
        <v>115306.49159999999</v>
      </c>
    </row>
    <row r="5" spans="1:16">
      <c r="A5" s="108" t="s">
        <v>12</v>
      </c>
      <c r="B5" s="108"/>
      <c r="C5" s="108"/>
      <c r="D5" s="108"/>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08" t="s">
        <v>10</v>
      </c>
      <c r="B3" s="118"/>
      <c r="C3" s="118"/>
      <c r="D3" s="108"/>
      <c r="E3" s="108"/>
      <c r="F3" s="34">
        <f>SUM(F2)</f>
        <v>32650</v>
      </c>
    </row>
    <row r="4" spans="1:6">
      <c r="A4" s="108" t="s">
        <v>11</v>
      </c>
      <c r="B4" s="108"/>
      <c r="C4" s="108"/>
      <c r="D4" s="108"/>
      <c r="E4" s="108"/>
      <c r="F4" s="34">
        <f>F3*18%</f>
        <v>5877</v>
      </c>
    </row>
    <row r="5" spans="1:6">
      <c r="A5" s="108" t="s">
        <v>12</v>
      </c>
      <c r="B5" s="108"/>
      <c r="C5" s="108"/>
      <c r="D5" s="108"/>
      <c r="E5" s="108"/>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08" t="s">
        <v>10</v>
      </c>
      <c r="B3" s="108"/>
      <c r="C3" s="108"/>
      <c r="D3" s="108"/>
      <c r="E3" s="108"/>
      <c r="F3" s="33">
        <f>SUM(F2)</f>
        <v>2100</v>
      </c>
    </row>
    <row r="4" spans="1:6">
      <c r="A4" s="108" t="s">
        <v>11</v>
      </c>
      <c r="B4" s="108"/>
      <c r="C4" s="108"/>
      <c r="D4" s="108"/>
      <c r="E4" s="108"/>
      <c r="F4" s="33">
        <f>F3*18%</f>
        <v>378</v>
      </c>
    </row>
    <row r="5" spans="1:6">
      <c r="A5" s="108" t="s">
        <v>12</v>
      </c>
      <c r="B5" s="108"/>
      <c r="C5" s="108"/>
      <c r="D5" s="108"/>
      <c r="E5" s="108"/>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08" t="s">
        <v>10</v>
      </c>
      <c r="B6" s="108"/>
      <c r="C6" s="108"/>
      <c r="D6" s="108"/>
      <c r="E6" s="108"/>
      <c r="F6" s="34">
        <f>SUM(F2:F5)</f>
        <v>64750</v>
      </c>
    </row>
    <row r="7" spans="1:6">
      <c r="A7" s="108" t="s">
        <v>11</v>
      </c>
      <c r="B7" s="108"/>
      <c r="C7" s="108"/>
      <c r="D7" s="108"/>
      <c r="E7" s="108"/>
      <c r="F7" s="34">
        <f>F6*18%</f>
        <v>11655</v>
      </c>
    </row>
    <row r="8" spans="1:6">
      <c r="A8" s="108" t="s">
        <v>12</v>
      </c>
      <c r="B8" s="108"/>
      <c r="C8" s="108"/>
      <c r="D8" s="108"/>
      <c r="E8" s="108"/>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09" t="s">
        <v>21</v>
      </c>
      <c r="B3" s="110"/>
      <c r="C3" s="110"/>
      <c r="D3" s="110"/>
      <c r="E3" s="111"/>
      <c r="F3" s="34">
        <f>SUM(F2)</f>
        <v>8424</v>
      </c>
    </row>
    <row r="4" spans="1:6">
      <c r="A4" s="109" t="s">
        <v>11</v>
      </c>
      <c r="B4" s="110"/>
      <c r="C4" s="110"/>
      <c r="D4" s="110"/>
      <c r="E4" s="111"/>
      <c r="F4" s="34">
        <f>F3*18%</f>
        <v>1516.32</v>
      </c>
    </row>
    <row r="5" spans="1:6">
      <c r="A5" s="109" t="s">
        <v>22</v>
      </c>
      <c r="B5" s="110"/>
      <c r="C5" s="110"/>
      <c r="D5" s="110"/>
      <c r="E5" s="111"/>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09" t="s">
        <v>21</v>
      </c>
      <c r="B3" s="110"/>
      <c r="C3" s="110"/>
      <c r="D3" s="110"/>
      <c r="E3" s="111"/>
      <c r="F3" s="1">
        <f>SUM(F2)</f>
        <v>10530</v>
      </c>
    </row>
    <row r="4" spans="1:6">
      <c r="A4" s="109" t="s">
        <v>11</v>
      </c>
      <c r="B4" s="110"/>
      <c r="C4" s="110"/>
      <c r="D4" s="110"/>
      <c r="E4" s="111"/>
      <c r="F4" s="1">
        <f>F3*18%</f>
        <v>1895.3999999999999</v>
      </c>
    </row>
    <row r="5" spans="1:6">
      <c r="A5" s="109" t="s">
        <v>22</v>
      </c>
      <c r="B5" s="110"/>
      <c r="C5" s="110"/>
      <c r="D5" s="110"/>
      <c r="E5" s="111"/>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08" t="s">
        <v>10</v>
      </c>
      <c r="B3" s="118"/>
      <c r="C3" s="118"/>
      <c r="D3" s="108"/>
      <c r="E3" s="108"/>
      <c r="F3" s="35">
        <f>SUM(F2)</f>
        <v>48975</v>
      </c>
    </row>
    <row r="4" spans="1:6">
      <c r="A4" s="108" t="s">
        <v>11</v>
      </c>
      <c r="B4" s="108"/>
      <c r="C4" s="108"/>
      <c r="D4" s="108"/>
      <c r="E4" s="108"/>
      <c r="F4" s="35">
        <f>F3*18%</f>
        <v>8815.5</v>
      </c>
    </row>
    <row r="5" spans="1:6">
      <c r="A5" s="108" t="s">
        <v>12</v>
      </c>
      <c r="B5" s="108"/>
      <c r="C5" s="108"/>
      <c r="D5" s="108"/>
      <c r="E5" s="108"/>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08" t="s">
        <v>10</v>
      </c>
      <c r="B3" s="108"/>
      <c r="C3" s="108"/>
      <c r="D3" s="108"/>
      <c r="E3" s="108"/>
      <c r="F3" s="41">
        <f>SUM(F2)</f>
        <v>89000</v>
      </c>
    </row>
    <row r="4" spans="1:6" ht="14.4" customHeight="1">
      <c r="A4" s="108" t="s">
        <v>11</v>
      </c>
      <c r="B4" s="108"/>
      <c r="C4" s="108"/>
      <c r="D4" s="108"/>
      <c r="E4" s="108"/>
      <c r="F4" s="41">
        <f>F3*18%</f>
        <v>16020</v>
      </c>
    </row>
    <row r="5" spans="1:6">
      <c r="A5" s="108" t="s">
        <v>12</v>
      </c>
      <c r="B5" s="108"/>
      <c r="C5" s="108"/>
      <c r="D5" s="108"/>
      <c r="E5" s="108"/>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08" t="s">
        <v>10</v>
      </c>
      <c r="B3" s="108"/>
      <c r="C3" s="108"/>
      <c r="D3" s="108"/>
      <c r="E3" s="42">
        <f>SUM(E2)</f>
        <v>24000</v>
      </c>
    </row>
    <row r="4" spans="1:5">
      <c r="A4" s="108" t="s">
        <v>47</v>
      </c>
      <c r="B4" s="108"/>
      <c r="C4" s="108"/>
      <c r="D4" s="108"/>
      <c r="E4" s="42">
        <f>E3*9%</f>
        <v>2160</v>
      </c>
    </row>
    <row r="5" spans="1:5">
      <c r="A5" s="108" t="s">
        <v>47</v>
      </c>
      <c r="B5" s="108"/>
      <c r="C5" s="108"/>
      <c r="D5" s="108"/>
      <c r="E5" s="42">
        <f>E3*9%</f>
        <v>2160</v>
      </c>
    </row>
    <row r="6" spans="1:5" ht="18.600000000000001" customHeight="1">
      <c r="A6" s="108" t="s">
        <v>12</v>
      </c>
      <c r="B6" s="108"/>
      <c r="C6" s="108"/>
      <c r="D6" s="108"/>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08" t="s">
        <v>10</v>
      </c>
      <c r="B13" s="108"/>
      <c r="C13" s="108"/>
      <c r="D13" s="108"/>
      <c r="E13" s="52">
        <f>SUM(E12)</f>
        <v>4700</v>
      </c>
    </row>
    <row r="14" spans="1:5">
      <c r="A14" s="108" t="s">
        <v>47</v>
      </c>
      <c r="B14" s="108"/>
      <c r="C14" s="108"/>
      <c r="D14" s="108"/>
      <c r="E14" s="52">
        <f>E13*9%</f>
        <v>423</v>
      </c>
    </row>
    <row r="15" spans="1:5">
      <c r="A15" s="108" t="s">
        <v>47</v>
      </c>
      <c r="B15" s="108"/>
      <c r="C15" s="108"/>
      <c r="D15" s="108"/>
      <c r="E15" s="52">
        <f>E13*9%</f>
        <v>423</v>
      </c>
    </row>
    <row r="16" spans="1:5">
      <c r="A16" s="108" t="s">
        <v>12</v>
      </c>
      <c r="B16" s="108"/>
      <c r="C16" s="108"/>
      <c r="D16" s="108"/>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08" t="s">
        <v>10</v>
      </c>
      <c r="B3" s="108"/>
      <c r="C3" s="108"/>
      <c r="D3" s="108"/>
      <c r="E3" s="43">
        <f>SUM(E2)</f>
        <v>79000</v>
      </c>
    </row>
    <row r="4" spans="1:5">
      <c r="A4" s="108" t="s">
        <v>47</v>
      </c>
      <c r="B4" s="108"/>
      <c r="C4" s="108"/>
      <c r="D4" s="108"/>
      <c r="E4" s="43">
        <f>E3*9%</f>
        <v>7110</v>
      </c>
    </row>
    <row r="5" spans="1:5">
      <c r="A5" s="108" t="s">
        <v>47</v>
      </c>
      <c r="B5" s="108"/>
      <c r="C5" s="108"/>
      <c r="D5" s="108"/>
      <c r="E5" s="43">
        <f>E3*9%</f>
        <v>7110</v>
      </c>
    </row>
    <row r="6" spans="1:5">
      <c r="A6" s="108" t="s">
        <v>12</v>
      </c>
      <c r="B6" s="108"/>
      <c r="C6" s="108"/>
      <c r="D6" s="108"/>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08" t="s">
        <v>10</v>
      </c>
      <c r="B7" s="108"/>
      <c r="C7" s="108"/>
      <c r="D7" s="108"/>
      <c r="E7" s="108"/>
      <c r="F7" s="44">
        <f>SUM(F2:F6)</f>
        <v>89925</v>
      </c>
    </row>
    <row r="8" spans="1:6">
      <c r="A8" s="108" t="s">
        <v>11</v>
      </c>
      <c r="B8" s="108"/>
      <c r="C8" s="108"/>
      <c r="D8" s="108"/>
      <c r="E8" s="108"/>
      <c r="F8" s="44">
        <f>F7*18%</f>
        <v>16186.5</v>
      </c>
    </row>
    <row r="9" spans="1:6">
      <c r="A9" s="108" t="s">
        <v>12</v>
      </c>
      <c r="B9" s="108"/>
      <c r="C9" s="108"/>
      <c r="D9" s="108"/>
      <c r="E9" s="108"/>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09" t="s">
        <v>10</v>
      </c>
      <c r="B3" s="110"/>
      <c r="C3" s="110"/>
      <c r="D3" s="111"/>
      <c r="E3" s="32">
        <f>SUM(E2)</f>
        <v>103400</v>
      </c>
    </row>
    <row r="4" spans="1:5">
      <c r="A4" s="109" t="s">
        <v>11</v>
      </c>
      <c r="B4" s="110"/>
      <c r="C4" s="110"/>
      <c r="D4" s="111"/>
      <c r="E4" s="32">
        <f>E3*18%</f>
        <v>18612</v>
      </c>
    </row>
    <row r="5" spans="1:5">
      <c r="A5" s="109" t="s">
        <v>12</v>
      </c>
      <c r="B5" s="110"/>
      <c r="C5" s="110"/>
      <c r="D5" s="111"/>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08" t="s">
        <v>10</v>
      </c>
      <c r="B6" s="108"/>
      <c r="C6" s="108"/>
      <c r="D6" s="108"/>
      <c r="E6" s="108"/>
      <c r="F6" s="45">
        <f>SUM(F2:F5)</f>
        <v>217200</v>
      </c>
    </row>
    <row r="7" spans="1:6">
      <c r="A7" s="108" t="s">
        <v>11</v>
      </c>
      <c r="B7" s="108"/>
      <c r="C7" s="108"/>
      <c r="D7" s="108"/>
      <c r="E7" s="108"/>
      <c r="F7" s="45">
        <f>F6*18%</f>
        <v>39096</v>
      </c>
    </row>
    <row r="8" spans="1:6">
      <c r="A8" s="108" t="s">
        <v>12</v>
      </c>
      <c r="B8" s="108"/>
      <c r="C8" s="108"/>
      <c r="D8" s="108"/>
      <c r="E8" s="108"/>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09" t="s">
        <v>10</v>
      </c>
      <c r="B3" s="110"/>
      <c r="C3" s="110"/>
      <c r="D3" s="111"/>
      <c r="E3" s="46">
        <f>SUM(E2)</f>
        <v>37400</v>
      </c>
    </row>
    <row r="4" spans="1:5">
      <c r="A4" s="109" t="s">
        <v>11</v>
      </c>
      <c r="B4" s="110"/>
      <c r="C4" s="110"/>
      <c r="D4" s="111"/>
      <c r="E4" s="46">
        <f>E3*18%</f>
        <v>6732</v>
      </c>
    </row>
    <row r="5" spans="1:5">
      <c r="A5" s="109" t="s">
        <v>12</v>
      </c>
      <c r="B5" s="110"/>
      <c r="C5" s="110"/>
      <c r="D5" s="111"/>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09" t="s">
        <v>10</v>
      </c>
      <c r="B3" s="110"/>
      <c r="C3" s="110"/>
      <c r="D3" s="110"/>
      <c r="E3" s="111"/>
      <c r="F3" s="47">
        <f>SUM(F2)</f>
        <v>55000</v>
      </c>
    </row>
    <row r="4" spans="1:6">
      <c r="A4" s="109" t="s">
        <v>11</v>
      </c>
      <c r="B4" s="110"/>
      <c r="C4" s="110"/>
      <c r="D4" s="110"/>
      <c r="E4" s="111"/>
      <c r="F4" s="47">
        <f>F3*18%</f>
        <v>9900</v>
      </c>
    </row>
    <row r="5" spans="1:6">
      <c r="A5" s="109" t="s">
        <v>12</v>
      </c>
      <c r="B5" s="110"/>
      <c r="C5" s="110"/>
      <c r="D5" s="110"/>
      <c r="E5" s="111"/>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09" t="s">
        <v>21</v>
      </c>
      <c r="B3" s="110"/>
      <c r="C3" s="110"/>
      <c r="D3" s="110"/>
      <c r="E3" s="111"/>
      <c r="F3" s="50">
        <f>SUM(F2)</f>
        <v>9828</v>
      </c>
    </row>
    <row r="4" spans="1:6">
      <c r="A4" s="109" t="s">
        <v>11</v>
      </c>
      <c r="B4" s="110"/>
      <c r="C4" s="110"/>
      <c r="D4" s="110"/>
      <c r="E4" s="111"/>
      <c r="F4" s="50">
        <f>F3*18%</f>
        <v>1769.04</v>
      </c>
    </row>
    <row r="5" spans="1:6">
      <c r="A5" s="109" t="s">
        <v>22</v>
      </c>
      <c r="B5" s="110"/>
      <c r="C5" s="110"/>
      <c r="D5" s="110"/>
      <c r="E5" s="111"/>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09" t="s">
        <v>10</v>
      </c>
      <c r="B3" s="110"/>
      <c r="C3" s="110"/>
      <c r="D3" s="111"/>
      <c r="E3" s="6">
        <f>SUM(E2)</f>
        <v>2013</v>
      </c>
    </row>
    <row r="4" spans="1:5">
      <c r="A4" s="109" t="s">
        <v>24</v>
      </c>
      <c r="B4" s="110"/>
      <c r="C4" s="110"/>
      <c r="D4" s="111"/>
      <c r="E4" s="6">
        <f>E3*12%</f>
        <v>241.56</v>
      </c>
    </row>
    <row r="5" spans="1:5" ht="15.6" customHeight="1">
      <c r="A5" s="109" t="s">
        <v>12</v>
      </c>
      <c r="B5" s="110"/>
      <c r="C5" s="110"/>
      <c r="D5" s="111"/>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08" t="s">
        <v>10</v>
      </c>
      <c r="B9" s="108"/>
      <c r="C9" s="108"/>
      <c r="D9" s="108"/>
      <c r="E9" s="108"/>
      <c r="F9" s="50">
        <f>SUM(F2:F8)</f>
        <v>212700</v>
      </c>
    </row>
    <row r="10" spans="1:6">
      <c r="A10" s="108" t="s">
        <v>11</v>
      </c>
      <c r="B10" s="108"/>
      <c r="C10" s="108"/>
      <c r="D10" s="108"/>
      <c r="E10" s="108"/>
      <c r="F10" s="50">
        <f>F9*18%</f>
        <v>38286</v>
      </c>
    </row>
    <row r="11" spans="1:6">
      <c r="A11" s="108" t="s">
        <v>12</v>
      </c>
      <c r="B11" s="108"/>
      <c r="C11" s="108"/>
      <c r="D11" s="108"/>
      <c r="E11" s="108"/>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08" t="s">
        <v>10</v>
      </c>
      <c r="B3" s="108"/>
      <c r="C3" s="108"/>
      <c r="D3" s="108"/>
      <c r="E3" s="108"/>
      <c r="F3" s="51">
        <f>SUM(F2)</f>
        <v>7500</v>
      </c>
    </row>
    <row r="4" spans="1:6">
      <c r="A4" s="108" t="s">
        <v>11</v>
      </c>
      <c r="B4" s="108"/>
      <c r="C4" s="108"/>
      <c r="D4" s="108"/>
      <c r="E4" s="108"/>
      <c r="F4" s="51">
        <f>F3*18%</f>
        <v>1350</v>
      </c>
    </row>
    <row r="5" spans="1:6">
      <c r="A5" s="108" t="s">
        <v>12</v>
      </c>
      <c r="B5" s="108"/>
      <c r="C5" s="108"/>
      <c r="D5" s="108"/>
      <c r="E5" s="108"/>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09" t="s">
        <v>10</v>
      </c>
      <c r="B3" s="110"/>
      <c r="C3" s="110"/>
      <c r="D3" s="111"/>
      <c r="E3" s="53">
        <f>SUM(E2)</f>
        <v>18250</v>
      </c>
    </row>
    <row r="4" spans="1:5">
      <c r="A4" s="109" t="s">
        <v>11</v>
      </c>
      <c r="B4" s="110"/>
      <c r="C4" s="110"/>
      <c r="D4" s="111"/>
      <c r="E4" s="53">
        <f>E3*18%</f>
        <v>3285</v>
      </c>
    </row>
    <row r="5" spans="1:5">
      <c r="A5" s="109" t="s">
        <v>12</v>
      </c>
      <c r="B5" s="110"/>
      <c r="C5" s="110"/>
      <c r="D5" s="111"/>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08" t="s">
        <v>10</v>
      </c>
      <c r="B3" s="108"/>
      <c r="C3" s="108"/>
      <c r="D3" s="108"/>
      <c r="E3" s="54">
        <f>SUM(E2)</f>
        <v>73778.48</v>
      </c>
    </row>
    <row r="4" spans="1:5">
      <c r="A4" s="108" t="s">
        <v>11</v>
      </c>
      <c r="B4" s="108"/>
      <c r="C4" s="108"/>
      <c r="D4" s="108"/>
      <c r="E4" s="54">
        <v>13280.11</v>
      </c>
    </row>
    <row r="5" spans="1:5">
      <c r="A5" s="108" t="s">
        <v>12</v>
      </c>
      <c r="B5" s="108"/>
      <c r="C5" s="108"/>
      <c r="D5" s="108"/>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08" t="s">
        <v>10</v>
      </c>
      <c r="B3" s="108"/>
      <c r="C3" s="108"/>
      <c r="D3" s="108"/>
      <c r="E3" s="108"/>
      <c r="F3" s="56">
        <f>SUM(F2:F2)</f>
        <v>17960</v>
      </c>
    </row>
    <row r="4" spans="1:6">
      <c r="A4" s="108" t="s">
        <v>11</v>
      </c>
      <c r="B4" s="108"/>
      <c r="C4" s="108"/>
      <c r="D4" s="108"/>
      <c r="E4" s="108"/>
      <c r="F4" s="56">
        <f>F3*18%</f>
        <v>3232.7999999999997</v>
      </c>
    </row>
    <row r="5" spans="1:6">
      <c r="A5" s="108" t="s">
        <v>12</v>
      </c>
      <c r="B5" s="108"/>
      <c r="C5" s="108"/>
      <c r="D5" s="108"/>
      <c r="E5" s="108"/>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08" t="s">
        <v>10</v>
      </c>
      <c r="B3" s="108"/>
      <c r="C3" s="108"/>
      <c r="D3" s="108"/>
      <c r="E3" s="108"/>
      <c r="F3" s="58">
        <f>SUM(F2:F2)</f>
        <v>22700</v>
      </c>
    </row>
    <row r="4" spans="1:6">
      <c r="A4" s="108" t="s">
        <v>11</v>
      </c>
      <c r="B4" s="108"/>
      <c r="C4" s="108"/>
      <c r="D4" s="108"/>
      <c r="E4" s="108"/>
      <c r="F4" s="58">
        <f>F3*18%</f>
        <v>4086</v>
      </c>
    </row>
    <row r="5" spans="1:6">
      <c r="A5" s="108" t="s">
        <v>12</v>
      </c>
      <c r="B5" s="108"/>
      <c r="C5" s="108"/>
      <c r="D5" s="108"/>
      <c r="E5" s="108"/>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08" t="s">
        <v>10</v>
      </c>
      <c r="B3" s="108"/>
      <c r="C3" s="108"/>
      <c r="D3" s="108"/>
      <c r="E3" s="108"/>
      <c r="F3" s="59">
        <f>SUM(F2:F2)</f>
        <v>20205</v>
      </c>
    </row>
    <row r="4" spans="1:6">
      <c r="A4" s="108" t="s">
        <v>11</v>
      </c>
      <c r="B4" s="108"/>
      <c r="C4" s="108"/>
      <c r="D4" s="108"/>
      <c r="E4" s="108"/>
      <c r="F4" s="59">
        <f>F3*18%</f>
        <v>3636.9</v>
      </c>
    </row>
    <row r="5" spans="1:6">
      <c r="A5" s="108" t="s">
        <v>12</v>
      </c>
      <c r="B5" s="108"/>
      <c r="C5" s="108"/>
      <c r="D5" s="108"/>
      <c r="E5" s="108"/>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08" t="s">
        <v>10</v>
      </c>
      <c r="B6" s="108"/>
      <c r="C6" s="108"/>
      <c r="D6" s="108"/>
      <c r="E6" s="108"/>
      <c r="F6" s="60">
        <f>SUM(F2:F5)</f>
        <v>66250</v>
      </c>
    </row>
    <row r="7" spans="1:6">
      <c r="A7" s="108" t="s">
        <v>11</v>
      </c>
      <c r="B7" s="108"/>
      <c r="C7" s="108"/>
      <c r="D7" s="108"/>
      <c r="E7" s="108"/>
      <c r="F7" s="60">
        <f>F6*18%</f>
        <v>11925</v>
      </c>
    </row>
    <row r="8" spans="1:6">
      <c r="A8" s="108" t="s">
        <v>12</v>
      </c>
      <c r="B8" s="108"/>
      <c r="C8" s="108"/>
      <c r="D8" s="108"/>
      <c r="E8" s="108"/>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09" t="s">
        <v>10</v>
      </c>
      <c r="B4" s="110"/>
      <c r="C4" s="110"/>
      <c r="D4" s="110"/>
      <c r="E4" s="111"/>
      <c r="F4" s="60">
        <f>SUM(F2:F3)</f>
        <v>88750</v>
      </c>
    </row>
    <row r="5" spans="1:6">
      <c r="A5" s="109" t="s">
        <v>11</v>
      </c>
      <c r="B5" s="110"/>
      <c r="C5" s="110"/>
      <c r="D5" s="110"/>
      <c r="E5" s="111"/>
      <c r="F5" s="60">
        <f>F4*18%</f>
        <v>15975</v>
      </c>
    </row>
    <row r="6" spans="1:6">
      <c r="A6" s="109" t="s">
        <v>12</v>
      </c>
      <c r="B6" s="110"/>
      <c r="C6" s="110"/>
      <c r="D6" s="110"/>
      <c r="E6" s="111"/>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12" t="s">
        <v>21</v>
      </c>
      <c r="B4" s="112"/>
      <c r="C4" s="112"/>
      <c r="D4" s="112"/>
      <c r="E4" s="112"/>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13" t="s">
        <v>21</v>
      </c>
      <c r="B10" s="113"/>
      <c r="C10" s="113"/>
      <c r="D10" s="113"/>
      <c r="E10" s="113"/>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08" t="s">
        <v>10</v>
      </c>
      <c r="B3" s="108"/>
      <c r="C3" s="108"/>
      <c r="D3" s="108"/>
      <c r="E3" s="108"/>
      <c r="F3" s="61">
        <f>SUM(F2:F2)</f>
        <v>22450</v>
      </c>
    </row>
    <row r="4" spans="1:6">
      <c r="A4" s="108" t="s">
        <v>11</v>
      </c>
      <c r="B4" s="108"/>
      <c r="C4" s="108"/>
      <c r="D4" s="108"/>
      <c r="E4" s="108"/>
      <c r="F4" s="61">
        <f>F3*18%</f>
        <v>4041</v>
      </c>
    </row>
    <row r="5" spans="1:6">
      <c r="A5" s="108" t="s">
        <v>12</v>
      </c>
      <c r="B5" s="108"/>
      <c r="C5" s="108"/>
      <c r="D5" s="108"/>
      <c r="E5" s="108"/>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08" t="s">
        <v>10</v>
      </c>
      <c r="B3" s="108"/>
      <c r="C3" s="108"/>
      <c r="D3" s="108"/>
      <c r="E3" s="108"/>
      <c r="F3" s="62">
        <f>SUM(F2:F2)</f>
        <v>22450</v>
      </c>
    </row>
    <row r="4" spans="1:6">
      <c r="A4" s="108" t="s">
        <v>11</v>
      </c>
      <c r="B4" s="108"/>
      <c r="C4" s="108"/>
      <c r="D4" s="108"/>
      <c r="E4" s="108"/>
      <c r="F4" s="62">
        <f>F3*18%</f>
        <v>4041</v>
      </c>
    </row>
    <row r="5" spans="1:6">
      <c r="A5" s="108" t="s">
        <v>12</v>
      </c>
      <c r="B5" s="108"/>
      <c r="C5" s="108"/>
      <c r="D5" s="108"/>
      <c r="E5" s="108"/>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08" t="s">
        <v>10</v>
      </c>
      <c r="B3" s="108"/>
      <c r="C3" s="108"/>
      <c r="D3" s="108"/>
      <c r="E3" s="108"/>
      <c r="F3" s="63">
        <f>SUM(F2:F2)</f>
        <v>18800</v>
      </c>
    </row>
    <row r="4" spans="1:6">
      <c r="A4" s="108" t="s">
        <v>11</v>
      </c>
      <c r="B4" s="108"/>
      <c r="C4" s="108"/>
      <c r="D4" s="108"/>
      <c r="E4" s="108"/>
      <c r="F4" s="63">
        <f>F3*18%</f>
        <v>3384</v>
      </c>
    </row>
    <row r="5" spans="1:6">
      <c r="A5" s="108" t="s">
        <v>12</v>
      </c>
      <c r="B5" s="108"/>
      <c r="C5" s="108"/>
      <c r="D5" s="108"/>
      <c r="E5" s="108"/>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08" t="s">
        <v>10</v>
      </c>
      <c r="B3" s="108"/>
      <c r="C3" s="108"/>
      <c r="D3" s="108"/>
      <c r="E3" s="64">
        <f>SUM(E2)</f>
        <v>51612</v>
      </c>
    </row>
    <row r="4" spans="1:5">
      <c r="A4" s="108" t="s">
        <v>47</v>
      </c>
      <c r="B4" s="108"/>
      <c r="C4" s="108"/>
      <c r="D4" s="108"/>
      <c r="E4" s="64">
        <f>E3*9%</f>
        <v>4645.08</v>
      </c>
    </row>
    <row r="5" spans="1:5">
      <c r="A5" s="108" t="s">
        <v>47</v>
      </c>
      <c r="B5" s="108"/>
      <c r="C5" s="108"/>
      <c r="D5" s="108"/>
      <c r="E5" s="64">
        <f>E3*9%</f>
        <v>4645.08</v>
      </c>
    </row>
    <row r="6" spans="1:5">
      <c r="A6" s="108" t="s">
        <v>12</v>
      </c>
      <c r="B6" s="108"/>
      <c r="C6" s="108"/>
      <c r="D6" s="108"/>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08" t="s">
        <v>10</v>
      </c>
      <c r="B3" s="108"/>
      <c r="C3" s="108"/>
      <c r="D3" s="108"/>
      <c r="E3" s="65">
        <f>SUM(E2)</f>
        <v>54648</v>
      </c>
    </row>
    <row r="4" spans="1:5">
      <c r="A4" s="108" t="s">
        <v>47</v>
      </c>
      <c r="B4" s="108"/>
      <c r="C4" s="108"/>
      <c r="D4" s="108"/>
      <c r="E4" s="65">
        <f>E3*9%</f>
        <v>4918.32</v>
      </c>
    </row>
    <row r="5" spans="1:5">
      <c r="A5" s="108" t="s">
        <v>47</v>
      </c>
      <c r="B5" s="108"/>
      <c r="C5" s="108"/>
      <c r="D5" s="108"/>
      <c r="E5" s="65">
        <f>E3*9%</f>
        <v>4918.32</v>
      </c>
    </row>
    <row r="6" spans="1:5">
      <c r="A6" s="108" t="s">
        <v>12</v>
      </c>
      <c r="B6" s="108"/>
      <c r="C6" s="108"/>
      <c r="D6" s="108"/>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08" t="s">
        <v>10</v>
      </c>
      <c r="B3" s="108"/>
      <c r="C3" s="108"/>
      <c r="D3" s="108"/>
      <c r="E3" s="108"/>
      <c r="F3" s="66">
        <f>SUM(F2)</f>
        <v>28000</v>
      </c>
    </row>
    <row r="4" spans="1:6">
      <c r="A4" s="108" t="s">
        <v>11</v>
      </c>
      <c r="B4" s="108"/>
      <c r="C4" s="108"/>
      <c r="D4" s="108"/>
      <c r="E4" s="108"/>
      <c r="F4" s="66">
        <f>F3*18%</f>
        <v>5040</v>
      </c>
    </row>
    <row r="5" spans="1:6">
      <c r="A5" s="108" t="s">
        <v>12</v>
      </c>
      <c r="B5" s="108"/>
      <c r="C5" s="108"/>
      <c r="D5" s="108"/>
      <c r="E5" s="108"/>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08" t="s">
        <v>10</v>
      </c>
      <c r="B3" s="108"/>
      <c r="C3" s="108"/>
      <c r="D3" s="108"/>
      <c r="E3" s="108"/>
      <c r="F3" s="67">
        <f>SUM(F2)</f>
        <v>48000</v>
      </c>
    </row>
    <row r="4" spans="1:6">
      <c r="A4" s="108" t="s">
        <v>11</v>
      </c>
      <c r="B4" s="108"/>
      <c r="C4" s="108"/>
      <c r="D4" s="108"/>
      <c r="E4" s="108"/>
      <c r="F4" s="67">
        <f>F3*18%</f>
        <v>8640</v>
      </c>
    </row>
    <row r="5" spans="1:6">
      <c r="A5" s="108" t="s">
        <v>12</v>
      </c>
      <c r="B5" s="108"/>
      <c r="C5" s="108"/>
      <c r="D5" s="108"/>
      <c r="E5" s="108"/>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08" t="s">
        <v>10</v>
      </c>
      <c r="B3" s="108"/>
      <c r="C3" s="108"/>
      <c r="D3" s="108"/>
      <c r="E3" s="108"/>
      <c r="F3" s="68">
        <f>SUM(F2)</f>
        <v>20750</v>
      </c>
    </row>
    <row r="4" spans="1:6">
      <c r="A4" s="108" t="s">
        <v>11</v>
      </c>
      <c r="B4" s="108"/>
      <c r="C4" s="108"/>
      <c r="D4" s="108"/>
      <c r="E4" s="108"/>
      <c r="F4" s="68">
        <f>F3*18%</f>
        <v>3735</v>
      </c>
    </row>
    <row r="5" spans="1:6">
      <c r="A5" s="108" t="s">
        <v>12</v>
      </c>
      <c r="B5" s="108"/>
      <c r="C5" s="108"/>
      <c r="D5" s="108"/>
      <c r="E5" s="108"/>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08" t="s">
        <v>10</v>
      </c>
      <c r="B3" s="108"/>
      <c r="C3" s="108"/>
      <c r="D3" s="108"/>
      <c r="E3" s="108"/>
      <c r="F3" s="69">
        <f>SUM(F2)</f>
        <v>22450</v>
      </c>
    </row>
    <row r="4" spans="1:6">
      <c r="A4" s="108" t="s">
        <v>11</v>
      </c>
      <c r="B4" s="108"/>
      <c r="C4" s="108"/>
      <c r="D4" s="108"/>
      <c r="E4" s="108"/>
      <c r="F4" s="69">
        <f>F3*18%</f>
        <v>4041</v>
      </c>
    </row>
    <row r="5" spans="1:6">
      <c r="A5" s="108" t="s">
        <v>12</v>
      </c>
      <c r="B5" s="108"/>
      <c r="C5" s="108"/>
      <c r="D5" s="108"/>
      <c r="E5" s="108"/>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08" t="s">
        <v>10</v>
      </c>
      <c r="B3" s="108"/>
      <c r="C3" s="108"/>
      <c r="D3" s="108"/>
      <c r="E3" s="108"/>
      <c r="F3" s="70">
        <f>SUM(F2)</f>
        <v>8136</v>
      </c>
    </row>
    <row r="4" spans="1:6">
      <c r="A4" s="108" t="s">
        <v>11</v>
      </c>
      <c r="B4" s="108"/>
      <c r="C4" s="108"/>
      <c r="D4" s="108"/>
      <c r="E4" s="108"/>
      <c r="F4" s="70">
        <f>F3*18%</f>
        <v>1464.48</v>
      </c>
    </row>
    <row r="5" spans="1:6">
      <c r="A5" s="108" t="s">
        <v>12</v>
      </c>
      <c r="B5" s="108"/>
      <c r="C5" s="108"/>
      <c r="D5" s="108"/>
      <c r="E5" s="108"/>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08" t="s">
        <v>10</v>
      </c>
      <c r="B3" s="108"/>
      <c r="C3" s="108"/>
      <c r="D3" s="108"/>
      <c r="E3" s="108"/>
      <c r="F3" s="15">
        <f>SUM(F2:F2)</f>
        <v>22450</v>
      </c>
    </row>
    <row r="4" spans="1:6">
      <c r="A4" s="108" t="s">
        <v>11</v>
      </c>
      <c r="B4" s="108"/>
      <c r="C4" s="108"/>
      <c r="D4" s="108"/>
      <c r="E4" s="108"/>
      <c r="F4" s="15">
        <f>F3*18%</f>
        <v>4041</v>
      </c>
    </row>
    <row r="5" spans="1:6">
      <c r="A5" s="108" t="s">
        <v>12</v>
      </c>
      <c r="B5" s="108"/>
      <c r="C5" s="108"/>
      <c r="D5" s="108"/>
      <c r="E5" s="108"/>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09" t="s">
        <v>10</v>
      </c>
      <c r="B3" s="110"/>
      <c r="C3" s="110"/>
      <c r="D3" s="110"/>
      <c r="E3" s="111"/>
      <c r="F3" s="71">
        <f>SUM(F2)</f>
        <v>24000</v>
      </c>
    </row>
    <row r="4" spans="1:6">
      <c r="A4" s="108" t="s">
        <v>11</v>
      </c>
      <c r="B4" s="108"/>
      <c r="C4" s="108"/>
      <c r="D4" s="108"/>
      <c r="E4" s="108"/>
      <c r="F4" s="71">
        <f>F3*18%</f>
        <v>4320</v>
      </c>
    </row>
    <row r="5" spans="1:6">
      <c r="A5" s="108" t="s">
        <v>12</v>
      </c>
      <c r="B5" s="108"/>
      <c r="C5" s="108"/>
      <c r="D5" s="108"/>
      <c r="E5" s="108"/>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19">
        <v>1</v>
      </c>
      <c r="D2" s="119">
        <v>84050</v>
      </c>
      <c r="E2" s="119">
        <f t="shared" ref="E2" si="0">C2*D2</f>
        <v>84050</v>
      </c>
    </row>
    <row r="3" spans="1:5">
      <c r="A3" s="3">
        <v>2</v>
      </c>
      <c r="B3" s="39" t="s">
        <v>74</v>
      </c>
      <c r="C3" s="120"/>
      <c r="D3" s="120"/>
      <c r="E3" s="120"/>
    </row>
    <row r="4" spans="1:5">
      <c r="A4" s="3">
        <v>3</v>
      </c>
      <c r="B4" s="3" t="s">
        <v>75</v>
      </c>
      <c r="C4" s="120"/>
      <c r="D4" s="120"/>
      <c r="E4" s="120"/>
    </row>
    <row r="5" spans="1:5">
      <c r="A5" s="3">
        <v>4</v>
      </c>
      <c r="B5" s="3" t="s">
        <v>76</v>
      </c>
      <c r="C5" s="120"/>
      <c r="D5" s="120"/>
      <c r="E5" s="120"/>
    </row>
    <row r="6" spans="1:5">
      <c r="A6" s="3">
        <v>5</v>
      </c>
      <c r="B6" s="3" t="s">
        <v>68</v>
      </c>
      <c r="C6" s="120"/>
      <c r="D6" s="120"/>
      <c r="E6" s="120"/>
    </row>
    <row r="7" spans="1:5">
      <c r="A7" s="3">
        <v>6</v>
      </c>
      <c r="B7" s="3" t="s">
        <v>69</v>
      </c>
      <c r="C7" s="120"/>
      <c r="D7" s="120"/>
      <c r="E7" s="120"/>
    </row>
    <row r="8" spans="1:5">
      <c r="A8" s="3">
        <v>7</v>
      </c>
      <c r="B8" s="3" t="s">
        <v>70</v>
      </c>
      <c r="C8" s="120"/>
      <c r="D8" s="120"/>
      <c r="E8" s="120"/>
    </row>
    <row r="9" spans="1:5" ht="28.8">
      <c r="A9" s="3">
        <v>8</v>
      </c>
      <c r="B9" s="3" t="s">
        <v>71</v>
      </c>
      <c r="C9" s="120"/>
      <c r="D9" s="120"/>
      <c r="E9" s="120"/>
    </row>
    <row r="10" spans="1:5">
      <c r="A10" s="3">
        <v>9</v>
      </c>
      <c r="B10" s="3" t="s">
        <v>72</v>
      </c>
      <c r="C10" s="121"/>
      <c r="D10" s="121"/>
      <c r="E10" s="121"/>
    </row>
    <row r="11" spans="1:5">
      <c r="A11" s="108" t="s">
        <v>10</v>
      </c>
      <c r="B11" s="108"/>
      <c r="C11" s="108"/>
      <c r="D11" s="108"/>
      <c r="E11" s="72">
        <f>SUM(E2:E3)</f>
        <v>84050</v>
      </c>
    </row>
    <row r="12" spans="1:5">
      <c r="A12" s="109" t="s">
        <v>77</v>
      </c>
      <c r="B12" s="110"/>
      <c r="C12" s="110"/>
      <c r="D12" s="111"/>
      <c r="E12" s="72">
        <v>40344</v>
      </c>
    </row>
    <row r="13" spans="1:5">
      <c r="A13" s="109" t="s">
        <v>78</v>
      </c>
      <c r="B13" s="110"/>
      <c r="C13" s="110"/>
      <c r="D13" s="111"/>
      <c r="E13" s="72">
        <v>43706</v>
      </c>
    </row>
    <row r="14" spans="1:5">
      <c r="A14" s="108" t="s">
        <v>11</v>
      </c>
      <c r="B14" s="108"/>
      <c r="C14" s="108"/>
      <c r="D14" s="108"/>
      <c r="E14" s="72">
        <f>E13*18%</f>
        <v>7867.08</v>
      </c>
    </row>
    <row r="15" spans="1:5">
      <c r="A15" s="108" t="s">
        <v>12</v>
      </c>
      <c r="B15" s="108"/>
      <c r="C15" s="108"/>
      <c r="D15" s="108"/>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12" t="s">
        <v>10</v>
      </c>
      <c r="B4" s="112"/>
      <c r="C4" s="112"/>
      <c r="D4" s="112"/>
      <c r="E4" s="112"/>
      <c r="F4" s="73">
        <f>SUM(F2:F3)</f>
        <v>155400</v>
      </c>
    </row>
    <row r="5" spans="1:6">
      <c r="A5" s="112" t="s">
        <v>11</v>
      </c>
      <c r="B5" s="112"/>
      <c r="C5" s="112"/>
      <c r="D5" s="112"/>
      <c r="E5" s="112"/>
      <c r="F5" s="73">
        <f>F4*18%</f>
        <v>27972</v>
      </c>
    </row>
    <row r="6" spans="1:6">
      <c r="A6" s="112" t="s">
        <v>12</v>
      </c>
      <c r="B6" s="112"/>
      <c r="C6" s="112"/>
      <c r="D6" s="112"/>
      <c r="E6" s="112"/>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08" t="s">
        <v>10</v>
      </c>
      <c r="B3" s="108"/>
      <c r="C3" s="108"/>
      <c r="D3" s="108"/>
      <c r="E3" s="108"/>
      <c r="F3" s="78">
        <f>SUM(F2)</f>
        <v>22450</v>
      </c>
    </row>
    <row r="4" spans="1:6">
      <c r="A4" s="108" t="s">
        <v>11</v>
      </c>
      <c r="B4" s="108"/>
      <c r="C4" s="108"/>
      <c r="D4" s="108"/>
      <c r="E4" s="108"/>
      <c r="F4" s="78">
        <f>F3*18%</f>
        <v>4041</v>
      </c>
    </row>
    <row r="5" spans="1:6">
      <c r="A5" s="108" t="s">
        <v>12</v>
      </c>
      <c r="B5" s="108"/>
      <c r="C5" s="108"/>
      <c r="D5" s="108"/>
      <c r="E5" s="108"/>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12" t="s">
        <v>10</v>
      </c>
      <c r="B4" s="112"/>
      <c r="C4" s="112"/>
      <c r="D4" s="112"/>
      <c r="E4" s="79">
        <f>SUM(E2:E3)</f>
        <v>1521</v>
      </c>
    </row>
    <row r="5" spans="1:10">
      <c r="A5" s="112" t="s">
        <v>11</v>
      </c>
      <c r="B5" s="112"/>
      <c r="C5" s="112"/>
      <c r="D5" s="112"/>
      <c r="E5" s="79">
        <f>E4*18%</f>
        <v>273.77999999999997</v>
      </c>
    </row>
    <row r="6" spans="1:10">
      <c r="A6" s="112" t="s">
        <v>12</v>
      </c>
      <c r="B6" s="112"/>
      <c r="C6" s="112"/>
      <c r="D6" s="112"/>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12" t="s">
        <v>10</v>
      </c>
      <c r="B13" s="112"/>
      <c r="C13" s="112"/>
      <c r="D13" s="112"/>
      <c r="E13" s="80">
        <f>SUM(E11:E12)</f>
        <v>2491.66</v>
      </c>
    </row>
    <row r="14" spans="1:10">
      <c r="A14" s="112" t="s">
        <v>11</v>
      </c>
      <c r="B14" s="112"/>
      <c r="C14" s="112"/>
      <c r="D14" s="112"/>
      <c r="E14" s="80">
        <f>E13*18%</f>
        <v>448.49879999999996</v>
      </c>
    </row>
    <row r="15" spans="1:10">
      <c r="A15" s="112" t="s">
        <v>12</v>
      </c>
      <c r="B15" s="112"/>
      <c r="C15" s="112"/>
      <c r="D15" s="112"/>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22" t="s">
        <v>84</v>
      </c>
      <c r="B1" s="122" t="s">
        <v>149</v>
      </c>
      <c r="C1" s="122" t="s">
        <v>85</v>
      </c>
      <c r="D1" s="122" t="s">
        <v>86</v>
      </c>
      <c r="E1" s="122" t="s">
        <v>87</v>
      </c>
      <c r="F1" s="122" t="s">
        <v>88</v>
      </c>
      <c r="G1" s="123" t="s">
        <v>89</v>
      </c>
      <c r="H1" s="124"/>
      <c r="I1" s="122" t="s">
        <v>26</v>
      </c>
      <c r="J1" s="122" t="s">
        <v>98</v>
      </c>
      <c r="K1" s="113" t="s">
        <v>10</v>
      </c>
    </row>
    <row r="2" spans="1:15" ht="12" customHeight="1">
      <c r="A2" s="122"/>
      <c r="B2" s="122"/>
      <c r="C2" s="122"/>
      <c r="D2" s="122"/>
      <c r="E2" s="122"/>
      <c r="F2" s="122"/>
      <c r="G2" s="90" t="s">
        <v>90</v>
      </c>
      <c r="H2" s="90" t="s">
        <v>91</v>
      </c>
      <c r="I2" s="122"/>
      <c r="J2" s="122"/>
      <c r="K2" s="113"/>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13" t="s">
        <v>10</v>
      </c>
      <c r="B6" s="113"/>
      <c r="C6" s="113"/>
      <c r="D6" s="113"/>
      <c r="E6" s="113"/>
      <c r="F6" s="113"/>
      <c r="G6" s="113"/>
      <c r="H6" s="113"/>
      <c r="I6" s="113"/>
      <c r="J6" s="113"/>
      <c r="K6" s="88">
        <f>SUM(K3:K5)</f>
        <v>244102.5</v>
      </c>
    </row>
    <row r="7" spans="1:15" ht="14.4" customHeight="1">
      <c r="A7" s="113" t="s">
        <v>11</v>
      </c>
      <c r="B7" s="113"/>
      <c r="C7" s="113"/>
      <c r="D7" s="113"/>
      <c r="E7" s="113"/>
      <c r="F7" s="113"/>
      <c r="G7" s="113"/>
      <c r="H7" s="113"/>
      <c r="I7" s="113"/>
      <c r="J7" s="113"/>
      <c r="K7" s="88">
        <f>K6*18%</f>
        <v>43938.45</v>
      </c>
    </row>
    <row r="8" spans="1:15" ht="13.2" customHeight="1">
      <c r="A8" s="113" t="s">
        <v>12</v>
      </c>
      <c r="B8" s="113"/>
      <c r="C8" s="113"/>
      <c r="D8" s="113"/>
      <c r="E8" s="113"/>
      <c r="F8" s="113"/>
      <c r="G8" s="113"/>
      <c r="H8" s="113"/>
      <c r="I8" s="113"/>
      <c r="J8" s="113"/>
      <c r="K8" s="88">
        <f>SUM(K6:K7)</f>
        <v>288040.95</v>
      </c>
    </row>
    <row r="16" spans="1:15">
      <c r="A16" s="122" t="s">
        <v>84</v>
      </c>
      <c r="B16" s="122" t="s">
        <v>149</v>
      </c>
      <c r="C16" s="122" t="s">
        <v>85</v>
      </c>
      <c r="D16" s="122" t="s">
        <v>86</v>
      </c>
      <c r="E16" s="122" t="s">
        <v>87</v>
      </c>
      <c r="F16" s="122" t="s">
        <v>88</v>
      </c>
      <c r="G16" s="123" t="s">
        <v>89</v>
      </c>
      <c r="H16" s="124"/>
      <c r="I16" s="122" t="s">
        <v>26</v>
      </c>
      <c r="J16" s="122" t="s">
        <v>98</v>
      </c>
      <c r="K16" s="113" t="s">
        <v>155</v>
      </c>
      <c r="L16" s="113" t="s">
        <v>10</v>
      </c>
    </row>
    <row r="17" spans="1:12" ht="28.8" customHeight="1">
      <c r="A17" s="122"/>
      <c r="B17" s="122"/>
      <c r="C17" s="122"/>
      <c r="D17" s="122"/>
      <c r="E17" s="122"/>
      <c r="F17" s="122"/>
      <c r="G17" s="90" t="s">
        <v>90</v>
      </c>
      <c r="H17" s="90" t="s">
        <v>91</v>
      </c>
      <c r="I17" s="122"/>
      <c r="J17" s="122"/>
      <c r="K17" s="113"/>
      <c r="L17" s="113"/>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14" t="s">
        <v>10</v>
      </c>
      <c r="B21" s="116"/>
      <c r="C21" s="116"/>
      <c r="D21" s="116"/>
      <c r="E21" s="116"/>
      <c r="F21" s="116"/>
      <c r="G21" s="116"/>
      <c r="H21" s="116"/>
      <c r="I21" s="116"/>
      <c r="J21" s="116"/>
      <c r="K21" s="117"/>
      <c r="L21" s="88">
        <f>SUM(L18:L20)</f>
        <v>244102.6005</v>
      </c>
    </row>
    <row r="22" spans="1:12" ht="13.2" customHeight="1">
      <c r="A22" s="114" t="s">
        <v>11</v>
      </c>
      <c r="B22" s="116"/>
      <c r="C22" s="116"/>
      <c r="D22" s="116"/>
      <c r="E22" s="116"/>
      <c r="F22" s="116"/>
      <c r="G22" s="116"/>
      <c r="H22" s="116"/>
      <c r="I22" s="116"/>
      <c r="J22" s="116"/>
      <c r="K22" s="117"/>
      <c r="L22" s="88">
        <f>L21*18%</f>
        <v>43938.468089999995</v>
      </c>
    </row>
    <row r="23" spans="1:12" ht="13.2" customHeight="1">
      <c r="A23" s="114" t="s">
        <v>12</v>
      </c>
      <c r="B23" s="116"/>
      <c r="C23" s="116"/>
      <c r="D23" s="116"/>
      <c r="E23" s="116"/>
      <c r="F23" s="116"/>
      <c r="G23" s="116"/>
      <c r="H23" s="116"/>
      <c r="I23" s="116"/>
      <c r="J23" s="116"/>
      <c r="K23" s="117"/>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25">
        <v>1</v>
      </c>
      <c r="B2" s="74" t="s">
        <v>117</v>
      </c>
      <c r="C2" s="125">
        <v>1</v>
      </c>
      <c r="D2" s="125">
        <v>150000</v>
      </c>
      <c r="E2" s="125">
        <f>C2*D2</f>
        <v>150000</v>
      </c>
    </row>
    <row r="3" spans="1:5" ht="13.2" customHeight="1">
      <c r="A3" s="126"/>
      <c r="B3" s="75" t="s">
        <v>100</v>
      </c>
      <c r="C3" s="126"/>
      <c r="D3" s="126"/>
      <c r="E3" s="126"/>
    </row>
    <row r="4" spans="1:5">
      <c r="A4" s="126"/>
      <c r="B4" s="9" t="s">
        <v>101</v>
      </c>
      <c r="C4" s="126"/>
      <c r="D4" s="126"/>
      <c r="E4" s="126"/>
    </row>
    <row r="5" spans="1:5">
      <c r="A5" s="126"/>
      <c r="B5" s="9" t="s">
        <v>102</v>
      </c>
      <c r="C5" s="126"/>
      <c r="D5" s="126"/>
      <c r="E5" s="126"/>
    </row>
    <row r="6" spans="1:5">
      <c r="A6" s="126"/>
      <c r="B6" s="9" t="s">
        <v>103</v>
      </c>
      <c r="C6" s="126"/>
      <c r="D6" s="126"/>
      <c r="E6" s="126"/>
    </row>
    <row r="7" spans="1:5">
      <c r="A7" s="126"/>
      <c r="B7" s="9" t="s">
        <v>104</v>
      </c>
      <c r="C7" s="126"/>
      <c r="D7" s="126"/>
      <c r="E7" s="126"/>
    </row>
    <row r="8" spans="1:5">
      <c r="A8" s="126"/>
      <c r="B8" s="9" t="s">
        <v>105</v>
      </c>
      <c r="C8" s="126"/>
      <c r="D8" s="126"/>
      <c r="E8" s="126"/>
    </row>
    <row r="9" spans="1:5">
      <c r="A9" s="126"/>
      <c r="B9" s="9" t="s">
        <v>106</v>
      </c>
      <c r="C9" s="126"/>
      <c r="D9" s="126"/>
      <c r="E9" s="126"/>
    </row>
    <row r="10" spans="1:5">
      <c r="A10" s="126"/>
      <c r="B10" s="9" t="s">
        <v>107</v>
      </c>
      <c r="C10" s="126"/>
      <c r="D10" s="126"/>
      <c r="E10" s="126"/>
    </row>
    <row r="11" spans="1:5">
      <c r="A11" s="126"/>
      <c r="B11" s="9" t="s">
        <v>108</v>
      </c>
      <c r="C11" s="126"/>
      <c r="D11" s="126"/>
      <c r="E11" s="126"/>
    </row>
    <row r="12" spans="1:5">
      <c r="A12" s="126"/>
      <c r="B12" s="9" t="s">
        <v>109</v>
      </c>
      <c r="C12" s="126"/>
      <c r="D12" s="126"/>
      <c r="E12" s="126"/>
    </row>
    <row r="13" spans="1:5">
      <c r="A13" s="126"/>
      <c r="B13" s="9" t="s">
        <v>110</v>
      </c>
      <c r="C13" s="126"/>
      <c r="D13" s="126"/>
      <c r="E13" s="126"/>
    </row>
    <row r="14" spans="1:5">
      <c r="A14" s="126"/>
      <c r="B14" s="9" t="s">
        <v>111</v>
      </c>
      <c r="C14" s="126"/>
      <c r="D14" s="126"/>
      <c r="E14" s="126"/>
    </row>
    <row r="15" spans="1:5">
      <c r="A15" s="126"/>
      <c r="B15" s="9" t="s">
        <v>112</v>
      </c>
      <c r="C15" s="126"/>
      <c r="D15" s="126"/>
      <c r="E15" s="126"/>
    </row>
    <row r="16" spans="1:5">
      <c r="A16" s="126"/>
      <c r="B16" s="83" t="s">
        <v>118</v>
      </c>
      <c r="C16" s="126"/>
      <c r="D16" s="126"/>
      <c r="E16" s="126"/>
    </row>
    <row r="17" spans="1:5">
      <c r="A17" s="126"/>
      <c r="B17" s="83" t="s">
        <v>119</v>
      </c>
      <c r="C17" s="126"/>
      <c r="D17" s="126"/>
      <c r="E17" s="126"/>
    </row>
    <row r="18" spans="1:5">
      <c r="A18" s="126"/>
      <c r="B18" s="83" t="s">
        <v>120</v>
      </c>
      <c r="C18" s="126"/>
      <c r="D18" s="126"/>
      <c r="E18" s="126"/>
    </row>
    <row r="19" spans="1:5">
      <c r="A19" s="126"/>
      <c r="B19" s="83" t="s">
        <v>121</v>
      </c>
      <c r="C19" s="126"/>
      <c r="D19" s="126"/>
      <c r="E19" s="126"/>
    </row>
    <row r="20" spans="1:5">
      <c r="A20" s="126"/>
      <c r="B20" s="83" t="s">
        <v>122</v>
      </c>
      <c r="C20" s="126"/>
      <c r="D20" s="126"/>
      <c r="E20" s="126"/>
    </row>
    <row r="21" spans="1:5">
      <c r="A21" s="126"/>
      <c r="B21" s="83" t="s">
        <v>123</v>
      </c>
      <c r="C21" s="126"/>
      <c r="D21" s="126"/>
      <c r="E21" s="126"/>
    </row>
    <row r="22" spans="1:5">
      <c r="A22" s="126"/>
      <c r="B22" s="83" t="s">
        <v>124</v>
      </c>
      <c r="C22" s="126"/>
      <c r="D22" s="126"/>
      <c r="E22" s="126"/>
    </row>
    <row r="23" spans="1:5">
      <c r="A23" s="126"/>
      <c r="B23" s="83" t="s">
        <v>125</v>
      </c>
      <c r="C23" s="126"/>
      <c r="D23" s="126"/>
      <c r="E23" s="126"/>
    </row>
    <row r="24" spans="1:5">
      <c r="A24" s="126"/>
      <c r="B24" s="83" t="s">
        <v>126</v>
      </c>
      <c r="C24" s="126"/>
      <c r="D24" s="126"/>
      <c r="E24" s="126"/>
    </row>
    <row r="25" spans="1:5">
      <c r="A25" s="126"/>
      <c r="B25" s="83" t="s">
        <v>127</v>
      </c>
      <c r="C25" s="126"/>
      <c r="D25" s="126"/>
      <c r="E25" s="126"/>
    </row>
    <row r="26" spans="1:5">
      <c r="A26" s="126"/>
      <c r="B26" s="83" t="s">
        <v>128</v>
      </c>
      <c r="C26" s="126"/>
      <c r="D26" s="126"/>
      <c r="E26" s="126"/>
    </row>
    <row r="27" spans="1:5">
      <c r="A27" s="126"/>
      <c r="B27" s="83" t="s">
        <v>129</v>
      </c>
      <c r="C27" s="126"/>
      <c r="D27" s="126"/>
      <c r="E27" s="126"/>
    </row>
    <row r="28" spans="1:5">
      <c r="A28" s="126"/>
      <c r="B28" s="83" t="s">
        <v>130</v>
      </c>
      <c r="C28" s="126"/>
      <c r="D28" s="126"/>
      <c r="E28" s="126"/>
    </row>
    <row r="29" spans="1:5">
      <c r="A29" s="126"/>
      <c r="B29" s="83" t="s">
        <v>131</v>
      </c>
      <c r="C29" s="126"/>
      <c r="D29" s="126"/>
      <c r="E29" s="126"/>
    </row>
    <row r="30" spans="1:5" ht="27.6">
      <c r="A30" s="126"/>
      <c r="B30" s="83" t="s">
        <v>132</v>
      </c>
      <c r="C30" s="126"/>
      <c r="D30" s="126"/>
      <c r="E30" s="126"/>
    </row>
    <row r="31" spans="1:5">
      <c r="A31" s="126"/>
      <c r="B31" s="83" t="s">
        <v>133</v>
      </c>
      <c r="C31" s="126"/>
      <c r="D31" s="126"/>
      <c r="E31" s="126"/>
    </row>
    <row r="32" spans="1:5">
      <c r="A32" s="126"/>
      <c r="B32" s="83" t="s">
        <v>134</v>
      </c>
      <c r="C32" s="126"/>
      <c r="D32" s="126"/>
      <c r="E32" s="126"/>
    </row>
    <row r="33" spans="1:5">
      <c r="A33" s="126"/>
      <c r="B33" s="83" t="s">
        <v>135</v>
      </c>
      <c r="C33" s="126"/>
      <c r="D33" s="126"/>
      <c r="E33" s="126"/>
    </row>
    <row r="34" spans="1:5">
      <c r="A34" s="126"/>
      <c r="B34" s="83" t="s">
        <v>136</v>
      </c>
      <c r="C34" s="126"/>
      <c r="D34" s="126"/>
      <c r="E34" s="126"/>
    </row>
    <row r="35" spans="1:5" ht="27.6">
      <c r="A35" s="126"/>
      <c r="B35" s="83" t="s">
        <v>137</v>
      </c>
      <c r="C35" s="126"/>
      <c r="D35" s="126"/>
      <c r="E35" s="126"/>
    </row>
    <row r="36" spans="1:5">
      <c r="A36" s="126"/>
      <c r="B36" s="83" t="s">
        <v>138</v>
      </c>
      <c r="C36" s="126"/>
      <c r="D36" s="126"/>
      <c r="E36" s="126"/>
    </row>
    <row r="37" spans="1:5">
      <c r="A37" s="126"/>
      <c r="B37" s="83" t="s">
        <v>139</v>
      </c>
      <c r="C37" s="126"/>
      <c r="D37" s="126"/>
      <c r="E37" s="126"/>
    </row>
    <row r="38" spans="1:5">
      <c r="A38" s="126"/>
      <c r="B38" s="83" t="s">
        <v>140</v>
      </c>
      <c r="C38" s="126"/>
      <c r="D38" s="126"/>
      <c r="E38" s="126"/>
    </row>
    <row r="39" spans="1:5">
      <c r="A39" s="126"/>
      <c r="B39" s="83" t="s">
        <v>141</v>
      </c>
      <c r="C39" s="126"/>
      <c r="D39" s="126"/>
      <c r="E39" s="126"/>
    </row>
    <row r="40" spans="1:5">
      <c r="A40" s="126"/>
      <c r="B40" s="83" t="s">
        <v>142</v>
      </c>
      <c r="C40" s="126"/>
      <c r="D40" s="126"/>
      <c r="E40" s="126"/>
    </row>
    <row r="41" spans="1:5">
      <c r="A41" s="127"/>
      <c r="B41" s="83" t="s">
        <v>143</v>
      </c>
      <c r="C41" s="127"/>
      <c r="D41" s="127"/>
      <c r="E41" s="127"/>
    </row>
    <row r="42" spans="1:5">
      <c r="A42" s="128">
        <v>2</v>
      </c>
      <c r="B42" s="75" t="s">
        <v>113</v>
      </c>
      <c r="C42" s="128">
        <v>1</v>
      </c>
      <c r="D42" s="128">
        <v>130000</v>
      </c>
      <c r="E42" s="128">
        <f>C42*D42</f>
        <v>130000</v>
      </c>
    </row>
    <row r="43" spans="1:5">
      <c r="A43" s="128"/>
      <c r="B43" s="75" t="s">
        <v>114</v>
      </c>
      <c r="C43" s="128"/>
      <c r="D43" s="128"/>
      <c r="E43" s="128"/>
    </row>
    <row r="44" spans="1:5" ht="21" customHeight="1">
      <c r="A44" s="128"/>
      <c r="B44" s="75" t="s">
        <v>115</v>
      </c>
      <c r="C44" s="128"/>
      <c r="D44" s="128"/>
      <c r="E44" s="128"/>
    </row>
    <row r="45" spans="1:5">
      <c r="A45" s="112" t="s">
        <v>10</v>
      </c>
      <c r="B45" s="112"/>
      <c r="C45" s="112"/>
      <c r="D45" s="112"/>
      <c r="E45" s="81">
        <f>SUM(E2:E42)</f>
        <v>280000</v>
      </c>
    </row>
    <row r="46" spans="1:5">
      <c r="A46" s="112" t="s">
        <v>11</v>
      </c>
      <c r="B46" s="112"/>
      <c r="C46" s="112"/>
      <c r="D46" s="112"/>
      <c r="E46" s="81">
        <f>E45*18%</f>
        <v>50400</v>
      </c>
    </row>
    <row r="47" spans="1:5">
      <c r="A47" s="112" t="s">
        <v>12</v>
      </c>
      <c r="B47" s="112"/>
      <c r="C47" s="112"/>
      <c r="D47" s="112"/>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08" t="s">
        <v>10</v>
      </c>
      <c r="B3" s="108"/>
      <c r="C3" s="108"/>
      <c r="D3" s="108"/>
      <c r="E3" s="82">
        <f>SUM(E2)</f>
        <v>73778.48</v>
      </c>
    </row>
    <row r="4" spans="1:5">
      <c r="A4" s="108" t="s">
        <v>11</v>
      </c>
      <c r="B4" s="108"/>
      <c r="C4" s="108"/>
      <c r="D4" s="108"/>
      <c r="E4" s="82">
        <v>13280.11</v>
      </c>
    </row>
    <row r="5" spans="1:5">
      <c r="A5" s="108" t="s">
        <v>12</v>
      </c>
      <c r="B5" s="108"/>
      <c r="C5" s="108"/>
      <c r="D5" s="108"/>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09" t="s">
        <v>10</v>
      </c>
      <c r="B3" s="110"/>
      <c r="C3" s="110"/>
      <c r="D3" s="110"/>
      <c r="E3" s="111"/>
      <c r="F3" s="85">
        <f>SUM(F2:F2)</f>
        <v>44500</v>
      </c>
    </row>
    <row r="4" spans="1:6">
      <c r="A4" s="109" t="s">
        <v>11</v>
      </c>
      <c r="B4" s="110"/>
      <c r="C4" s="110"/>
      <c r="D4" s="110"/>
      <c r="E4" s="111"/>
      <c r="F4" s="85">
        <f>F3*18%</f>
        <v>8010</v>
      </c>
    </row>
    <row r="5" spans="1:6">
      <c r="A5" s="109" t="s">
        <v>12</v>
      </c>
      <c r="B5" s="110"/>
      <c r="C5" s="110"/>
      <c r="D5" s="110"/>
      <c r="E5" s="111"/>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08" t="s">
        <v>10</v>
      </c>
      <c r="B3" s="108"/>
      <c r="C3" s="108"/>
      <c r="D3" s="108"/>
      <c r="E3" s="86">
        <f>SUM(E2)</f>
        <v>3500</v>
      </c>
    </row>
    <row r="4" spans="1:5">
      <c r="A4" s="108" t="s">
        <v>11</v>
      </c>
      <c r="B4" s="108"/>
      <c r="C4" s="108"/>
      <c r="D4" s="108"/>
      <c r="E4" s="86">
        <f>E3*18%</f>
        <v>630</v>
      </c>
    </row>
    <row r="5" spans="1:5">
      <c r="A5" s="108" t="s">
        <v>12</v>
      </c>
      <c r="B5" s="108"/>
      <c r="C5" s="108"/>
      <c r="D5" s="108"/>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08" t="s">
        <v>10</v>
      </c>
      <c r="B3" s="108"/>
      <c r="C3" s="108"/>
      <c r="D3" s="108"/>
      <c r="E3" s="108"/>
      <c r="F3" s="16">
        <f>SUM(F2)</f>
        <v>34050</v>
      </c>
    </row>
    <row r="4" spans="1:7">
      <c r="A4" s="108" t="s">
        <v>11</v>
      </c>
      <c r="B4" s="108"/>
      <c r="C4" s="108"/>
      <c r="D4" s="108"/>
      <c r="E4" s="108"/>
      <c r="F4" s="16">
        <f>F3*18%</f>
        <v>6129</v>
      </c>
    </row>
    <row r="5" spans="1:7">
      <c r="A5" s="108" t="s">
        <v>12</v>
      </c>
      <c r="B5" s="108"/>
      <c r="C5" s="108"/>
      <c r="D5" s="108"/>
      <c r="E5" s="108"/>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09" t="s">
        <v>10</v>
      </c>
      <c r="B3" s="110"/>
      <c r="C3" s="110"/>
      <c r="D3" s="111"/>
      <c r="E3" s="87">
        <f>SUM(E2)</f>
        <v>33000</v>
      </c>
    </row>
    <row r="4" spans="1:5">
      <c r="A4" s="109" t="s">
        <v>11</v>
      </c>
      <c r="B4" s="110"/>
      <c r="C4" s="110"/>
      <c r="D4" s="111"/>
      <c r="E4" s="87">
        <f>E3*18%</f>
        <v>5940</v>
      </c>
    </row>
    <row r="5" spans="1:5">
      <c r="A5" s="109" t="s">
        <v>12</v>
      </c>
      <c r="B5" s="110"/>
      <c r="C5" s="110"/>
      <c r="D5" s="111"/>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09" t="s">
        <v>10</v>
      </c>
      <c r="B3" s="110"/>
      <c r="C3" s="110"/>
      <c r="D3" s="110"/>
      <c r="E3" s="111"/>
      <c r="F3" s="89">
        <f>SUM(F2:F2)</f>
        <v>22000</v>
      </c>
    </row>
    <row r="4" spans="1:6">
      <c r="A4" s="109" t="s">
        <v>11</v>
      </c>
      <c r="B4" s="110"/>
      <c r="C4" s="110"/>
      <c r="D4" s="110"/>
      <c r="E4" s="111"/>
      <c r="F4" s="89">
        <f>F3*18%</f>
        <v>3960</v>
      </c>
    </row>
    <row r="5" spans="1:6">
      <c r="A5" s="109" t="s">
        <v>12</v>
      </c>
      <c r="B5" s="110"/>
      <c r="C5" s="110"/>
      <c r="D5" s="110"/>
      <c r="E5" s="111"/>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08" t="s">
        <v>10</v>
      </c>
      <c r="B6" s="108"/>
      <c r="C6" s="108"/>
      <c r="D6" s="108"/>
      <c r="E6" s="108"/>
      <c r="F6" s="92">
        <f>SUM(F2:F5)</f>
        <v>174900</v>
      </c>
    </row>
    <row r="7" spans="1:6">
      <c r="A7" s="108" t="s">
        <v>11</v>
      </c>
      <c r="B7" s="108"/>
      <c r="C7" s="108"/>
      <c r="D7" s="108"/>
      <c r="E7" s="108"/>
      <c r="F7" s="92">
        <f>F6*18%</f>
        <v>31482</v>
      </c>
    </row>
    <row r="8" spans="1:6">
      <c r="A8" s="108" t="s">
        <v>12</v>
      </c>
      <c r="B8" s="108"/>
      <c r="C8" s="108"/>
      <c r="D8" s="108"/>
      <c r="E8" s="108"/>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5" sqref="M1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08" t="s">
        <v>10</v>
      </c>
      <c r="B3" s="108"/>
      <c r="C3" s="108"/>
      <c r="D3" s="108"/>
      <c r="E3" s="108"/>
      <c r="F3" s="93">
        <f>SUM(F2)</f>
        <v>22450</v>
      </c>
    </row>
    <row r="4" spans="1:6">
      <c r="A4" s="108" t="s">
        <v>11</v>
      </c>
      <c r="B4" s="108"/>
      <c r="C4" s="108"/>
      <c r="D4" s="108"/>
      <c r="E4" s="108"/>
      <c r="F4" s="93">
        <f>F3*18%</f>
        <v>4041</v>
      </c>
    </row>
    <row r="5" spans="1:6">
      <c r="A5" s="108" t="s">
        <v>12</v>
      </c>
      <c r="B5" s="108"/>
      <c r="C5" s="108"/>
      <c r="D5" s="108"/>
      <c r="E5" s="108"/>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2" sqref="B2"/>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30">
        <v>1</v>
      </c>
      <c r="B2" s="104" t="s">
        <v>169</v>
      </c>
      <c r="C2" s="131">
        <v>1</v>
      </c>
      <c r="D2" s="132">
        <v>59088</v>
      </c>
      <c r="E2" s="133">
        <f>D2*0.42</f>
        <v>24816.959999999999</v>
      </c>
      <c r="F2" s="132">
        <f>C2*E2</f>
        <v>24816.959999999999</v>
      </c>
      <c r="I2" s="23">
        <f>59088*58%</f>
        <v>34271.040000000001</v>
      </c>
      <c r="J2" s="23">
        <f>59088-34271.04</f>
        <v>24816.959999999999</v>
      </c>
    </row>
    <row r="3" spans="1:10" ht="34.200000000000003" customHeight="1">
      <c r="A3" s="130"/>
      <c r="B3" s="102" t="s">
        <v>158</v>
      </c>
      <c r="C3" s="131"/>
      <c r="D3" s="132"/>
      <c r="E3" s="134"/>
      <c r="F3" s="132"/>
    </row>
    <row r="4" spans="1:10" ht="40.799999999999997" customHeight="1">
      <c r="A4" s="130"/>
      <c r="B4" s="96" t="s">
        <v>159</v>
      </c>
      <c r="C4" s="131"/>
      <c r="D4" s="132"/>
      <c r="E4" s="134"/>
      <c r="F4" s="132"/>
      <c r="I4" s="101"/>
    </row>
    <row r="5" spans="1:10" ht="39.6">
      <c r="A5" s="130"/>
      <c r="B5" s="96" t="s">
        <v>160</v>
      </c>
      <c r="C5" s="131"/>
      <c r="D5" s="132"/>
      <c r="E5" s="134"/>
      <c r="F5" s="132"/>
    </row>
    <row r="6" spans="1:10" ht="39.6">
      <c r="A6" s="130"/>
      <c r="B6" s="96" t="s">
        <v>161</v>
      </c>
      <c r="C6" s="131"/>
      <c r="D6" s="132"/>
      <c r="E6" s="134"/>
      <c r="F6" s="132"/>
    </row>
    <row r="7" spans="1:10" ht="52.2" customHeight="1">
      <c r="A7" s="130"/>
      <c r="B7" s="96" t="s">
        <v>162</v>
      </c>
      <c r="C7" s="131"/>
      <c r="D7" s="132"/>
      <c r="E7" s="134"/>
      <c r="F7" s="132"/>
    </row>
    <row r="8" spans="1:10" ht="66">
      <c r="A8" s="130"/>
      <c r="B8" s="96" t="s">
        <v>163</v>
      </c>
      <c r="C8" s="131"/>
      <c r="D8" s="132"/>
      <c r="E8" s="134"/>
      <c r="F8" s="132"/>
    </row>
    <row r="9" spans="1:10" ht="66">
      <c r="A9" s="130"/>
      <c r="B9" s="97" t="s">
        <v>164</v>
      </c>
      <c r="C9" s="131"/>
      <c r="D9" s="132"/>
      <c r="E9" s="135"/>
      <c r="F9" s="132"/>
    </row>
    <row r="10" spans="1:10">
      <c r="A10" s="113" t="s">
        <v>10</v>
      </c>
      <c r="B10" s="129"/>
      <c r="C10" s="113"/>
      <c r="D10" s="113"/>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36">
        <v>1</v>
      </c>
      <c r="B2" s="104" t="s">
        <v>170</v>
      </c>
      <c r="C2" s="138">
        <v>1</v>
      </c>
      <c r="D2" s="133">
        <v>66228</v>
      </c>
      <c r="E2" s="133">
        <f>D2*0.42</f>
        <v>27815.759999999998</v>
      </c>
      <c r="F2" s="133">
        <f>C2*E2</f>
        <v>27815.759999999998</v>
      </c>
      <c r="I2" s="23">
        <f>66228*58%</f>
        <v>38412.239999999998</v>
      </c>
      <c r="J2" s="23">
        <f>66228-38412.24</f>
        <v>27815.760000000002</v>
      </c>
    </row>
    <row r="3" spans="1:10" ht="33" customHeight="1">
      <c r="A3" s="137"/>
      <c r="B3" s="102" t="s">
        <v>157</v>
      </c>
      <c r="C3" s="139"/>
      <c r="D3" s="134"/>
      <c r="E3" s="134"/>
      <c r="F3" s="134"/>
      <c r="I3" s="100"/>
    </row>
    <row r="4" spans="1:10" ht="35.4" customHeight="1">
      <c r="A4" s="137"/>
      <c r="B4" s="102" t="s">
        <v>165</v>
      </c>
      <c r="C4" s="139"/>
      <c r="D4" s="134"/>
      <c r="E4" s="134"/>
      <c r="F4" s="134"/>
    </row>
    <row r="5" spans="1:10" ht="29.4" customHeight="1">
      <c r="A5" s="137"/>
      <c r="B5" s="102" t="s">
        <v>160</v>
      </c>
      <c r="C5" s="139"/>
      <c r="D5" s="134"/>
      <c r="E5" s="134"/>
      <c r="F5" s="134"/>
      <c r="I5" s="101"/>
    </row>
    <row r="6" spans="1:10" ht="29.4" customHeight="1">
      <c r="A6" s="137"/>
      <c r="B6" s="102" t="s">
        <v>161</v>
      </c>
      <c r="C6" s="139"/>
      <c r="D6" s="134"/>
      <c r="E6" s="134"/>
      <c r="F6" s="134"/>
    </row>
    <row r="7" spans="1:10" ht="46.2" customHeight="1">
      <c r="A7" s="137"/>
      <c r="B7" s="102" t="s">
        <v>166</v>
      </c>
      <c r="C7" s="139"/>
      <c r="D7" s="134"/>
      <c r="E7" s="134"/>
      <c r="F7" s="134"/>
    </row>
    <row r="8" spans="1:10" ht="43.2" customHeight="1">
      <c r="A8" s="137"/>
      <c r="B8" s="102" t="s">
        <v>163</v>
      </c>
      <c r="C8" s="139"/>
      <c r="D8" s="134"/>
      <c r="E8" s="134"/>
      <c r="F8" s="134"/>
    </row>
    <row r="9" spans="1:10" ht="44.4" customHeight="1">
      <c r="A9" s="137"/>
      <c r="B9" s="103" t="s">
        <v>167</v>
      </c>
      <c r="C9" s="140"/>
      <c r="D9" s="135"/>
      <c r="E9" s="135"/>
      <c r="F9" s="135"/>
    </row>
    <row r="10" spans="1:10">
      <c r="A10" s="113" t="s">
        <v>10</v>
      </c>
      <c r="B10" s="129"/>
      <c r="C10" s="113"/>
      <c r="D10" s="113"/>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abSelected="1" topLeftCell="A31" workbookViewId="0">
      <selection activeCell="H58" sqref="H58"/>
    </sheetView>
  </sheetViews>
  <sheetFormatPr defaultRowHeight="13.8"/>
  <cols>
    <col min="1" max="1" width="9" style="74" bestFit="1" customWidth="1"/>
    <col min="2" max="2" width="48.88671875" style="74" customWidth="1"/>
    <col min="3" max="3" width="13.33203125" style="74" customWidth="1"/>
    <col min="4" max="4" width="9.77734375" style="74" customWidth="1"/>
    <col min="5" max="5" width="9.33203125" style="74" customWidth="1"/>
    <col min="6" max="16384" width="8.88671875" style="74"/>
  </cols>
  <sheetData>
    <row r="1" spans="1:5" ht="35.4" customHeight="1">
      <c r="A1" s="98" t="s">
        <v>0</v>
      </c>
      <c r="B1" s="105" t="s">
        <v>2</v>
      </c>
      <c r="C1" s="98" t="s">
        <v>3</v>
      </c>
      <c r="D1" s="98" t="s">
        <v>4</v>
      </c>
      <c r="E1" s="98" t="s">
        <v>5</v>
      </c>
    </row>
    <row r="2" spans="1:5" ht="33" customHeight="1">
      <c r="A2" s="125">
        <v>1</v>
      </c>
      <c r="B2" s="105" t="s">
        <v>171</v>
      </c>
      <c r="C2" s="142">
        <v>1</v>
      </c>
      <c r="D2" s="128">
        <v>139830.51</v>
      </c>
      <c r="E2" s="128">
        <f>C2*D2</f>
        <v>139830.51</v>
      </c>
    </row>
    <row r="3" spans="1:5">
      <c r="A3" s="126"/>
      <c r="B3" s="106" t="s">
        <v>173</v>
      </c>
      <c r="C3" s="142"/>
      <c r="D3" s="128"/>
      <c r="E3" s="128"/>
    </row>
    <row r="4" spans="1:5">
      <c r="A4" s="126"/>
      <c r="B4" s="106" t="s">
        <v>174</v>
      </c>
      <c r="C4" s="142"/>
      <c r="D4" s="128"/>
      <c r="E4" s="128"/>
    </row>
    <row r="5" spans="1:5">
      <c r="A5" s="126"/>
      <c r="B5" s="106" t="s">
        <v>175</v>
      </c>
      <c r="C5" s="142"/>
      <c r="D5" s="128"/>
      <c r="E5" s="128"/>
    </row>
    <row r="6" spans="1:5">
      <c r="A6" s="126"/>
      <c r="B6" s="106" t="s">
        <v>120</v>
      </c>
      <c r="C6" s="142"/>
      <c r="D6" s="128"/>
      <c r="E6" s="128"/>
    </row>
    <row r="7" spans="1:5">
      <c r="A7" s="126"/>
      <c r="B7" s="106" t="s">
        <v>176</v>
      </c>
      <c r="C7" s="142"/>
      <c r="D7" s="128"/>
      <c r="E7" s="128"/>
    </row>
    <row r="8" spans="1:5">
      <c r="A8" s="126"/>
      <c r="B8" s="99" t="s">
        <v>177</v>
      </c>
      <c r="C8" s="142"/>
      <c r="D8" s="128"/>
      <c r="E8" s="128"/>
    </row>
    <row r="9" spans="1:5" ht="27.6">
      <c r="A9" s="126"/>
      <c r="B9" s="106" t="s">
        <v>178</v>
      </c>
      <c r="C9" s="142"/>
      <c r="D9" s="128"/>
      <c r="E9" s="128"/>
    </row>
    <row r="10" spans="1:5">
      <c r="A10" s="126"/>
      <c r="B10" s="106" t="s">
        <v>125</v>
      </c>
      <c r="C10" s="142"/>
      <c r="D10" s="128"/>
      <c r="E10" s="128"/>
    </row>
    <row r="11" spans="1:5" ht="27.6">
      <c r="A11" s="126"/>
      <c r="B11" s="106" t="s">
        <v>179</v>
      </c>
      <c r="C11" s="142"/>
      <c r="D11" s="128"/>
      <c r="E11" s="128"/>
    </row>
    <row r="12" spans="1:5">
      <c r="A12" s="126"/>
      <c r="B12" s="106" t="s">
        <v>180</v>
      </c>
      <c r="C12" s="142"/>
      <c r="D12" s="128"/>
      <c r="E12" s="128"/>
    </row>
    <row r="13" spans="1:5">
      <c r="A13" s="126"/>
      <c r="B13" s="106" t="s">
        <v>181</v>
      </c>
      <c r="C13" s="142"/>
      <c r="D13" s="128"/>
      <c r="E13" s="128"/>
    </row>
    <row r="14" spans="1:5" ht="27.6">
      <c r="A14" s="126"/>
      <c r="B14" s="106" t="s">
        <v>182</v>
      </c>
      <c r="C14" s="142"/>
      <c r="D14" s="128"/>
      <c r="E14" s="128"/>
    </row>
    <row r="15" spans="1:5">
      <c r="A15" s="126"/>
      <c r="B15" s="106" t="s">
        <v>183</v>
      </c>
      <c r="C15" s="142"/>
      <c r="D15" s="128"/>
      <c r="E15" s="128"/>
    </row>
    <row r="16" spans="1:5">
      <c r="A16" s="126"/>
      <c r="B16" s="106" t="s">
        <v>184</v>
      </c>
      <c r="C16" s="142"/>
      <c r="D16" s="128"/>
      <c r="E16" s="128"/>
    </row>
    <row r="17" spans="1:5" ht="27.6">
      <c r="A17" s="126"/>
      <c r="B17" s="106" t="s">
        <v>185</v>
      </c>
      <c r="C17" s="142"/>
      <c r="D17" s="128"/>
      <c r="E17" s="128"/>
    </row>
    <row r="18" spans="1:5">
      <c r="A18" s="126"/>
      <c r="B18" s="106" t="s">
        <v>186</v>
      </c>
      <c r="C18" s="142"/>
      <c r="D18" s="128"/>
      <c r="E18" s="128"/>
    </row>
    <row r="19" spans="1:5">
      <c r="A19" s="126"/>
      <c r="B19" s="106" t="s">
        <v>134</v>
      </c>
      <c r="C19" s="142"/>
      <c r="D19" s="128"/>
      <c r="E19" s="128"/>
    </row>
    <row r="20" spans="1:5">
      <c r="A20" s="126"/>
      <c r="B20" s="106" t="s">
        <v>135</v>
      </c>
      <c r="C20" s="142"/>
      <c r="D20" s="128"/>
      <c r="E20" s="128"/>
    </row>
    <row r="21" spans="1:5">
      <c r="A21" s="126"/>
      <c r="B21" s="106" t="s">
        <v>187</v>
      </c>
      <c r="C21" s="142"/>
      <c r="D21" s="128"/>
      <c r="E21" s="128"/>
    </row>
    <row r="22" spans="1:5">
      <c r="A22" s="126"/>
      <c r="B22" s="106" t="s">
        <v>188</v>
      </c>
      <c r="C22" s="142"/>
      <c r="D22" s="128"/>
      <c r="E22" s="128"/>
    </row>
    <row r="23" spans="1:5">
      <c r="A23" s="126"/>
      <c r="B23" s="106" t="s">
        <v>138</v>
      </c>
      <c r="C23" s="142"/>
      <c r="D23" s="128"/>
      <c r="E23" s="128"/>
    </row>
    <row r="24" spans="1:5">
      <c r="A24" s="126"/>
      <c r="B24" s="106" t="s">
        <v>189</v>
      </c>
      <c r="C24" s="142"/>
      <c r="D24" s="128"/>
      <c r="E24" s="128"/>
    </row>
    <row r="25" spans="1:5">
      <c r="A25" s="126"/>
      <c r="B25" s="106" t="s">
        <v>140</v>
      </c>
      <c r="C25" s="142"/>
      <c r="D25" s="128"/>
      <c r="E25" s="128"/>
    </row>
    <row r="26" spans="1:5">
      <c r="A26" s="126"/>
      <c r="B26" s="99" t="s">
        <v>190</v>
      </c>
      <c r="C26" s="142"/>
      <c r="D26" s="128"/>
      <c r="E26" s="128"/>
    </row>
    <row r="27" spans="1:5">
      <c r="A27" s="126"/>
      <c r="B27" s="106" t="s">
        <v>191</v>
      </c>
      <c r="C27" s="142"/>
      <c r="D27" s="128"/>
      <c r="E27" s="128"/>
    </row>
    <row r="28" spans="1:5">
      <c r="A28" s="126"/>
      <c r="B28" s="106" t="s">
        <v>192</v>
      </c>
      <c r="C28" s="142"/>
      <c r="D28" s="128"/>
      <c r="E28" s="128"/>
    </row>
    <row r="29" spans="1:5">
      <c r="A29" s="127"/>
      <c r="B29" s="106" t="s">
        <v>193</v>
      </c>
      <c r="C29" s="142"/>
      <c r="D29" s="128"/>
      <c r="E29" s="128"/>
    </row>
    <row r="30" spans="1:5" ht="36" customHeight="1">
      <c r="A30" s="143">
        <v>2</v>
      </c>
      <c r="B30" s="105" t="s">
        <v>172</v>
      </c>
      <c r="C30" s="146">
        <v>1</v>
      </c>
      <c r="D30" s="125">
        <v>16949.099999999999</v>
      </c>
      <c r="E30" s="125">
        <f t="shared" ref="E30" si="0">C30*D30</f>
        <v>16949.099999999999</v>
      </c>
    </row>
    <row r="31" spans="1:5">
      <c r="A31" s="144"/>
      <c r="B31" s="106" t="s">
        <v>194</v>
      </c>
      <c r="C31" s="147"/>
      <c r="D31" s="126"/>
      <c r="E31" s="126"/>
    </row>
    <row r="32" spans="1:5">
      <c r="A32" s="144"/>
      <c r="B32" s="106" t="s">
        <v>195</v>
      </c>
      <c r="C32" s="147"/>
      <c r="D32" s="126"/>
      <c r="E32" s="126"/>
    </row>
    <row r="33" spans="1:5">
      <c r="A33" s="144"/>
      <c r="B33" s="106" t="s">
        <v>196</v>
      </c>
      <c r="C33" s="147"/>
      <c r="D33" s="126"/>
      <c r="E33" s="126"/>
    </row>
    <row r="34" spans="1:5">
      <c r="A34" s="144"/>
      <c r="B34" s="106" t="s">
        <v>197</v>
      </c>
      <c r="C34" s="147"/>
      <c r="D34" s="126"/>
      <c r="E34" s="126"/>
    </row>
    <row r="35" spans="1:5">
      <c r="A35" s="144"/>
      <c r="B35" s="106" t="s">
        <v>198</v>
      </c>
      <c r="C35" s="147"/>
      <c r="D35" s="126"/>
      <c r="E35" s="126"/>
    </row>
    <row r="36" spans="1:5">
      <c r="A36" s="144"/>
      <c r="B36" s="106" t="s">
        <v>199</v>
      </c>
      <c r="C36" s="147"/>
      <c r="D36" s="126"/>
      <c r="E36" s="126"/>
    </row>
    <row r="37" spans="1:5">
      <c r="A37" s="144"/>
      <c r="B37" s="106" t="s">
        <v>200</v>
      </c>
      <c r="C37" s="147"/>
      <c r="D37" s="126"/>
      <c r="E37" s="126"/>
    </row>
    <row r="38" spans="1:5">
      <c r="A38" s="144"/>
      <c r="B38" s="106" t="s">
        <v>201</v>
      </c>
      <c r="C38" s="147"/>
      <c r="D38" s="126"/>
      <c r="E38" s="126"/>
    </row>
    <row r="39" spans="1:5">
      <c r="A39" s="144"/>
      <c r="B39" s="106" t="s">
        <v>202</v>
      </c>
      <c r="C39" s="147"/>
      <c r="D39" s="126"/>
      <c r="E39" s="126"/>
    </row>
    <row r="40" spans="1:5">
      <c r="A40" s="144"/>
      <c r="B40" s="106" t="s">
        <v>203</v>
      </c>
      <c r="C40" s="147"/>
      <c r="D40" s="126"/>
      <c r="E40" s="126"/>
    </row>
    <row r="41" spans="1:5">
      <c r="A41" s="144"/>
      <c r="B41" s="106" t="s">
        <v>204</v>
      </c>
      <c r="C41" s="147"/>
      <c r="D41" s="126"/>
      <c r="E41" s="126"/>
    </row>
    <row r="42" spans="1:5">
      <c r="A42" s="144"/>
      <c r="B42" s="106" t="s">
        <v>205</v>
      </c>
      <c r="C42" s="147"/>
      <c r="D42" s="126"/>
      <c r="E42" s="126"/>
    </row>
    <row r="43" spans="1:5">
      <c r="A43" s="144"/>
      <c r="B43" s="106" t="s">
        <v>206</v>
      </c>
      <c r="C43" s="147"/>
      <c r="D43" s="126"/>
      <c r="E43" s="126"/>
    </row>
    <row r="44" spans="1:5">
      <c r="A44" s="144"/>
      <c r="B44" s="106" t="s">
        <v>207</v>
      </c>
      <c r="C44" s="147"/>
      <c r="D44" s="126"/>
      <c r="E44" s="126"/>
    </row>
    <row r="45" spans="1:5">
      <c r="A45" s="144"/>
      <c r="B45" s="106" t="s">
        <v>208</v>
      </c>
      <c r="C45" s="147"/>
      <c r="D45" s="126"/>
      <c r="E45" s="126"/>
    </row>
    <row r="46" spans="1:5">
      <c r="A46" s="144"/>
      <c r="B46" s="106" t="s">
        <v>209</v>
      </c>
      <c r="C46" s="147"/>
      <c r="D46" s="126"/>
      <c r="E46" s="126"/>
    </row>
    <row r="47" spans="1:5">
      <c r="A47" s="144"/>
      <c r="B47" s="106" t="s">
        <v>210</v>
      </c>
      <c r="C47" s="147"/>
      <c r="D47" s="126"/>
      <c r="E47" s="126"/>
    </row>
    <row r="48" spans="1:5">
      <c r="A48" s="144"/>
      <c r="B48" s="106" t="s">
        <v>211</v>
      </c>
      <c r="C48" s="147"/>
      <c r="D48" s="126"/>
      <c r="E48" s="126"/>
    </row>
    <row r="49" spans="1:5">
      <c r="A49" s="144"/>
      <c r="B49" s="106" t="s">
        <v>212</v>
      </c>
      <c r="C49" s="147"/>
      <c r="D49" s="126"/>
      <c r="E49" s="126"/>
    </row>
    <row r="50" spans="1:5">
      <c r="A50" s="144"/>
      <c r="B50" s="106" t="s">
        <v>213</v>
      </c>
      <c r="C50" s="147"/>
      <c r="D50" s="126"/>
      <c r="E50" s="126"/>
    </row>
    <row r="51" spans="1:5">
      <c r="A51" s="144"/>
      <c r="B51" s="106" t="s">
        <v>214</v>
      </c>
      <c r="C51" s="147"/>
      <c r="D51" s="126"/>
      <c r="E51" s="126"/>
    </row>
    <row r="52" spans="1:5">
      <c r="A52" s="144"/>
      <c r="B52" s="106" t="s">
        <v>215</v>
      </c>
      <c r="C52" s="147"/>
      <c r="D52" s="126"/>
      <c r="E52" s="126"/>
    </row>
    <row r="53" spans="1:5">
      <c r="A53" s="144"/>
      <c r="B53" s="106" t="s">
        <v>216</v>
      </c>
      <c r="C53" s="147"/>
      <c r="D53" s="126"/>
      <c r="E53" s="126"/>
    </row>
    <row r="54" spans="1:5">
      <c r="A54" s="144"/>
      <c r="B54" s="106" t="s">
        <v>217</v>
      </c>
      <c r="C54" s="147"/>
      <c r="D54" s="126"/>
      <c r="E54" s="126"/>
    </row>
    <row r="55" spans="1:5">
      <c r="A55" s="144"/>
      <c r="B55" s="106" t="s">
        <v>218</v>
      </c>
      <c r="C55" s="147"/>
      <c r="D55" s="126"/>
      <c r="E55" s="126"/>
    </row>
    <row r="56" spans="1:5">
      <c r="A56" s="145"/>
      <c r="B56" s="107" t="s">
        <v>219</v>
      </c>
      <c r="C56" s="148"/>
      <c r="D56" s="127"/>
      <c r="E56" s="127"/>
    </row>
    <row r="57" spans="1:5">
      <c r="A57" s="112" t="s">
        <v>10</v>
      </c>
      <c r="B57" s="141"/>
      <c r="C57" s="112"/>
      <c r="D57" s="112"/>
      <c r="E57" s="98">
        <f>SUM(E30+E2)</f>
        <v>156779.61000000002</v>
      </c>
    </row>
    <row r="58" spans="1:5">
      <c r="A58" s="112" t="s">
        <v>11</v>
      </c>
      <c r="B58" s="112"/>
      <c r="C58" s="112"/>
      <c r="D58" s="112"/>
      <c r="E58" s="98">
        <f>E57*18%</f>
        <v>28220.329800000003</v>
      </c>
    </row>
    <row r="59" spans="1:5">
      <c r="A59" s="112" t="s">
        <v>12</v>
      </c>
      <c r="B59" s="112"/>
      <c r="C59" s="112"/>
      <c r="D59" s="112"/>
      <c r="E59" s="98">
        <f>E58+E57</f>
        <v>184999.93980000002</v>
      </c>
    </row>
  </sheetData>
  <mergeCells count="11">
    <mergeCell ref="E30:E56"/>
    <mergeCell ref="A57:D57"/>
    <mergeCell ref="A58:D58"/>
    <mergeCell ref="A59:D59"/>
    <mergeCell ref="C2:C29"/>
    <mergeCell ref="D2:D29"/>
    <mergeCell ref="E2:E29"/>
    <mergeCell ref="A2:A29"/>
    <mergeCell ref="A30:A56"/>
    <mergeCell ref="C30:C56"/>
    <mergeCell ref="D30:D5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09" t="s">
        <v>10</v>
      </c>
      <c r="B3" s="110"/>
      <c r="C3" s="110"/>
      <c r="D3" s="110"/>
      <c r="E3" s="111"/>
      <c r="F3" s="18">
        <f>SUM(F2)</f>
        <v>33000</v>
      </c>
    </row>
    <row r="4" spans="1:6">
      <c r="A4" s="109" t="s">
        <v>11</v>
      </c>
      <c r="B4" s="110"/>
      <c r="C4" s="110"/>
      <c r="D4" s="110"/>
      <c r="E4" s="111"/>
      <c r="F4" s="18">
        <f>F3*18%</f>
        <v>5940</v>
      </c>
    </row>
    <row r="5" spans="1:6" ht="16.8" customHeight="1">
      <c r="A5" s="109" t="s">
        <v>12</v>
      </c>
      <c r="B5" s="110"/>
      <c r="C5" s="110"/>
      <c r="D5" s="110"/>
      <c r="E5" s="111"/>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08" t="s">
        <v>10</v>
      </c>
      <c r="B3" s="108"/>
      <c r="C3" s="108"/>
      <c r="D3" s="108"/>
      <c r="E3" s="108"/>
      <c r="F3" s="17">
        <f>SUM(F2:F2)</f>
        <v>62000</v>
      </c>
      <c r="G3" s="7"/>
    </row>
    <row r="4" spans="1:7">
      <c r="A4" s="108" t="s">
        <v>11</v>
      </c>
      <c r="B4" s="108"/>
      <c r="C4" s="108"/>
      <c r="D4" s="108"/>
      <c r="E4" s="108"/>
      <c r="F4" s="17">
        <f>F3*18%</f>
        <v>11160</v>
      </c>
      <c r="G4" s="7"/>
    </row>
    <row r="5" spans="1:7">
      <c r="A5" s="108" t="s">
        <v>12</v>
      </c>
      <c r="B5" s="108"/>
      <c r="C5" s="108"/>
      <c r="D5" s="108"/>
      <c r="E5" s="108"/>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08" t="s">
        <v>10</v>
      </c>
      <c r="B3" s="108"/>
      <c r="C3" s="108"/>
      <c r="D3" s="108"/>
      <c r="E3" s="19">
        <f>SUM(E2)</f>
        <v>563380</v>
      </c>
    </row>
    <row r="4" spans="1:5">
      <c r="A4" s="108" t="s">
        <v>11</v>
      </c>
      <c r="B4" s="108"/>
      <c r="C4" s="108"/>
      <c r="D4" s="108"/>
      <c r="E4" s="19">
        <f>E3*18%</f>
        <v>101408.4</v>
      </c>
    </row>
    <row r="5" spans="1:5">
      <c r="A5" s="108" t="s">
        <v>12</v>
      </c>
      <c r="B5" s="108"/>
      <c r="C5" s="108"/>
      <c r="D5" s="108"/>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2023-11-06T06:56:15Z</dcterms:modified>
</cp:coreProperties>
</file>