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8" activeTab="64"/>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68" l="1"/>
  <c r="H2" i="68"/>
  <c r="E2" i="68"/>
  <c r="E10" i="68" s="1"/>
  <c r="E2" i="67"/>
  <c r="I2" i="67"/>
  <c r="H2" i="67"/>
  <c r="E10" i="67" l="1"/>
  <c r="F2" i="66" l="1"/>
  <c r="F3" i="66" s="1"/>
  <c r="F4" i="66" l="1"/>
  <c r="F5" i="66" s="1"/>
  <c r="F8" i="65"/>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<sst xmlns="http://schemas.openxmlformats.org/spreadsheetml/2006/main" count="847" uniqueCount="179">
  <si>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</si>
  <si>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</si>
  <si>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</si>
  <si>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</si>
  <si>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</si>
  <si>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</si>
  <si>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</si>
  <si>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</si>
  <si>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</si>
  <si>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</si>
  <si>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</si>
  <si>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</si>
  <si>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</si>
  <si>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</si>
  <si>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</si>
  <si>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</si>
  <si>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</si>
  <si>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</si>
  <si>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</si>
  <si>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</si>
  <si>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</si>
  <si>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</si>
  <si>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</si>
  <si>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</si>
  <si>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</si>
  <si>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</si>
  <si>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</si>
  <si>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</si>
  <si>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</si>
  <si>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</si>
  <si>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</si>
  <si>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</si>
  <si>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</si>
  <si>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</si>
  <si>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</si>
  <si>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</si>
  <si>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</si>
  <si>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</si>
  <si>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</si>
  <si>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</si>
  <si>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</si>
  <si>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</si>
  <si>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</si>
  <si>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</si>
  <si>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</si>
  <si>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</si>
  <si>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</si>
  <si>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</si>
  <si>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</si>
  <si>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</si>
  <si>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</si>
  <si>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</si>
  <si>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</si>
  <si>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</si>
  <si>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</si>
  <si>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</si>
  <si>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</si>
  <si>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</si>
  <si>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</si>
  <si>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</si>
  <si>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</si>
  <si>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</si>
  <si>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</si>
  <si>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</si>
  <si>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</si>
  <si>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</si>
  <si>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</si>
  <si>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</si>
  <si>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</si>
  <si>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</si>
  <si>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</si>
  <si>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</si>
  <si>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</si>
  <si>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</si>
  <si>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</si>
  <si>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</si>
  <si>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</si>
  <si>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</si>
  <si>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</si>
  <si>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</si>
  <si>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</si>
  <si>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</si>
  <si>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</si>
  <si>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</si>
  <si>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</si>
  <si>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</si>
  <si>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</si>
  <si>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</si>
  <si>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</si>
  <si>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</si>
  <si>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</si>
  <si>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</si>
  <si>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</si>
  <si>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</si>
  <si>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</si>
  <si>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</si>
  <si>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</si>
  <si>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</si>
  <si>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</si>
  <si>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</si>
  <si>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</si>
  <si>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</si>
  <si>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</si>
  <si>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</si>
  <si>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</si>
  <si>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</si>
  <si>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</si>
  <si>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</si>
  <si>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</si>
  <si>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</si>
  <si>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</si>
  <si>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</si>
  <si>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</si>
  <si>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</si>
  <si>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</si>
  <si>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</si>
  <si>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</si>
  <si>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</si>
  <si>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</si>
  <si>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</si>
  <si>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</si>
  <si>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</si>
  <si>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</si>
  <si>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</si>
  <si>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</si>
  <si>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</si>
  <si>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</si>
  <si>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</si>
  <si>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</si>
  <si>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</si>
  <si>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</si>
  <si>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</si>
  <si>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</si>
  <si>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</si>
  <si>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</si>
  <si>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</si>
  <si>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</si>
  <si>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</si>
  <si>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</si>
  <si>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</si>
  <si>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</si>
  <si>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</si>
  <si>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</si>
  <si>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</si>
  <si>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</si>
  <si>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</si>
  <si>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</si>
  <si>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</si>
  <si>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</si>
  <si>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</si>
  <si>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</si>
  <si>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</si>
  <si>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</si>
  <si>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</si>
  <si>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</si>
  <si>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</si>
  <si>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</si>
  <si>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APS-1073-small-whit-smart</t>
  </si>
  <si>
    <t xml:space="preserve">APS-1072-grey-D2-smart-toilet </t>
  </si>
  <si>
    <t>𝐏𝐥𝐚𝐧𝐭𝐞𝐱 𝐒𝐦𝐚𝐫𝐭 𝐁𝐢𝐝𝐞𝐭 𝐓𝐨𝐢𝐥𝐞𝐭/Smart Commode with Built-in Bidet Seat: a revolutionary bathroom fixture that combines cutting-edge technology with modern design. This all-in-one system brings convenience, hygiene, and comfort to your daily bathroom routine.</t>
  </si>
  <si>
    <t>𝐅𝐨𝐨𝐭 𝐓𝐨𝐮𝐜𝐡𝐢𝐧𝐠 𝐋𝐢𝐝 𝐎𝐩𝐞𝐧𝐢𝐧𝐠/𝐀𝐮𝐭𝐨 𝐋𝐢𝐝 𝐂𝐥𝐨𝐬𝐢𝐧𝐠: No need to touch the toilet lid with your hands! The smart lid can be easily opened and closed by simply using your foot, providing a hygienic experience.</t>
  </si>
  <si>
    <t>𝐅𝐥𝐮𝐬𝐡𝐢𝐧𝐠 𝐂𝐨𝐧𝐯𝐞𝐧𝐢𝐞𝐧𝐜𝐞: The smart toilet automatically flushes after each use, eliminating the need for manual flushing and ensuring a clean and hassle-free experience.</t>
  </si>
  <si>
    <t>𝐇𝐞𝐚𝐭𝐞𝐝 𝐒𝐞𝐚𝐭: Say goodbye to chilly toilet seats! This Smart Bidet Toilet features a heated seat function that keeps you comfortable and cozy, especially during colder months.</t>
  </si>
  <si>
    <t>𝐒𝐢𝐳𝐞: The Size Of Smart Toilet is – Open :- (l) 42 cm x (w) 68.5 x (h) 102 cm, Closed :- (l) 59.5 x (w) 38 x (h) 47 cm, Ideal distance between the wall and commode outlet is 300mm/12inch.Include Package :- 1 Piece of Smart Toilet, Liquid Bottel, Remote, Big Flange, 1 Angle Valve with Wall Flange</t>
  </si>
  <si>
    <t>𝐃𝐢𝐠𝐢𝐭𝐚𝐥 𝐃𝐢𝐬𝐩𝐥𝐚𝐲 𝐚𝐧𝐝 𝐑𝐞𝐦𝐨𝐭𝐞 𝐂𝐨𝐧𝐭𝐫𝐨𝐥: The toilet comes with a user-friendly digital display panel that allows you to adjust various settings such as water temperature, water pressure, and seat temperature. Additionally, a remote control is provided for convenient operation from a distance.</t>
  </si>
  <si>
    <t>𝐄𝐧𝐡𝐚𝐧𝐜𝐞𝐝 𝐇𝐲𝐠𝐢𝐞𝐧𝐞 𝐚𝐧𝐝 𝐂𝐨𝐦𝐟𝐨𝐫𝐭: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</si>
  <si>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𝐏𝐥𝐚𝐧𝐭𝐞𝐱 is a brand that provides widest range of home improvement products. Our products are designed to ensure that you have the best experience possible when it comes to upgrading your home. Plantex strives to provide you with high-quality products that are easy on the wallet, and we are committed to helping customers find the perfect fit for their needs.</t>
  </si>
  <si>
    <t xml:space="preserve">Plamtex Smart Bidet Toilet / Smart Commode with Built-in Bidet Seat: a revolutionary bathroom fixture that combines cutting-edge technology with modern design. This all-in-one system brings convenience, </t>
  </si>
  <si>
    <t>𝐒𝐢𝐳𝐞: The Size Of Smart Toilet is – Open :- (l) 42 cm x (w) 68.5 x (h) 102 cm, Closed :- (l) 70.5 x (w) 40.5 x (h) 46 cm, Ideal distance between the wall and commode outlet is 250mm/9 inch.Include Package :- 1 Piece of Smart Toilet, Liquid Bottel, Remote, Big Flange, 1 Angle Valve with Wall Flange</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</si>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</sst>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3" borderId="0" applyNumberFormat="0" applyBorder="0" applyAlignment="0" applyProtection="0"/>
  </cellStyleXfs>
  <cellXfs count="12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7" fillId="0" borderId="5" xfId="0" applyFont="1" applyBorder="1" applyAlignment="1">
      <alignment horizontal="center" vertical="center" wrapText="1"/>
    </xf>
    <xf numFmtId="0" fontId="14"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xf numFmtId="0" fontId="7" fillId="0" borderId="0" xfId="0" applyFont="1" applyAlignment="1">
      <alignment horizontal="left" vertical="top"/>
    </xf>
    <xf numFmtId="0" fontId="7" fillId="0" borderId="0" xfId="0" applyFont="1" applyAlignment="1">
      <alignment horizontal="left" vertical="top" wrapText="1"/>
    </xf>
    <xf numFmtId="0" fontId="7" fillId="0" borderId="1"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95" t="s">
        <v>10</v>
      </c>
      <c r="B6" s="95"/>
      <c r="C6" s="95"/>
      <c r="D6" s="95"/>
      <c r="E6" s="95"/>
      <c r="F6" s="1">
        <f>SUM(F2:F5)</f>
        <v>80025</v>
      </c>
    </row>
    <row r="7" spans="1:7">
      <c r="A7" s="95" t="s">
        <v>11</v>
      </c>
      <c r="B7" s="95"/>
      <c r="C7" s="95"/>
      <c r="D7" s="95"/>
      <c r="E7" s="95"/>
      <c r="F7" s="1">
        <f>F6*18%</f>
        <v>14404.5</v>
      </c>
    </row>
    <row r="8" spans="1:7">
      <c r="A8" s="95" t="s">
        <v>12</v>
      </c>
      <c r="B8" s="95"/>
      <c r="C8" s="95"/>
      <c r="D8" s="95"/>
      <c r="E8" s="95"/>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01" t="s">
        <v>10</v>
      </c>
      <c r="B3" s="102"/>
      <c r="C3" s="103"/>
      <c r="D3" s="104"/>
      <c r="E3" s="20">
        <f>SUM(E2)</f>
        <v>53344</v>
      </c>
    </row>
    <row r="4" spans="1:9">
      <c r="A4" s="101" t="s">
        <v>11</v>
      </c>
      <c r="B4" s="103"/>
      <c r="C4" s="103"/>
      <c r="D4" s="104"/>
      <c r="E4" s="20">
        <f>E3*18%</f>
        <v>9601.92</v>
      </c>
    </row>
    <row r="5" spans="1:9">
      <c r="A5" s="101" t="s">
        <v>12</v>
      </c>
      <c r="B5" s="103"/>
      <c r="C5" s="103"/>
      <c r="D5" s="104"/>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95" t="s">
        <v>10</v>
      </c>
      <c r="B3" s="95"/>
      <c r="C3" s="95"/>
      <c r="D3" s="95"/>
      <c r="E3" s="95"/>
      <c r="F3" s="28">
        <f>SUM(F2:F2)</f>
        <v>44900</v>
      </c>
    </row>
    <row r="4" spans="1:6">
      <c r="A4" s="95" t="s">
        <v>11</v>
      </c>
      <c r="B4" s="95"/>
      <c r="C4" s="95"/>
      <c r="D4" s="95"/>
      <c r="E4" s="95"/>
      <c r="F4" s="28">
        <f>F3*18%</f>
        <v>8082</v>
      </c>
    </row>
    <row r="5" spans="1:6">
      <c r="A5" s="95" t="s">
        <v>12</v>
      </c>
      <c r="B5" s="95"/>
      <c r="C5" s="95"/>
      <c r="D5" s="95"/>
      <c r="E5" s="95"/>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95" t="s">
        <v>10</v>
      </c>
      <c r="B3" s="95"/>
      <c r="C3" s="95"/>
      <c r="D3" s="95"/>
      <c r="E3" s="95"/>
      <c r="F3" s="29">
        <f>SUM(F2:F2)</f>
        <v>11350</v>
      </c>
    </row>
    <row r="4" spans="1:7">
      <c r="A4" s="95" t="s">
        <v>11</v>
      </c>
      <c r="B4" s="95"/>
      <c r="C4" s="95"/>
      <c r="D4" s="95"/>
      <c r="E4" s="95"/>
      <c r="F4" s="29">
        <f>F3*18%</f>
        <v>2043</v>
      </c>
    </row>
    <row r="5" spans="1:7">
      <c r="A5" s="95" t="s">
        <v>12</v>
      </c>
      <c r="B5" s="95"/>
      <c r="C5" s="95"/>
      <c r="D5" s="95"/>
      <c r="E5" s="95"/>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95" t="s">
        <v>10</v>
      </c>
      <c r="B3" s="95"/>
      <c r="C3" s="95"/>
      <c r="D3" s="95"/>
      <c r="E3" s="95"/>
      <c r="F3" s="30">
        <f>SUM(F2)</f>
        <v>33675</v>
      </c>
    </row>
    <row r="4" spans="1:6">
      <c r="A4" s="95" t="s">
        <v>11</v>
      </c>
      <c r="B4" s="95"/>
      <c r="C4" s="95"/>
      <c r="D4" s="95"/>
      <c r="E4" s="95"/>
      <c r="F4" s="30">
        <f>F3*18%</f>
        <v>6061.5</v>
      </c>
    </row>
    <row r="5" spans="1:6">
      <c r="A5" s="95" t="s">
        <v>12</v>
      </c>
      <c r="B5" s="95"/>
      <c r="C5" s="95"/>
      <c r="D5" s="95"/>
      <c r="E5" s="95"/>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01" t="s">
        <v>10</v>
      </c>
      <c r="B4" s="102"/>
      <c r="C4" s="103"/>
      <c r="D4" s="104"/>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95" t="s">
        <v>10</v>
      </c>
      <c r="B3" s="95"/>
      <c r="C3" s="95"/>
      <c r="D3" s="95"/>
      <c r="E3" s="32">
        <f>SUM(E2)</f>
        <v>640591.62</v>
      </c>
    </row>
    <row r="4" spans="1:16">
      <c r="A4" s="95" t="s">
        <v>11</v>
      </c>
      <c r="B4" s="95"/>
      <c r="C4" s="95"/>
      <c r="D4" s="95"/>
      <c r="E4" s="32">
        <f>E3*18%</f>
        <v>115306.49159999999</v>
      </c>
    </row>
    <row r="5" spans="1:16">
      <c r="A5" s="95" t="s">
        <v>12</v>
      </c>
      <c r="B5" s="95"/>
      <c r="C5" s="95"/>
      <c r="D5" s="95"/>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95" t="s">
        <v>10</v>
      </c>
      <c r="B3" s="105"/>
      <c r="C3" s="105"/>
      <c r="D3" s="95"/>
      <c r="E3" s="95"/>
      <c r="F3" s="34">
        <f>SUM(F2)</f>
        <v>32650</v>
      </c>
    </row>
    <row r="4" spans="1:6">
      <c r="A4" s="95" t="s">
        <v>11</v>
      </c>
      <c r="B4" s="95"/>
      <c r="C4" s="95"/>
      <c r="D4" s="95"/>
      <c r="E4" s="95"/>
      <c r="F4" s="34">
        <f>F3*18%</f>
        <v>5877</v>
      </c>
    </row>
    <row r="5" spans="1:6">
      <c r="A5" s="95" t="s">
        <v>12</v>
      </c>
      <c r="B5" s="95"/>
      <c r="C5" s="95"/>
      <c r="D5" s="95"/>
      <c r="E5" s="95"/>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95" t="s">
        <v>10</v>
      </c>
      <c r="B3" s="95"/>
      <c r="C3" s="95"/>
      <c r="D3" s="95"/>
      <c r="E3" s="95"/>
      <c r="F3" s="33">
        <f>SUM(F2)</f>
        <v>2100</v>
      </c>
    </row>
    <row r="4" spans="1:6">
      <c r="A4" s="95" t="s">
        <v>11</v>
      </c>
      <c r="B4" s="95"/>
      <c r="C4" s="95"/>
      <c r="D4" s="95"/>
      <c r="E4" s="95"/>
      <c r="F4" s="33">
        <f>F3*18%</f>
        <v>378</v>
      </c>
    </row>
    <row r="5" spans="1:6">
      <c r="A5" s="95" t="s">
        <v>12</v>
      </c>
      <c r="B5" s="95"/>
      <c r="C5" s="95"/>
      <c r="D5" s="95"/>
      <c r="E5" s="95"/>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95" t="s">
        <v>10</v>
      </c>
      <c r="B6" s="95"/>
      <c r="C6" s="95"/>
      <c r="D6" s="95"/>
      <c r="E6" s="95"/>
      <c r="F6" s="34">
        <f>SUM(F2:F5)</f>
        <v>64750</v>
      </c>
    </row>
    <row r="7" spans="1:6">
      <c r="A7" s="95" t="s">
        <v>11</v>
      </c>
      <c r="B7" s="95"/>
      <c r="C7" s="95"/>
      <c r="D7" s="95"/>
      <c r="E7" s="95"/>
      <c r="F7" s="34">
        <f>F6*18%</f>
        <v>11655</v>
      </c>
    </row>
    <row r="8" spans="1:6">
      <c r="A8" s="95" t="s">
        <v>12</v>
      </c>
      <c r="B8" s="95"/>
      <c r="C8" s="95"/>
      <c r="D8" s="95"/>
      <c r="E8" s="95"/>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96" t="s">
        <v>21</v>
      </c>
      <c r="B3" s="97"/>
      <c r="C3" s="97"/>
      <c r="D3" s="97"/>
      <c r="E3" s="98"/>
      <c r="F3" s="34">
        <f>SUM(F2)</f>
        <v>8424</v>
      </c>
    </row>
    <row r="4" spans="1:6">
      <c r="A4" s="96" t="s">
        <v>11</v>
      </c>
      <c r="B4" s="97"/>
      <c r="C4" s="97"/>
      <c r="D4" s="97"/>
      <c r="E4" s="98"/>
      <c r="F4" s="34">
        <f>F3*18%</f>
        <v>1516.32</v>
      </c>
    </row>
    <row r="5" spans="1:6">
      <c r="A5" s="96" t="s">
        <v>22</v>
      </c>
      <c r="B5" s="97"/>
      <c r="C5" s="97"/>
      <c r="D5" s="97"/>
      <c r="E5" s="98"/>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96" t="s">
        <v>21</v>
      </c>
      <c r="B3" s="97"/>
      <c r="C3" s="97"/>
      <c r="D3" s="97"/>
      <c r="E3" s="98"/>
      <c r="F3" s="1">
        <f>SUM(F2)</f>
        <v>10530</v>
      </c>
    </row>
    <row r="4" spans="1:6">
      <c r="A4" s="96" t="s">
        <v>11</v>
      </c>
      <c r="B4" s="97"/>
      <c r="C4" s="97"/>
      <c r="D4" s="97"/>
      <c r="E4" s="98"/>
      <c r="F4" s="1">
        <f>F3*18%</f>
        <v>1895.3999999999999</v>
      </c>
    </row>
    <row r="5" spans="1:6">
      <c r="A5" s="96" t="s">
        <v>22</v>
      </c>
      <c r="B5" s="97"/>
      <c r="C5" s="97"/>
      <c r="D5" s="97"/>
      <c r="E5" s="98"/>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95" t="s">
        <v>10</v>
      </c>
      <c r="B3" s="105"/>
      <c r="C3" s="105"/>
      <c r="D3" s="95"/>
      <c r="E3" s="95"/>
      <c r="F3" s="35">
        <f>SUM(F2)</f>
        <v>48975</v>
      </c>
    </row>
    <row r="4" spans="1:6">
      <c r="A4" s="95" t="s">
        <v>11</v>
      </c>
      <c r="B4" s="95"/>
      <c r="C4" s="95"/>
      <c r="D4" s="95"/>
      <c r="E4" s="95"/>
      <c r="F4" s="35">
        <f>F3*18%</f>
        <v>8815.5</v>
      </c>
    </row>
    <row r="5" spans="1:6">
      <c r="A5" s="95" t="s">
        <v>12</v>
      </c>
      <c r="B5" s="95"/>
      <c r="C5" s="95"/>
      <c r="D5" s="95"/>
      <c r="E5" s="95"/>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95" t="s">
        <v>10</v>
      </c>
      <c r="B3" s="95"/>
      <c r="C3" s="95"/>
      <c r="D3" s="95"/>
      <c r="E3" s="95"/>
      <c r="F3" s="41">
        <f>SUM(F2)</f>
        <v>89000</v>
      </c>
    </row>
    <row r="4" spans="1:6" ht="14.4" customHeight="1">
      <c r="A4" s="95" t="s">
        <v>11</v>
      </c>
      <c r="B4" s="95"/>
      <c r="C4" s="95"/>
      <c r="D4" s="95"/>
      <c r="E4" s="95"/>
      <c r="F4" s="41">
        <f>F3*18%</f>
        <v>16020</v>
      </c>
    </row>
    <row r="5" spans="1:6">
      <c r="A5" s="95" t="s">
        <v>12</v>
      </c>
      <c r="B5" s="95"/>
      <c r="C5" s="95"/>
      <c r="D5" s="95"/>
      <c r="E5" s="95"/>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95" t="s">
        <v>10</v>
      </c>
      <c r="B3" s="95"/>
      <c r="C3" s="95"/>
      <c r="D3" s="95"/>
      <c r="E3" s="42">
        <f>SUM(E2)</f>
        <v>24000</v>
      </c>
    </row>
    <row r="4" spans="1:5">
      <c r="A4" s="95" t="s">
        <v>47</v>
      </c>
      <c r="B4" s="95"/>
      <c r="C4" s="95"/>
      <c r="D4" s="95"/>
      <c r="E4" s="42">
        <f>E3*9%</f>
        <v>2160</v>
      </c>
    </row>
    <row r="5" spans="1:5">
      <c r="A5" s="95" t="s">
        <v>47</v>
      </c>
      <c r="B5" s="95"/>
      <c r="C5" s="95"/>
      <c r="D5" s="95"/>
      <c r="E5" s="42">
        <f>E3*9%</f>
        <v>2160</v>
      </c>
    </row>
    <row r="6" spans="1:5" ht="18.600000000000001" customHeight="1">
      <c r="A6" s="95" t="s">
        <v>12</v>
      </c>
      <c r="B6" s="95"/>
      <c r="C6" s="95"/>
      <c r="D6" s="95"/>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95" t="s">
        <v>10</v>
      </c>
      <c r="B13" s="95"/>
      <c r="C13" s="95"/>
      <c r="D13" s="95"/>
      <c r="E13" s="52">
        <f>SUM(E12)</f>
        <v>4700</v>
      </c>
    </row>
    <row r="14" spans="1:5">
      <c r="A14" s="95" t="s">
        <v>47</v>
      </c>
      <c r="B14" s="95"/>
      <c r="C14" s="95"/>
      <c r="D14" s="95"/>
      <c r="E14" s="52">
        <f>E13*9%</f>
        <v>423</v>
      </c>
    </row>
    <row r="15" spans="1:5">
      <c r="A15" s="95" t="s">
        <v>47</v>
      </c>
      <c r="B15" s="95"/>
      <c r="C15" s="95"/>
      <c r="D15" s="95"/>
      <c r="E15" s="52">
        <f>E13*9%</f>
        <v>423</v>
      </c>
    </row>
    <row r="16" spans="1:5">
      <c r="A16" s="95" t="s">
        <v>12</v>
      </c>
      <c r="B16" s="95"/>
      <c r="C16" s="95"/>
      <c r="D16" s="95"/>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95" t="s">
        <v>10</v>
      </c>
      <c r="B3" s="95"/>
      <c r="C3" s="95"/>
      <c r="D3" s="95"/>
      <c r="E3" s="43">
        <f>SUM(E2)</f>
        <v>79000</v>
      </c>
    </row>
    <row r="4" spans="1:5">
      <c r="A4" s="95" t="s">
        <v>47</v>
      </c>
      <c r="B4" s="95"/>
      <c r="C4" s="95"/>
      <c r="D4" s="95"/>
      <c r="E4" s="43">
        <f>E3*9%</f>
        <v>7110</v>
      </c>
    </row>
    <row r="5" spans="1:5">
      <c r="A5" s="95" t="s">
        <v>47</v>
      </c>
      <c r="B5" s="95"/>
      <c r="C5" s="95"/>
      <c r="D5" s="95"/>
      <c r="E5" s="43">
        <f>E3*9%</f>
        <v>7110</v>
      </c>
    </row>
    <row r="6" spans="1:5">
      <c r="A6" s="95" t="s">
        <v>12</v>
      </c>
      <c r="B6" s="95"/>
      <c r="C6" s="95"/>
      <c r="D6" s="95"/>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95" t="s">
        <v>10</v>
      </c>
      <c r="B7" s="95"/>
      <c r="C7" s="95"/>
      <c r="D7" s="95"/>
      <c r="E7" s="95"/>
      <c r="F7" s="44">
        <f>SUM(F2:F6)</f>
        <v>89925</v>
      </c>
    </row>
    <row r="8" spans="1:6">
      <c r="A8" s="95" t="s">
        <v>11</v>
      </c>
      <c r="B8" s="95"/>
      <c r="C8" s="95"/>
      <c r="D8" s="95"/>
      <c r="E8" s="95"/>
      <c r="F8" s="44">
        <f>F7*18%</f>
        <v>16186.5</v>
      </c>
    </row>
    <row r="9" spans="1:6">
      <c r="A9" s="95" t="s">
        <v>12</v>
      </c>
      <c r="B9" s="95"/>
      <c r="C9" s="95"/>
      <c r="D9" s="95"/>
      <c r="E9" s="95"/>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96" t="s">
        <v>10</v>
      </c>
      <c r="B3" s="97"/>
      <c r="C3" s="97"/>
      <c r="D3" s="98"/>
      <c r="E3" s="32">
        <f>SUM(E2)</f>
        <v>103400</v>
      </c>
    </row>
    <row r="4" spans="1:5">
      <c r="A4" s="96" t="s">
        <v>11</v>
      </c>
      <c r="B4" s="97"/>
      <c r="C4" s="97"/>
      <c r="D4" s="98"/>
      <c r="E4" s="32">
        <f>E3*18%</f>
        <v>18612</v>
      </c>
    </row>
    <row r="5" spans="1:5">
      <c r="A5" s="96" t="s">
        <v>12</v>
      </c>
      <c r="B5" s="97"/>
      <c r="C5" s="97"/>
      <c r="D5" s="98"/>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95" t="s">
        <v>10</v>
      </c>
      <c r="B6" s="95"/>
      <c r="C6" s="95"/>
      <c r="D6" s="95"/>
      <c r="E6" s="95"/>
      <c r="F6" s="45">
        <f>SUM(F2:F5)</f>
        <v>217200</v>
      </c>
    </row>
    <row r="7" spans="1:6">
      <c r="A7" s="95" t="s">
        <v>11</v>
      </c>
      <c r="B7" s="95"/>
      <c r="C7" s="95"/>
      <c r="D7" s="95"/>
      <c r="E7" s="95"/>
      <c r="F7" s="45">
        <f>F6*18%</f>
        <v>39096</v>
      </c>
    </row>
    <row r="8" spans="1:6">
      <c r="A8" s="95" t="s">
        <v>12</v>
      </c>
      <c r="B8" s="95"/>
      <c r="C8" s="95"/>
      <c r="D8" s="95"/>
      <c r="E8" s="95"/>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96" t="s">
        <v>10</v>
      </c>
      <c r="B3" s="97"/>
      <c r="C3" s="97"/>
      <c r="D3" s="98"/>
      <c r="E3" s="46">
        <f>SUM(E2)</f>
        <v>37400</v>
      </c>
    </row>
    <row r="4" spans="1:5">
      <c r="A4" s="96" t="s">
        <v>11</v>
      </c>
      <c r="B4" s="97"/>
      <c r="C4" s="97"/>
      <c r="D4" s="98"/>
      <c r="E4" s="46">
        <f>E3*18%</f>
        <v>6732</v>
      </c>
    </row>
    <row r="5" spans="1:5">
      <c r="A5" s="96" t="s">
        <v>12</v>
      </c>
      <c r="B5" s="97"/>
      <c r="C5" s="97"/>
      <c r="D5" s="98"/>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96" t="s">
        <v>10</v>
      </c>
      <c r="B3" s="97"/>
      <c r="C3" s="97"/>
      <c r="D3" s="97"/>
      <c r="E3" s="98"/>
      <c r="F3" s="47">
        <f>SUM(F2)</f>
        <v>55000</v>
      </c>
    </row>
    <row r="4" spans="1:6">
      <c r="A4" s="96" t="s">
        <v>11</v>
      </c>
      <c r="B4" s="97"/>
      <c r="C4" s="97"/>
      <c r="D4" s="97"/>
      <c r="E4" s="98"/>
      <c r="F4" s="47">
        <f>F3*18%</f>
        <v>9900</v>
      </c>
    </row>
    <row r="5" spans="1:6">
      <c r="A5" s="96" t="s">
        <v>12</v>
      </c>
      <c r="B5" s="97"/>
      <c r="C5" s="97"/>
      <c r="D5" s="97"/>
      <c r="E5" s="98"/>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96" t="s">
        <v>21</v>
      </c>
      <c r="B3" s="97"/>
      <c r="C3" s="97"/>
      <c r="D3" s="97"/>
      <c r="E3" s="98"/>
      <c r="F3" s="50">
        <f>SUM(F2)</f>
        <v>9828</v>
      </c>
    </row>
    <row r="4" spans="1:6">
      <c r="A4" s="96" t="s">
        <v>11</v>
      </c>
      <c r="B4" s="97"/>
      <c r="C4" s="97"/>
      <c r="D4" s="97"/>
      <c r="E4" s="98"/>
      <c r="F4" s="50">
        <f>F3*18%</f>
        <v>1769.04</v>
      </c>
    </row>
    <row r="5" spans="1:6">
      <c r="A5" s="96" t="s">
        <v>22</v>
      </c>
      <c r="B5" s="97"/>
      <c r="C5" s="97"/>
      <c r="D5" s="97"/>
      <c r="E5" s="98"/>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96" t="s">
        <v>10</v>
      </c>
      <c r="B3" s="97"/>
      <c r="C3" s="97"/>
      <c r="D3" s="98"/>
      <c r="E3" s="6">
        <f>SUM(E2)</f>
        <v>2013</v>
      </c>
    </row>
    <row r="4" spans="1:5">
      <c r="A4" s="96" t="s">
        <v>24</v>
      </c>
      <c r="B4" s="97"/>
      <c r="C4" s="97"/>
      <c r="D4" s="98"/>
      <c r="E4" s="6">
        <f>E3*12%</f>
        <v>241.56</v>
      </c>
    </row>
    <row r="5" spans="1:5" ht="15.6" customHeight="1">
      <c r="A5" s="96" t="s">
        <v>12</v>
      </c>
      <c r="B5" s="97"/>
      <c r="C5" s="97"/>
      <c r="D5" s="98"/>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95" t="s">
        <v>10</v>
      </c>
      <c r="B9" s="95"/>
      <c r="C9" s="95"/>
      <c r="D9" s="95"/>
      <c r="E9" s="95"/>
      <c r="F9" s="50">
        <f>SUM(F2:F8)</f>
        <v>212700</v>
      </c>
    </row>
    <row r="10" spans="1:6">
      <c r="A10" s="95" t="s">
        <v>11</v>
      </c>
      <c r="B10" s="95"/>
      <c r="C10" s="95"/>
      <c r="D10" s="95"/>
      <c r="E10" s="95"/>
      <c r="F10" s="50">
        <f>F9*18%</f>
        <v>38286</v>
      </c>
    </row>
    <row r="11" spans="1:6">
      <c r="A11" s="95" t="s">
        <v>12</v>
      </c>
      <c r="B11" s="95"/>
      <c r="C11" s="95"/>
      <c r="D11" s="95"/>
      <c r="E11" s="95"/>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95" t="s">
        <v>10</v>
      </c>
      <c r="B3" s="95"/>
      <c r="C3" s="95"/>
      <c r="D3" s="95"/>
      <c r="E3" s="95"/>
      <c r="F3" s="51">
        <f>SUM(F2)</f>
        <v>7500</v>
      </c>
    </row>
    <row r="4" spans="1:6">
      <c r="A4" s="95" t="s">
        <v>11</v>
      </c>
      <c r="B4" s="95"/>
      <c r="C4" s="95"/>
      <c r="D4" s="95"/>
      <c r="E4" s="95"/>
      <c r="F4" s="51">
        <f>F3*18%</f>
        <v>1350</v>
      </c>
    </row>
    <row r="5" spans="1:6">
      <c r="A5" s="95" t="s">
        <v>12</v>
      </c>
      <c r="B5" s="95"/>
      <c r="C5" s="95"/>
      <c r="D5" s="95"/>
      <c r="E5" s="95"/>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96" t="s">
        <v>10</v>
      </c>
      <c r="B3" s="97"/>
      <c r="C3" s="97"/>
      <c r="D3" s="98"/>
      <c r="E3" s="53">
        <f>SUM(E2)</f>
        <v>18250</v>
      </c>
    </row>
    <row r="4" spans="1:5">
      <c r="A4" s="96" t="s">
        <v>11</v>
      </c>
      <c r="B4" s="97"/>
      <c r="C4" s="97"/>
      <c r="D4" s="98"/>
      <c r="E4" s="53">
        <f>E3*18%</f>
        <v>3285</v>
      </c>
    </row>
    <row r="5" spans="1:5">
      <c r="A5" s="96" t="s">
        <v>12</v>
      </c>
      <c r="B5" s="97"/>
      <c r="C5" s="97"/>
      <c r="D5" s="98"/>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95" t="s">
        <v>10</v>
      </c>
      <c r="B3" s="95"/>
      <c r="C3" s="95"/>
      <c r="D3" s="95"/>
      <c r="E3" s="54">
        <f>SUM(E2)</f>
        <v>73778.48</v>
      </c>
    </row>
    <row r="4" spans="1:5">
      <c r="A4" s="95" t="s">
        <v>11</v>
      </c>
      <c r="B4" s="95"/>
      <c r="C4" s="95"/>
      <c r="D4" s="95"/>
      <c r="E4" s="54">
        <v>13280.11</v>
      </c>
    </row>
    <row r="5" spans="1:5">
      <c r="A5" s="95" t="s">
        <v>12</v>
      </c>
      <c r="B5" s="95"/>
      <c r="C5" s="95"/>
      <c r="D5" s="95"/>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95" t="s">
        <v>10</v>
      </c>
      <c r="B3" s="95"/>
      <c r="C3" s="95"/>
      <c r="D3" s="95"/>
      <c r="E3" s="95"/>
      <c r="F3" s="56">
        <f>SUM(F2:F2)</f>
        <v>17960</v>
      </c>
    </row>
    <row r="4" spans="1:6">
      <c r="A4" s="95" t="s">
        <v>11</v>
      </c>
      <c r="B4" s="95"/>
      <c r="C4" s="95"/>
      <c r="D4" s="95"/>
      <c r="E4" s="95"/>
      <c r="F4" s="56">
        <f>F3*18%</f>
        <v>3232.7999999999997</v>
      </c>
    </row>
    <row r="5" spans="1:6">
      <c r="A5" s="95" t="s">
        <v>12</v>
      </c>
      <c r="B5" s="95"/>
      <c r="C5" s="95"/>
      <c r="D5" s="95"/>
      <c r="E5" s="95"/>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95" t="s">
        <v>10</v>
      </c>
      <c r="B3" s="95"/>
      <c r="C3" s="95"/>
      <c r="D3" s="95"/>
      <c r="E3" s="95"/>
      <c r="F3" s="58">
        <f>SUM(F2:F2)</f>
        <v>22700</v>
      </c>
    </row>
    <row r="4" spans="1:6">
      <c r="A4" s="95" t="s">
        <v>11</v>
      </c>
      <c r="B4" s="95"/>
      <c r="C4" s="95"/>
      <c r="D4" s="95"/>
      <c r="E4" s="95"/>
      <c r="F4" s="58">
        <f>F3*18%</f>
        <v>4086</v>
      </c>
    </row>
    <row r="5" spans="1:6">
      <c r="A5" s="95" t="s">
        <v>12</v>
      </c>
      <c r="B5" s="95"/>
      <c r="C5" s="95"/>
      <c r="D5" s="95"/>
      <c r="E5" s="95"/>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95" t="s">
        <v>10</v>
      </c>
      <c r="B3" s="95"/>
      <c r="C3" s="95"/>
      <c r="D3" s="95"/>
      <c r="E3" s="95"/>
      <c r="F3" s="59">
        <f>SUM(F2:F2)</f>
        <v>20205</v>
      </c>
    </row>
    <row r="4" spans="1:6">
      <c r="A4" s="95" t="s">
        <v>11</v>
      </c>
      <c r="B4" s="95"/>
      <c r="C4" s="95"/>
      <c r="D4" s="95"/>
      <c r="E4" s="95"/>
      <c r="F4" s="59">
        <f>F3*18%</f>
        <v>3636.9</v>
      </c>
    </row>
    <row r="5" spans="1:6">
      <c r="A5" s="95" t="s">
        <v>12</v>
      </c>
      <c r="B5" s="95"/>
      <c r="C5" s="95"/>
      <c r="D5" s="95"/>
      <c r="E5" s="95"/>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95" t="s">
        <v>10</v>
      </c>
      <c r="B6" s="95"/>
      <c r="C6" s="95"/>
      <c r="D6" s="95"/>
      <c r="E6" s="95"/>
      <c r="F6" s="60">
        <f>SUM(F2:F5)</f>
        <v>66250</v>
      </c>
    </row>
    <row r="7" spans="1:6">
      <c r="A7" s="95" t="s">
        <v>11</v>
      </c>
      <c r="B7" s="95"/>
      <c r="C7" s="95"/>
      <c r="D7" s="95"/>
      <c r="E7" s="95"/>
      <c r="F7" s="60">
        <f>F6*18%</f>
        <v>11925</v>
      </c>
    </row>
    <row r="8" spans="1:6">
      <c r="A8" s="95" t="s">
        <v>12</v>
      </c>
      <c r="B8" s="95"/>
      <c r="C8" s="95"/>
      <c r="D8" s="95"/>
      <c r="E8" s="95"/>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96" t="s">
        <v>10</v>
      </c>
      <c r="B4" s="97"/>
      <c r="C4" s="97"/>
      <c r="D4" s="97"/>
      <c r="E4" s="98"/>
      <c r="F4" s="60">
        <f>SUM(F2:F3)</f>
        <v>88750</v>
      </c>
    </row>
    <row r="5" spans="1:6">
      <c r="A5" s="96" t="s">
        <v>11</v>
      </c>
      <c r="B5" s="97"/>
      <c r="C5" s="97"/>
      <c r="D5" s="97"/>
      <c r="E5" s="98"/>
      <c r="F5" s="60">
        <f>F4*18%</f>
        <v>15975</v>
      </c>
    </row>
    <row r="6" spans="1:6">
      <c r="A6" s="96" t="s">
        <v>12</v>
      </c>
      <c r="B6" s="97"/>
      <c r="C6" s="97"/>
      <c r="D6" s="97"/>
      <c r="E6" s="98"/>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99" t="s">
        <v>21</v>
      </c>
      <c r="B4" s="99"/>
      <c r="C4" s="99"/>
      <c r="D4" s="99"/>
      <c r="E4" s="99"/>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00" t="s">
        <v>21</v>
      </c>
      <c r="B10" s="100"/>
      <c r="C10" s="100"/>
      <c r="D10" s="100"/>
      <c r="E10" s="100"/>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95" t="s">
        <v>10</v>
      </c>
      <c r="B3" s="95"/>
      <c r="C3" s="95"/>
      <c r="D3" s="95"/>
      <c r="E3" s="95"/>
      <c r="F3" s="61">
        <f>SUM(F2:F2)</f>
        <v>22450</v>
      </c>
    </row>
    <row r="4" spans="1:6">
      <c r="A4" s="95" t="s">
        <v>11</v>
      </c>
      <c r="B4" s="95"/>
      <c r="C4" s="95"/>
      <c r="D4" s="95"/>
      <c r="E4" s="95"/>
      <c r="F4" s="61">
        <f>F3*18%</f>
        <v>4041</v>
      </c>
    </row>
    <row r="5" spans="1:6">
      <c r="A5" s="95" t="s">
        <v>12</v>
      </c>
      <c r="B5" s="95"/>
      <c r="C5" s="95"/>
      <c r="D5" s="95"/>
      <c r="E5" s="95"/>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95" t="s">
        <v>10</v>
      </c>
      <c r="B3" s="95"/>
      <c r="C3" s="95"/>
      <c r="D3" s="95"/>
      <c r="E3" s="95"/>
      <c r="F3" s="62">
        <f>SUM(F2:F2)</f>
        <v>22450</v>
      </c>
    </row>
    <row r="4" spans="1:6">
      <c r="A4" s="95" t="s">
        <v>11</v>
      </c>
      <c r="B4" s="95"/>
      <c r="C4" s="95"/>
      <c r="D4" s="95"/>
      <c r="E4" s="95"/>
      <c r="F4" s="62">
        <f>F3*18%</f>
        <v>4041</v>
      </c>
    </row>
    <row r="5" spans="1:6">
      <c r="A5" s="95" t="s">
        <v>12</v>
      </c>
      <c r="B5" s="95"/>
      <c r="C5" s="95"/>
      <c r="D5" s="95"/>
      <c r="E5" s="95"/>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95" t="s">
        <v>10</v>
      </c>
      <c r="B3" s="95"/>
      <c r="C3" s="95"/>
      <c r="D3" s="95"/>
      <c r="E3" s="95"/>
      <c r="F3" s="63">
        <f>SUM(F2:F2)</f>
        <v>18800</v>
      </c>
    </row>
    <row r="4" spans="1:6">
      <c r="A4" s="95" t="s">
        <v>11</v>
      </c>
      <c r="B4" s="95"/>
      <c r="C4" s="95"/>
      <c r="D4" s="95"/>
      <c r="E4" s="95"/>
      <c r="F4" s="63">
        <f>F3*18%</f>
        <v>3384</v>
      </c>
    </row>
    <row r="5" spans="1:6">
      <c r="A5" s="95" t="s">
        <v>12</v>
      </c>
      <c r="B5" s="95"/>
      <c r="C5" s="95"/>
      <c r="D5" s="95"/>
      <c r="E5" s="95"/>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95" t="s">
        <v>10</v>
      </c>
      <c r="B3" s="95"/>
      <c r="C3" s="95"/>
      <c r="D3" s="95"/>
      <c r="E3" s="64">
        <f>SUM(E2)</f>
        <v>51612</v>
      </c>
    </row>
    <row r="4" spans="1:5">
      <c r="A4" s="95" t="s">
        <v>47</v>
      </c>
      <c r="B4" s="95"/>
      <c r="C4" s="95"/>
      <c r="D4" s="95"/>
      <c r="E4" s="64">
        <f>E3*9%</f>
        <v>4645.08</v>
      </c>
    </row>
    <row r="5" spans="1:5">
      <c r="A5" s="95" t="s">
        <v>47</v>
      </c>
      <c r="B5" s="95"/>
      <c r="C5" s="95"/>
      <c r="D5" s="95"/>
      <c r="E5" s="64">
        <f>E3*9%</f>
        <v>4645.08</v>
      </c>
    </row>
    <row r="6" spans="1:5">
      <c r="A6" s="95" t="s">
        <v>12</v>
      </c>
      <c r="B6" s="95"/>
      <c r="C6" s="95"/>
      <c r="D6" s="95"/>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95" t="s">
        <v>10</v>
      </c>
      <c r="B3" s="95"/>
      <c r="C3" s="95"/>
      <c r="D3" s="95"/>
      <c r="E3" s="65">
        <f>SUM(E2)</f>
        <v>54648</v>
      </c>
    </row>
    <row r="4" spans="1:5">
      <c r="A4" s="95" t="s">
        <v>47</v>
      </c>
      <c r="B4" s="95"/>
      <c r="C4" s="95"/>
      <c r="D4" s="95"/>
      <c r="E4" s="65">
        <f>E3*9%</f>
        <v>4918.32</v>
      </c>
    </row>
    <row r="5" spans="1:5">
      <c r="A5" s="95" t="s">
        <v>47</v>
      </c>
      <c r="B5" s="95"/>
      <c r="C5" s="95"/>
      <c r="D5" s="95"/>
      <c r="E5" s="65">
        <f>E3*9%</f>
        <v>4918.32</v>
      </c>
    </row>
    <row r="6" spans="1:5">
      <c r="A6" s="95" t="s">
        <v>12</v>
      </c>
      <c r="B6" s="95"/>
      <c r="C6" s="95"/>
      <c r="D6" s="95"/>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95" t="s">
        <v>10</v>
      </c>
      <c r="B3" s="95"/>
      <c r="C3" s="95"/>
      <c r="D3" s="95"/>
      <c r="E3" s="95"/>
      <c r="F3" s="66">
        <f>SUM(F2)</f>
        <v>28000</v>
      </c>
    </row>
    <row r="4" spans="1:6">
      <c r="A4" s="95" t="s">
        <v>11</v>
      </c>
      <c r="B4" s="95"/>
      <c r="C4" s="95"/>
      <c r="D4" s="95"/>
      <c r="E4" s="95"/>
      <c r="F4" s="66">
        <f>F3*18%</f>
        <v>5040</v>
      </c>
    </row>
    <row r="5" spans="1:6">
      <c r="A5" s="95" t="s">
        <v>12</v>
      </c>
      <c r="B5" s="95"/>
      <c r="C5" s="95"/>
      <c r="D5" s="95"/>
      <c r="E5" s="95"/>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95" t="s">
        <v>10</v>
      </c>
      <c r="B3" s="95"/>
      <c r="C3" s="95"/>
      <c r="D3" s="95"/>
      <c r="E3" s="95"/>
      <c r="F3" s="67">
        <f>SUM(F2)</f>
        <v>48000</v>
      </c>
    </row>
    <row r="4" spans="1:6">
      <c r="A4" s="95" t="s">
        <v>11</v>
      </c>
      <c r="B4" s="95"/>
      <c r="C4" s="95"/>
      <c r="D4" s="95"/>
      <c r="E4" s="95"/>
      <c r="F4" s="67">
        <f>F3*18%</f>
        <v>8640</v>
      </c>
    </row>
    <row r="5" spans="1:6">
      <c r="A5" s="95" t="s">
        <v>12</v>
      </c>
      <c r="B5" s="95"/>
      <c r="C5" s="95"/>
      <c r="D5" s="95"/>
      <c r="E5" s="95"/>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95" t="s">
        <v>10</v>
      </c>
      <c r="B3" s="95"/>
      <c r="C3" s="95"/>
      <c r="D3" s="95"/>
      <c r="E3" s="95"/>
      <c r="F3" s="68">
        <f>SUM(F2)</f>
        <v>20750</v>
      </c>
    </row>
    <row r="4" spans="1:6">
      <c r="A4" s="95" t="s">
        <v>11</v>
      </c>
      <c r="B4" s="95"/>
      <c r="C4" s="95"/>
      <c r="D4" s="95"/>
      <c r="E4" s="95"/>
      <c r="F4" s="68">
        <f>F3*18%</f>
        <v>3735</v>
      </c>
    </row>
    <row r="5" spans="1:6">
      <c r="A5" s="95" t="s">
        <v>12</v>
      </c>
      <c r="B5" s="95"/>
      <c r="C5" s="95"/>
      <c r="D5" s="95"/>
      <c r="E5" s="95"/>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95" t="s">
        <v>10</v>
      </c>
      <c r="B3" s="95"/>
      <c r="C3" s="95"/>
      <c r="D3" s="95"/>
      <c r="E3" s="95"/>
      <c r="F3" s="69">
        <f>SUM(F2)</f>
        <v>22450</v>
      </c>
    </row>
    <row r="4" spans="1:6">
      <c r="A4" s="95" t="s">
        <v>11</v>
      </c>
      <c r="B4" s="95"/>
      <c r="C4" s="95"/>
      <c r="D4" s="95"/>
      <c r="E4" s="95"/>
      <c r="F4" s="69">
        <f>F3*18%</f>
        <v>4041</v>
      </c>
    </row>
    <row r="5" spans="1:6">
      <c r="A5" s="95" t="s">
        <v>12</v>
      </c>
      <c r="B5" s="95"/>
      <c r="C5" s="95"/>
      <c r="D5" s="95"/>
      <c r="E5" s="95"/>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95" t="s">
        <v>10</v>
      </c>
      <c r="B3" s="95"/>
      <c r="C3" s="95"/>
      <c r="D3" s="95"/>
      <c r="E3" s="95"/>
      <c r="F3" s="70">
        <f>SUM(F2)</f>
        <v>8136</v>
      </c>
    </row>
    <row r="4" spans="1:6">
      <c r="A4" s="95" t="s">
        <v>11</v>
      </c>
      <c r="B4" s="95"/>
      <c r="C4" s="95"/>
      <c r="D4" s="95"/>
      <c r="E4" s="95"/>
      <c r="F4" s="70">
        <f>F3*18%</f>
        <v>1464.48</v>
      </c>
    </row>
    <row r="5" spans="1:6">
      <c r="A5" s="95" t="s">
        <v>12</v>
      </c>
      <c r="B5" s="95"/>
      <c r="C5" s="95"/>
      <c r="D5" s="95"/>
      <c r="E5" s="95"/>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95" t="s">
        <v>10</v>
      </c>
      <c r="B3" s="95"/>
      <c r="C3" s="95"/>
      <c r="D3" s="95"/>
      <c r="E3" s="95"/>
      <c r="F3" s="15">
        <f>SUM(F2:F2)</f>
        <v>22450</v>
      </c>
    </row>
    <row r="4" spans="1:6">
      <c r="A4" s="95" t="s">
        <v>11</v>
      </c>
      <c r="B4" s="95"/>
      <c r="C4" s="95"/>
      <c r="D4" s="95"/>
      <c r="E4" s="95"/>
      <c r="F4" s="15">
        <f>F3*18%</f>
        <v>4041</v>
      </c>
    </row>
    <row r="5" spans="1:6">
      <c r="A5" s="95" t="s">
        <v>12</v>
      </c>
      <c r="B5" s="95"/>
      <c r="C5" s="95"/>
      <c r="D5" s="95"/>
      <c r="E5" s="95"/>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96" t="s">
        <v>10</v>
      </c>
      <c r="B3" s="97"/>
      <c r="C3" s="97"/>
      <c r="D3" s="97"/>
      <c r="E3" s="98"/>
      <c r="F3" s="71">
        <f>SUM(F2)</f>
        <v>24000</v>
      </c>
    </row>
    <row r="4" spans="1:6">
      <c r="A4" s="95" t="s">
        <v>11</v>
      </c>
      <c r="B4" s="95"/>
      <c r="C4" s="95"/>
      <c r="D4" s="95"/>
      <c r="E4" s="95"/>
      <c r="F4" s="71">
        <f>F3*18%</f>
        <v>4320</v>
      </c>
    </row>
    <row r="5" spans="1:6">
      <c r="A5" s="95" t="s">
        <v>12</v>
      </c>
      <c r="B5" s="95"/>
      <c r="C5" s="95"/>
      <c r="D5" s="95"/>
      <c r="E5" s="95"/>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06">
        <v>1</v>
      </c>
      <c r="D2" s="106">
        <v>84050</v>
      </c>
      <c r="E2" s="106">
        <f t="shared" ref="E2" si="0">C2*D2</f>
        <v>84050</v>
      </c>
    </row>
    <row r="3" spans="1:5">
      <c r="A3" s="3">
        <v>2</v>
      </c>
      <c r="B3" s="39" t="s">
        <v>74</v>
      </c>
      <c r="C3" s="107"/>
      <c r="D3" s="107"/>
      <c r="E3" s="107"/>
    </row>
    <row r="4" spans="1:5">
      <c r="A4" s="3">
        <v>3</v>
      </c>
      <c r="B4" s="3" t="s">
        <v>75</v>
      </c>
      <c r="C4" s="107"/>
      <c r="D4" s="107"/>
      <c r="E4" s="107"/>
    </row>
    <row r="5" spans="1:5">
      <c r="A5" s="3">
        <v>4</v>
      </c>
      <c r="B5" s="3" t="s">
        <v>76</v>
      </c>
      <c r="C5" s="107"/>
      <c r="D5" s="107"/>
      <c r="E5" s="107"/>
    </row>
    <row r="6" spans="1:5">
      <c r="A6" s="3">
        <v>5</v>
      </c>
      <c r="B6" s="3" t="s">
        <v>68</v>
      </c>
      <c r="C6" s="107"/>
      <c r="D6" s="107"/>
      <c r="E6" s="107"/>
    </row>
    <row r="7" spans="1:5">
      <c r="A7" s="3">
        <v>6</v>
      </c>
      <c r="B7" s="3" t="s">
        <v>69</v>
      </c>
      <c r="C7" s="107"/>
      <c r="D7" s="107"/>
      <c r="E7" s="107"/>
    </row>
    <row r="8" spans="1:5">
      <c r="A8" s="3">
        <v>7</v>
      </c>
      <c r="B8" s="3" t="s">
        <v>70</v>
      </c>
      <c r="C8" s="107"/>
      <c r="D8" s="107"/>
      <c r="E8" s="107"/>
    </row>
    <row r="9" spans="1:5" ht="28.8">
      <c r="A9" s="3">
        <v>8</v>
      </c>
      <c r="B9" s="3" t="s">
        <v>71</v>
      </c>
      <c r="C9" s="107"/>
      <c r="D9" s="107"/>
      <c r="E9" s="107"/>
    </row>
    <row r="10" spans="1:5">
      <c r="A10" s="3">
        <v>9</v>
      </c>
      <c r="B10" s="3" t="s">
        <v>72</v>
      </c>
      <c r="C10" s="108"/>
      <c r="D10" s="108"/>
      <c r="E10" s="108"/>
    </row>
    <row r="11" spans="1:5">
      <c r="A11" s="95" t="s">
        <v>10</v>
      </c>
      <c r="B11" s="95"/>
      <c r="C11" s="95"/>
      <c r="D11" s="95"/>
      <c r="E11" s="72">
        <f>SUM(E2:E3)</f>
        <v>84050</v>
      </c>
    </row>
    <row r="12" spans="1:5">
      <c r="A12" s="96" t="s">
        <v>77</v>
      </c>
      <c r="B12" s="97"/>
      <c r="C12" s="97"/>
      <c r="D12" s="98"/>
      <c r="E12" s="72">
        <v>40344</v>
      </c>
    </row>
    <row r="13" spans="1:5">
      <c r="A13" s="96" t="s">
        <v>78</v>
      </c>
      <c r="B13" s="97"/>
      <c r="C13" s="97"/>
      <c r="D13" s="98"/>
      <c r="E13" s="72">
        <v>43706</v>
      </c>
    </row>
    <row r="14" spans="1:5">
      <c r="A14" s="95" t="s">
        <v>11</v>
      </c>
      <c r="B14" s="95"/>
      <c r="C14" s="95"/>
      <c r="D14" s="95"/>
      <c r="E14" s="72">
        <f>E13*18%</f>
        <v>7867.08</v>
      </c>
    </row>
    <row r="15" spans="1:5">
      <c r="A15" s="95" t="s">
        <v>12</v>
      </c>
      <c r="B15" s="95"/>
      <c r="C15" s="95"/>
      <c r="D15" s="95"/>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99" t="s">
        <v>10</v>
      </c>
      <c r="B4" s="99"/>
      <c r="C4" s="99"/>
      <c r="D4" s="99"/>
      <c r="E4" s="99"/>
      <c r="F4" s="73">
        <f>SUM(F2:F3)</f>
        <v>155400</v>
      </c>
    </row>
    <row r="5" spans="1:6">
      <c r="A5" s="99" t="s">
        <v>11</v>
      </c>
      <c r="B5" s="99"/>
      <c r="C5" s="99"/>
      <c r="D5" s="99"/>
      <c r="E5" s="99"/>
      <c r="F5" s="73">
        <f>F4*18%</f>
        <v>27972</v>
      </c>
    </row>
    <row r="6" spans="1:6">
      <c r="A6" s="99" t="s">
        <v>12</v>
      </c>
      <c r="B6" s="99"/>
      <c r="C6" s="99"/>
      <c r="D6" s="99"/>
      <c r="E6" s="99"/>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95" t="s">
        <v>10</v>
      </c>
      <c r="B3" s="95"/>
      <c r="C3" s="95"/>
      <c r="D3" s="95"/>
      <c r="E3" s="95"/>
      <c r="F3" s="78">
        <f>SUM(F2)</f>
        <v>22450</v>
      </c>
    </row>
    <row r="4" spans="1:6">
      <c r="A4" s="95" t="s">
        <v>11</v>
      </c>
      <c r="B4" s="95"/>
      <c r="C4" s="95"/>
      <c r="D4" s="95"/>
      <c r="E4" s="95"/>
      <c r="F4" s="78">
        <f>F3*18%</f>
        <v>4041</v>
      </c>
    </row>
    <row r="5" spans="1:6">
      <c r="A5" s="95" t="s">
        <v>12</v>
      </c>
      <c r="B5" s="95"/>
      <c r="C5" s="95"/>
      <c r="D5" s="95"/>
      <c r="E5" s="95"/>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99" t="s">
        <v>10</v>
      </c>
      <c r="B4" s="99"/>
      <c r="C4" s="99"/>
      <c r="D4" s="99"/>
      <c r="E4" s="79">
        <f>SUM(E2:E3)</f>
        <v>1521</v>
      </c>
    </row>
    <row r="5" spans="1:10">
      <c r="A5" s="99" t="s">
        <v>11</v>
      </c>
      <c r="B5" s="99"/>
      <c r="C5" s="99"/>
      <c r="D5" s="99"/>
      <c r="E5" s="79">
        <f>E4*18%</f>
        <v>273.77999999999997</v>
      </c>
    </row>
    <row r="6" spans="1:10">
      <c r="A6" s="99" t="s">
        <v>12</v>
      </c>
      <c r="B6" s="99"/>
      <c r="C6" s="99"/>
      <c r="D6" s="99"/>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99" t="s">
        <v>10</v>
      </c>
      <c r="B13" s="99"/>
      <c r="C13" s="99"/>
      <c r="D13" s="99"/>
      <c r="E13" s="80">
        <f>SUM(E11:E12)</f>
        <v>2491.66</v>
      </c>
    </row>
    <row r="14" spans="1:10">
      <c r="A14" s="99" t="s">
        <v>11</v>
      </c>
      <c r="B14" s="99"/>
      <c r="C14" s="99"/>
      <c r="D14" s="99"/>
      <c r="E14" s="80">
        <f>E13*18%</f>
        <v>448.49879999999996</v>
      </c>
    </row>
    <row r="15" spans="1:10">
      <c r="A15" s="99" t="s">
        <v>12</v>
      </c>
      <c r="B15" s="99"/>
      <c r="C15" s="99"/>
      <c r="D15" s="99"/>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09" t="s">
        <v>84</v>
      </c>
      <c r="B1" s="109" t="s">
        <v>149</v>
      </c>
      <c r="C1" s="109" t="s">
        <v>85</v>
      </c>
      <c r="D1" s="109" t="s">
        <v>86</v>
      </c>
      <c r="E1" s="109" t="s">
        <v>87</v>
      </c>
      <c r="F1" s="109" t="s">
        <v>88</v>
      </c>
      <c r="G1" s="110" t="s">
        <v>89</v>
      </c>
      <c r="H1" s="111"/>
      <c r="I1" s="109" t="s">
        <v>26</v>
      </c>
      <c r="J1" s="109" t="s">
        <v>98</v>
      </c>
      <c r="K1" s="100" t="s">
        <v>10</v>
      </c>
    </row>
    <row r="2" spans="1:15" ht="12" customHeight="1">
      <c r="A2" s="109"/>
      <c r="B2" s="109"/>
      <c r="C2" s="109"/>
      <c r="D2" s="109"/>
      <c r="E2" s="109"/>
      <c r="F2" s="109"/>
      <c r="G2" s="90" t="s">
        <v>90</v>
      </c>
      <c r="H2" s="90" t="s">
        <v>91</v>
      </c>
      <c r="I2" s="109"/>
      <c r="J2" s="109"/>
      <c r="K2" s="100"/>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00" t="s">
        <v>10</v>
      </c>
      <c r="B6" s="100"/>
      <c r="C6" s="100"/>
      <c r="D6" s="100"/>
      <c r="E6" s="100"/>
      <c r="F6" s="100"/>
      <c r="G6" s="100"/>
      <c r="H6" s="100"/>
      <c r="I6" s="100"/>
      <c r="J6" s="100"/>
      <c r="K6" s="88">
        <f>SUM(K3:K5)</f>
        <v>244102.5</v>
      </c>
    </row>
    <row r="7" spans="1:15" ht="14.4" customHeight="1">
      <c r="A7" s="100" t="s">
        <v>11</v>
      </c>
      <c r="B7" s="100"/>
      <c r="C7" s="100"/>
      <c r="D7" s="100"/>
      <c r="E7" s="100"/>
      <c r="F7" s="100"/>
      <c r="G7" s="100"/>
      <c r="H7" s="100"/>
      <c r="I7" s="100"/>
      <c r="J7" s="100"/>
      <c r="K7" s="88">
        <f>K6*18%</f>
        <v>43938.45</v>
      </c>
    </row>
    <row r="8" spans="1:15" ht="13.2" customHeight="1">
      <c r="A8" s="100" t="s">
        <v>12</v>
      </c>
      <c r="B8" s="100"/>
      <c r="C8" s="100"/>
      <c r="D8" s="100"/>
      <c r="E8" s="100"/>
      <c r="F8" s="100"/>
      <c r="G8" s="100"/>
      <c r="H8" s="100"/>
      <c r="I8" s="100"/>
      <c r="J8" s="100"/>
      <c r="K8" s="88">
        <f>SUM(K6:K7)</f>
        <v>288040.95</v>
      </c>
    </row>
    <row r="16" spans="1:15">
      <c r="A16" s="109" t="s">
        <v>84</v>
      </c>
      <c r="B16" s="109" t="s">
        <v>149</v>
      </c>
      <c r="C16" s="109" t="s">
        <v>85</v>
      </c>
      <c r="D16" s="109" t="s">
        <v>86</v>
      </c>
      <c r="E16" s="109" t="s">
        <v>87</v>
      </c>
      <c r="F16" s="109" t="s">
        <v>88</v>
      </c>
      <c r="G16" s="110" t="s">
        <v>89</v>
      </c>
      <c r="H16" s="111"/>
      <c r="I16" s="109" t="s">
        <v>26</v>
      </c>
      <c r="J16" s="109" t="s">
        <v>98</v>
      </c>
      <c r="K16" s="100" t="s">
        <v>155</v>
      </c>
      <c r="L16" s="100" t="s">
        <v>10</v>
      </c>
    </row>
    <row r="17" spans="1:12" ht="28.8" customHeight="1">
      <c r="A17" s="109"/>
      <c r="B17" s="109"/>
      <c r="C17" s="109"/>
      <c r="D17" s="109"/>
      <c r="E17" s="109"/>
      <c r="F17" s="109"/>
      <c r="G17" s="90" t="s">
        <v>90</v>
      </c>
      <c r="H17" s="90" t="s">
        <v>91</v>
      </c>
      <c r="I17" s="109"/>
      <c r="J17" s="109"/>
      <c r="K17" s="100"/>
      <c r="L17" s="100"/>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01" t="s">
        <v>10</v>
      </c>
      <c r="B21" s="103"/>
      <c r="C21" s="103"/>
      <c r="D21" s="103"/>
      <c r="E21" s="103"/>
      <c r="F21" s="103"/>
      <c r="G21" s="103"/>
      <c r="H21" s="103"/>
      <c r="I21" s="103"/>
      <c r="J21" s="103"/>
      <c r="K21" s="104"/>
      <c r="L21" s="88">
        <f>SUM(L18:L20)</f>
        <v>244102.6005</v>
      </c>
    </row>
    <row r="22" spans="1:12" ht="13.2" customHeight="1">
      <c r="A22" s="101" t="s">
        <v>11</v>
      </c>
      <c r="B22" s="103"/>
      <c r="C22" s="103"/>
      <c r="D22" s="103"/>
      <c r="E22" s="103"/>
      <c r="F22" s="103"/>
      <c r="G22" s="103"/>
      <c r="H22" s="103"/>
      <c r="I22" s="103"/>
      <c r="J22" s="103"/>
      <c r="K22" s="104"/>
      <c r="L22" s="88">
        <f>L21*18%</f>
        <v>43938.468089999995</v>
      </c>
    </row>
    <row r="23" spans="1:12" ht="13.2" customHeight="1">
      <c r="A23" s="101" t="s">
        <v>12</v>
      </c>
      <c r="B23" s="103"/>
      <c r="C23" s="103"/>
      <c r="D23" s="103"/>
      <c r="E23" s="103"/>
      <c r="F23" s="103"/>
      <c r="G23" s="103"/>
      <c r="H23" s="103"/>
      <c r="I23" s="103"/>
      <c r="J23" s="103"/>
      <c r="K23" s="104"/>
      <c r="L23" s="88">
        <f>SUM(L21:L22)</f>
        <v>288041.06858999998</v>
      </c>
    </row>
  </sheetData>
  <mergeCells count="27">
    <mergeCell ref="A6:J6"/>
    <mergeCell ref="A7:J7"/>
    <mergeCell ref="A8:J8"/>
    <mergeCell ref="I1:I2"/>
    <mergeCell ref="J1:J2"/>
    <mergeCell ref="G1:H1"/>
    <mergeCell ref="K1:K2"/>
    <mergeCell ref="A1:A2"/>
    <mergeCell ref="B1:B2"/>
    <mergeCell ref="C1:C2"/>
    <mergeCell ref="D1:D2"/>
    <mergeCell ref="E1:E2"/>
    <mergeCell ref="F1:F2"/>
    <mergeCell ref="L16:L17"/>
    <mergeCell ref="A16:A17"/>
    <mergeCell ref="B16:B17"/>
    <mergeCell ref="C16:C17"/>
    <mergeCell ref="D16:D17"/>
    <mergeCell ref="E16:E17"/>
    <mergeCell ref="K16:K17"/>
    <mergeCell ref="A21:K21"/>
    <mergeCell ref="A22:K22"/>
    <mergeCell ref="A23:K23"/>
    <mergeCell ref="F16:F17"/>
    <mergeCell ref="G16:H16"/>
    <mergeCell ref="I16:I17"/>
    <mergeCell ref="J16:J17"/>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22"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12">
        <v>1</v>
      </c>
      <c r="B2" s="74" t="s">
        <v>117</v>
      </c>
      <c r="C2" s="112">
        <v>1</v>
      </c>
      <c r="D2" s="112">
        <v>150000</v>
      </c>
      <c r="E2" s="112">
        <f>C2*D2</f>
        <v>150000</v>
      </c>
    </row>
    <row r="3" spans="1:5" ht="13.2" customHeight="1">
      <c r="A3" s="113"/>
      <c r="B3" s="75" t="s">
        <v>100</v>
      </c>
      <c r="C3" s="113"/>
      <c r="D3" s="113"/>
      <c r="E3" s="113"/>
    </row>
    <row r="4" spans="1:5">
      <c r="A4" s="113"/>
      <c r="B4" s="9" t="s">
        <v>101</v>
      </c>
      <c r="C4" s="113"/>
      <c r="D4" s="113"/>
      <c r="E4" s="113"/>
    </row>
    <row r="5" spans="1:5">
      <c r="A5" s="113"/>
      <c r="B5" s="9" t="s">
        <v>102</v>
      </c>
      <c r="C5" s="113"/>
      <c r="D5" s="113"/>
      <c r="E5" s="113"/>
    </row>
    <row r="6" spans="1:5">
      <c r="A6" s="113"/>
      <c r="B6" s="9" t="s">
        <v>103</v>
      </c>
      <c r="C6" s="113"/>
      <c r="D6" s="113"/>
      <c r="E6" s="113"/>
    </row>
    <row r="7" spans="1:5">
      <c r="A7" s="113"/>
      <c r="B7" s="9" t="s">
        <v>104</v>
      </c>
      <c r="C7" s="113"/>
      <c r="D7" s="113"/>
      <c r="E7" s="113"/>
    </row>
    <row r="8" spans="1:5">
      <c r="A8" s="113"/>
      <c r="B8" s="9" t="s">
        <v>105</v>
      </c>
      <c r="C8" s="113"/>
      <c r="D8" s="113"/>
      <c r="E8" s="113"/>
    </row>
    <row r="9" spans="1:5">
      <c r="A9" s="113"/>
      <c r="B9" s="9" t="s">
        <v>106</v>
      </c>
      <c r="C9" s="113"/>
      <c r="D9" s="113"/>
      <c r="E9" s="113"/>
    </row>
    <row r="10" spans="1:5">
      <c r="A10" s="113"/>
      <c r="B10" s="9" t="s">
        <v>107</v>
      </c>
      <c r="C10" s="113"/>
      <c r="D10" s="113"/>
      <c r="E10" s="113"/>
    </row>
    <row r="11" spans="1:5">
      <c r="A11" s="113"/>
      <c r="B11" s="9" t="s">
        <v>108</v>
      </c>
      <c r="C11" s="113"/>
      <c r="D11" s="113"/>
      <c r="E11" s="113"/>
    </row>
    <row r="12" spans="1:5">
      <c r="A12" s="113"/>
      <c r="B12" s="9" t="s">
        <v>109</v>
      </c>
      <c r="C12" s="113"/>
      <c r="D12" s="113"/>
      <c r="E12" s="113"/>
    </row>
    <row r="13" spans="1:5">
      <c r="A13" s="113"/>
      <c r="B13" s="9" t="s">
        <v>110</v>
      </c>
      <c r="C13" s="113"/>
      <c r="D13" s="113"/>
      <c r="E13" s="113"/>
    </row>
    <row r="14" spans="1:5">
      <c r="A14" s="113"/>
      <c r="B14" s="9" t="s">
        <v>111</v>
      </c>
      <c r="C14" s="113"/>
      <c r="D14" s="113"/>
      <c r="E14" s="113"/>
    </row>
    <row r="15" spans="1:5">
      <c r="A15" s="113"/>
      <c r="B15" s="9" t="s">
        <v>112</v>
      </c>
      <c r="C15" s="113"/>
      <c r="D15" s="113"/>
      <c r="E15" s="113"/>
    </row>
    <row r="16" spans="1:5">
      <c r="A16" s="113"/>
      <c r="B16" s="83" t="s">
        <v>118</v>
      </c>
      <c r="C16" s="113"/>
      <c r="D16" s="113"/>
      <c r="E16" s="113"/>
    </row>
    <row r="17" spans="1:5">
      <c r="A17" s="113"/>
      <c r="B17" s="83" t="s">
        <v>119</v>
      </c>
      <c r="C17" s="113"/>
      <c r="D17" s="113"/>
      <c r="E17" s="113"/>
    </row>
    <row r="18" spans="1:5">
      <c r="A18" s="113"/>
      <c r="B18" s="83" t="s">
        <v>120</v>
      </c>
      <c r="C18" s="113"/>
      <c r="D18" s="113"/>
      <c r="E18" s="113"/>
    </row>
    <row r="19" spans="1:5">
      <c r="A19" s="113"/>
      <c r="B19" s="83" t="s">
        <v>121</v>
      </c>
      <c r="C19" s="113"/>
      <c r="D19" s="113"/>
      <c r="E19" s="113"/>
    </row>
    <row r="20" spans="1:5">
      <c r="A20" s="113"/>
      <c r="B20" s="83" t="s">
        <v>122</v>
      </c>
      <c r="C20" s="113"/>
      <c r="D20" s="113"/>
      <c r="E20" s="113"/>
    </row>
    <row r="21" spans="1:5">
      <c r="A21" s="113"/>
      <c r="B21" s="83" t="s">
        <v>123</v>
      </c>
      <c r="C21" s="113"/>
      <c r="D21" s="113"/>
      <c r="E21" s="113"/>
    </row>
    <row r="22" spans="1:5">
      <c r="A22" s="113"/>
      <c r="B22" s="83" t="s">
        <v>124</v>
      </c>
      <c r="C22" s="113"/>
      <c r="D22" s="113"/>
      <c r="E22" s="113"/>
    </row>
    <row r="23" spans="1:5">
      <c r="A23" s="113"/>
      <c r="B23" s="83" t="s">
        <v>125</v>
      </c>
      <c r="C23" s="113"/>
      <c r="D23" s="113"/>
      <c r="E23" s="113"/>
    </row>
    <row r="24" spans="1:5">
      <c r="A24" s="113"/>
      <c r="B24" s="83" t="s">
        <v>126</v>
      </c>
      <c r="C24" s="113"/>
      <c r="D24" s="113"/>
      <c r="E24" s="113"/>
    </row>
    <row r="25" spans="1:5">
      <c r="A25" s="113"/>
      <c r="B25" s="83" t="s">
        <v>127</v>
      </c>
      <c r="C25" s="113"/>
      <c r="D25" s="113"/>
      <c r="E25" s="113"/>
    </row>
    <row r="26" spans="1:5">
      <c r="A26" s="113"/>
      <c r="B26" s="83" t="s">
        <v>128</v>
      </c>
      <c r="C26" s="113"/>
      <c r="D26" s="113"/>
      <c r="E26" s="113"/>
    </row>
    <row r="27" spans="1:5">
      <c r="A27" s="113"/>
      <c r="B27" s="83" t="s">
        <v>129</v>
      </c>
      <c r="C27" s="113"/>
      <c r="D27" s="113"/>
      <c r="E27" s="113"/>
    </row>
    <row r="28" spans="1:5">
      <c r="A28" s="113"/>
      <c r="B28" s="83" t="s">
        <v>130</v>
      </c>
      <c r="C28" s="113"/>
      <c r="D28" s="113"/>
      <c r="E28" s="113"/>
    </row>
    <row r="29" spans="1:5">
      <c r="A29" s="113"/>
      <c r="B29" s="83" t="s">
        <v>131</v>
      </c>
      <c r="C29" s="113"/>
      <c r="D29" s="113"/>
      <c r="E29" s="113"/>
    </row>
    <row r="30" spans="1:5" ht="27.6">
      <c r="A30" s="113"/>
      <c r="B30" s="83" t="s">
        <v>132</v>
      </c>
      <c r="C30" s="113"/>
      <c r="D30" s="113"/>
      <c r="E30" s="113"/>
    </row>
    <row r="31" spans="1:5">
      <c r="A31" s="113"/>
      <c r="B31" s="83" t="s">
        <v>133</v>
      </c>
      <c r="C31" s="113"/>
      <c r="D31" s="113"/>
      <c r="E31" s="113"/>
    </row>
    <row r="32" spans="1:5">
      <c r="A32" s="113"/>
      <c r="B32" s="83" t="s">
        <v>134</v>
      </c>
      <c r="C32" s="113"/>
      <c r="D32" s="113"/>
      <c r="E32" s="113"/>
    </row>
    <row r="33" spans="1:5">
      <c r="A33" s="113"/>
      <c r="B33" s="83" t="s">
        <v>135</v>
      </c>
      <c r="C33" s="113"/>
      <c r="D33" s="113"/>
      <c r="E33" s="113"/>
    </row>
    <row r="34" spans="1:5">
      <c r="A34" s="113"/>
      <c r="B34" s="83" t="s">
        <v>136</v>
      </c>
      <c r="C34" s="113"/>
      <c r="D34" s="113"/>
      <c r="E34" s="113"/>
    </row>
    <row r="35" spans="1:5" ht="27.6">
      <c r="A35" s="113"/>
      <c r="B35" s="83" t="s">
        <v>137</v>
      </c>
      <c r="C35" s="113"/>
      <c r="D35" s="113"/>
      <c r="E35" s="113"/>
    </row>
    <row r="36" spans="1:5">
      <c r="A36" s="113"/>
      <c r="B36" s="83" t="s">
        <v>138</v>
      </c>
      <c r="C36" s="113"/>
      <c r="D36" s="113"/>
      <c r="E36" s="113"/>
    </row>
    <row r="37" spans="1:5">
      <c r="A37" s="113"/>
      <c r="B37" s="83" t="s">
        <v>139</v>
      </c>
      <c r="C37" s="113"/>
      <c r="D37" s="113"/>
      <c r="E37" s="113"/>
    </row>
    <row r="38" spans="1:5">
      <c r="A38" s="113"/>
      <c r="B38" s="83" t="s">
        <v>140</v>
      </c>
      <c r="C38" s="113"/>
      <c r="D38" s="113"/>
      <c r="E38" s="113"/>
    </row>
    <row r="39" spans="1:5">
      <c r="A39" s="113"/>
      <c r="B39" s="83" t="s">
        <v>141</v>
      </c>
      <c r="C39" s="113"/>
      <c r="D39" s="113"/>
      <c r="E39" s="113"/>
    </row>
    <row r="40" spans="1:5">
      <c r="A40" s="113"/>
      <c r="B40" s="83" t="s">
        <v>142</v>
      </c>
      <c r="C40" s="113"/>
      <c r="D40" s="113"/>
      <c r="E40" s="113"/>
    </row>
    <row r="41" spans="1:5">
      <c r="A41" s="114"/>
      <c r="B41" s="83" t="s">
        <v>143</v>
      </c>
      <c r="C41" s="114"/>
      <c r="D41" s="114"/>
      <c r="E41" s="114"/>
    </row>
    <row r="42" spans="1:5">
      <c r="A42" s="115">
        <v>2</v>
      </c>
      <c r="B42" s="75" t="s">
        <v>113</v>
      </c>
      <c r="C42" s="115">
        <v>1</v>
      </c>
      <c r="D42" s="115">
        <v>130000</v>
      </c>
      <c r="E42" s="115">
        <f>C42*D42</f>
        <v>130000</v>
      </c>
    </row>
    <row r="43" spans="1:5">
      <c r="A43" s="115"/>
      <c r="B43" s="75" t="s">
        <v>114</v>
      </c>
      <c r="C43" s="115"/>
      <c r="D43" s="115"/>
      <c r="E43" s="115"/>
    </row>
    <row r="44" spans="1:5" ht="21" customHeight="1">
      <c r="A44" s="115"/>
      <c r="B44" s="75" t="s">
        <v>115</v>
      </c>
      <c r="C44" s="115"/>
      <c r="D44" s="115"/>
      <c r="E44" s="115"/>
    </row>
    <row r="45" spans="1:5">
      <c r="A45" s="99" t="s">
        <v>10</v>
      </c>
      <c r="B45" s="99"/>
      <c r="C45" s="99"/>
      <c r="D45" s="99"/>
      <c r="E45" s="81">
        <f>SUM(E2:E42)</f>
        <v>280000</v>
      </c>
    </row>
    <row r="46" spans="1:5">
      <c r="A46" s="99" t="s">
        <v>11</v>
      </c>
      <c r="B46" s="99"/>
      <c r="C46" s="99"/>
      <c r="D46" s="99"/>
      <c r="E46" s="81">
        <f>E45*18%</f>
        <v>50400</v>
      </c>
    </row>
    <row r="47" spans="1:5">
      <c r="A47" s="99" t="s">
        <v>12</v>
      </c>
      <c r="B47" s="99"/>
      <c r="C47" s="99"/>
      <c r="D47" s="99"/>
      <c r="E47" s="81">
        <f>SUM(E45:E46)</f>
        <v>330400</v>
      </c>
    </row>
    <row r="49" spans="1:2">
      <c r="A49" s="84" t="s">
        <v>144</v>
      </c>
    </row>
    <row r="50" spans="1:2">
      <c r="A50" s="84" t="s">
        <v>145</v>
      </c>
    </row>
    <row r="51" spans="1:2">
      <c r="A51" s="84" t="s">
        <v>146</v>
      </c>
    </row>
    <row r="55" spans="1:2">
      <c r="B55" s="74" t="s">
        <v>147</v>
      </c>
    </row>
  </sheetData>
  <mergeCells count="11">
    <mergeCell ref="E2:E41"/>
    <mergeCell ref="C42:C44"/>
    <mergeCell ref="D42:D44"/>
    <mergeCell ref="E42:E44"/>
    <mergeCell ref="A42:A44"/>
    <mergeCell ref="A45:D45"/>
    <mergeCell ref="A46:D46"/>
    <mergeCell ref="A47:D47"/>
    <mergeCell ref="A2:A41"/>
    <mergeCell ref="C2:C41"/>
    <mergeCell ref="D2:D4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95" t="s">
        <v>10</v>
      </c>
      <c r="B3" s="95"/>
      <c r="C3" s="95"/>
      <c r="D3" s="95"/>
      <c r="E3" s="82">
        <f>SUM(E2)</f>
        <v>73778.48</v>
      </c>
    </row>
    <row r="4" spans="1:5">
      <c r="A4" s="95" t="s">
        <v>11</v>
      </c>
      <c r="B4" s="95"/>
      <c r="C4" s="95"/>
      <c r="D4" s="95"/>
      <c r="E4" s="82">
        <v>13280.11</v>
      </c>
    </row>
    <row r="5" spans="1:5">
      <c r="A5" s="95" t="s">
        <v>12</v>
      </c>
      <c r="B5" s="95"/>
      <c r="C5" s="95"/>
      <c r="D5" s="95"/>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96" t="s">
        <v>10</v>
      </c>
      <c r="B3" s="97"/>
      <c r="C3" s="97"/>
      <c r="D3" s="97"/>
      <c r="E3" s="98"/>
      <c r="F3" s="85">
        <f>SUM(F2:F2)</f>
        <v>44500</v>
      </c>
    </row>
    <row r="4" spans="1:6">
      <c r="A4" s="96" t="s">
        <v>11</v>
      </c>
      <c r="B4" s="97"/>
      <c r="C4" s="97"/>
      <c r="D4" s="97"/>
      <c r="E4" s="98"/>
      <c r="F4" s="85">
        <f>F3*18%</f>
        <v>8010</v>
      </c>
    </row>
    <row r="5" spans="1:6">
      <c r="A5" s="96" t="s">
        <v>12</v>
      </c>
      <c r="B5" s="97"/>
      <c r="C5" s="97"/>
      <c r="D5" s="97"/>
      <c r="E5" s="98"/>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95" t="s">
        <v>10</v>
      </c>
      <c r="B3" s="95"/>
      <c r="C3" s="95"/>
      <c r="D3" s="95"/>
      <c r="E3" s="86">
        <f>SUM(E2)</f>
        <v>3500</v>
      </c>
    </row>
    <row r="4" spans="1:5">
      <c r="A4" s="95" t="s">
        <v>11</v>
      </c>
      <c r="B4" s="95"/>
      <c r="C4" s="95"/>
      <c r="D4" s="95"/>
      <c r="E4" s="86">
        <f>E3*18%</f>
        <v>630</v>
      </c>
    </row>
    <row r="5" spans="1:5">
      <c r="A5" s="95" t="s">
        <v>12</v>
      </c>
      <c r="B5" s="95"/>
      <c r="C5" s="95"/>
      <c r="D5" s="95"/>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95" t="s">
        <v>10</v>
      </c>
      <c r="B3" s="95"/>
      <c r="C3" s="95"/>
      <c r="D3" s="95"/>
      <c r="E3" s="95"/>
      <c r="F3" s="16">
        <f>SUM(F2)</f>
        <v>34050</v>
      </c>
    </row>
    <row r="4" spans="1:7">
      <c r="A4" s="95" t="s">
        <v>11</v>
      </c>
      <c r="B4" s="95"/>
      <c r="C4" s="95"/>
      <c r="D4" s="95"/>
      <c r="E4" s="95"/>
      <c r="F4" s="16">
        <f>F3*18%</f>
        <v>6129</v>
      </c>
    </row>
    <row r="5" spans="1:7">
      <c r="A5" s="95" t="s">
        <v>12</v>
      </c>
      <c r="B5" s="95"/>
      <c r="C5" s="95"/>
      <c r="D5" s="95"/>
      <c r="E5" s="95"/>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96" t="s">
        <v>10</v>
      </c>
      <c r="B3" s="97"/>
      <c r="C3" s="97"/>
      <c r="D3" s="98"/>
      <c r="E3" s="87">
        <f>SUM(E2)</f>
        <v>33000</v>
      </c>
    </row>
    <row r="4" spans="1:5">
      <c r="A4" s="96" t="s">
        <v>11</v>
      </c>
      <c r="B4" s="97"/>
      <c r="C4" s="97"/>
      <c r="D4" s="98"/>
      <c r="E4" s="87">
        <f>E3*18%</f>
        <v>5940</v>
      </c>
    </row>
    <row r="5" spans="1:5">
      <c r="A5" s="96" t="s">
        <v>12</v>
      </c>
      <c r="B5" s="97"/>
      <c r="C5" s="97"/>
      <c r="D5" s="98"/>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96" t="s">
        <v>10</v>
      </c>
      <c r="B3" s="97"/>
      <c r="C3" s="97"/>
      <c r="D3" s="97"/>
      <c r="E3" s="98"/>
      <c r="F3" s="89">
        <f>SUM(F2:F2)</f>
        <v>22000</v>
      </c>
    </row>
    <row r="4" spans="1:6">
      <c r="A4" s="96" t="s">
        <v>11</v>
      </c>
      <c r="B4" s="97"/>
      <c r="C4" s="97"/>
      <c r="D4" s="97"/>
      <c r="E4" s="98"/>
      <c r="F4" s="89">
        <f>F3*18%</f>
        <v>3960</v>
      </c>
    </row>
    <row r="5" spans="1:6">
      <c r="A5" s="96" t="s">
        <v>12</v>
      </c>
      <c r="B5" s="97"/>
      <c r="C5" s="97"/>
      <c r="D5" s="97"/>
      <c r="E5" s="98"/>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95" t="s">
        <v>10</v>
      </c>
      <c r="B6" s="95"/>
      <c r="C6" s="95"/>
      <c r="D6" s="95"/>
      <c r="E6" s="95"/>
      <c r="F6" s="92">
        <f>SUM(F2:F5)</f>
        <v>174900</v>
      </c>
    </row>
    <row r="7" spans="1:6">
      <c r="A7" s="95" t="s">
        <v>11</v>
      </c>
      <c r="B7" s="95"/>
      <c r="C7" s="95"/>
      <c r="D7" s="95"/>
      <c r="E7" s="95"/>
      <c r="F7" s="92">
        <f>F6*18%</f>
        <v>31482</v>
      </c>
    </row>
    <row r="8" spans="1:6">
      <c r="A8" s="95" t="s">
        <v>12</v>
      </c>
      <c r="B8" s="95"/>
      <c r="C8" s="95"/>
      <c r="D8" s="95"/>
      <c r="E8" s="95"/>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5" sqref="M1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95" t="s">
        <v>10</v>
      </c>
      <c r="B3" s="95"/>
      <c r="C3" s="95"/>
      <c r="D3" s="95"/>
      <c r="E3" s="95"/>
      <c r="F3" s="93">
        <f>SUM(F2)</f>
        <v>22450</v>
      </c>
    </row>
    <row r="4" spans="1:6">
      <c r="A4" s="95" t="s">
        <v>11</v>
      </c>
      <c r="B4" s="95"/>
      <c r="C4" s="95"/>
      <c r="D4" s="95"/>
      <c r="E4" s="95"/>
      <c r="F4" s="93">
        <f>F3*18%</f>
        <v>4041</v>
      </c>
    </row>
    <row r="5" spans="1:6">
      <c r="A5" s="95" t="s">
        <v>12</v>
      </c>
      <c r="B5" s="95"/>
      <c r="C5" s="95"/>
      <c r="D5" s="95"/>
      <c r="E5" s="95"/>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C16" sqref="C16"/>
    </sheetView>
  </sheetViews>
  <sheetFormatPr defaultRowHeight="13.2"/>
  <cols>
    <col min="1" max="1" width="8.88671875" style="23"/>
    <col min="2" max="2" width="101" style="23" customWidth="1"/>
    <col min="3" max="8" width="8.88671875" style="23"/>
    <col min="9" max="9" width="9.21875" style="23" bestFit="1" customWidth="1"/>
    <col min="10" max="16384" width="8.88671875" style="23"/>
  </cols>
  <sheetData>
    <row r="1" spans="1:9" ht="26.4">
      <c r="A1" s="94" t="s">
        <v>0</v>
      </c>
      <c r="B1" s="94" t="s">
        <v>156</v>
      </c>
      <c r="C1" s="94" t="s">
        <v>3</v>
      </c>
      <c r="D1" s="94" t="s">
        <v>4</v>
      </c>
      <c r="E1" s="94" t="s">
        <v>5</v>
      </c>
    </row>
    <row r="2" spans="1:9">
      <c r="A2" s="123">
        <v>1</v>
      </c>
      <c r="B2" s="117" t="s">
        <v>158</v>
      </c>
      <c r="C2" s="123">
        <v>1</v>
      </c>
      <c r="D2" s="123">
        <v>54360</v>
      </c>
      <c r="E2" s="123">
        <f>D2</f>
        <v>54360</v>
      </c>
      <c r="H2" s="23">
        <f>59088*8%</f>
        <v>4727.04</v>
      </c>
      <c r="I2" s="23">
        <f>59088-4727.04</f>
        <v>54360.959999999999</v>
      </c>
    </row>
    <row r="3" spans="1:9" ht="52.2" customHeight="1">
      <c r="A3" s="123"/>
      <c r="B3" s="117" t="s">
        <v>169</v>
      </c>
      <c r="C3" s="123"/>
      <c r="D3" s="123"/>
      <c r="E3" s="123"/>
    </row>
    <row r="4" spans="1:9" ht="40.799999999999997" customHeight="1">
      <c r="A4" s="123"/>
      <c r="B4" s="13" t="s">
        <v>170</v>
      </c>
      <c r="C4" s="123"/>
      <c r="D4" s="123"/>
      <c r="E4" s="123"/>
    </row>
    <row r="5" spans="1:9" ht="26.4">
      <c r="A5" s="123"/>
      <c r="B5" s="13" t="s">
        <v>171</v>
      </c>
      <c r="C5" s="123"/>
      <c r="D5" s="123"/>
      <c r="E5" s="123"/>
    </row>
    <row r="6" spans="1:9" ht="26.4">
      <c r="A6" s="123"/>
      <c r="B6" s="13" t="s">
        <v>172</v>
      </c>
      <c r="C6" s="123"/>
      <c r="D6" s="123"/>
      <c r="E6" s="123"/>
    </row>
    <row r="7" spans="1:9" ht="52.2" customHeight="1">
      <c r="A7" s="123"/>
      <c r="B7" s="13" t="s">
        <v>173</v>
      </c>
      <c r="C7" s="123"/>
      <c r="D7" s="123"/>
      <c r="E7" s="123"/>
    </row>
    <row r="8" spans="1:9" ht="39.6">
      <c r="A8" s="123"/>
      <c r="B8" s="13" t="s">
        <v>174</v>
      </c>
      <c r="C8" s="123"/>
      <c r="D8" s="123"/>
      <c r="E8" s="123"/>
    </row>
    <row r="9" spans="1:9" ht="39.6">
      <c r="A9" s="123"/>
      <c r="B9" s="13" t="s">
        <v>175</v>
      </c>
      <c r="C9" s="123"/>
      <c r="D9" s="123"/>
      <c r="E9" s="123"/>
    </row>
    <row r="10" spans="1:9">
      <c r="A10" s="100" t="s">
        <v>10</v>
      </c>
      <c r="B10" s="100"/>
      <c r="C10" s="100"/>
      <c r="D10" s="100"/>
      <c r="E10" s="94">
        <f>SUM(E2:E2)</f>
        <v>54360</v>
      </c>
    </row>
    <row r="12" spans="1:9">
      <c r="A12" s="120" t="s">
        <v>159</v>
      </c>
    </row>
    <row r="13" spans="1:9">
      <c r="A13" s="120" t="s">
        <v>160</v>
      </c>
    </row>
    <row r="14" spans="1:9">
      <c r="A14" s="120" t="s">
        <v>161</v>
      </c>
    </row>
    <row r="15" spans="1:9">
      <c r="A15" s="120" t="s">
        <v>162</v>
      </c>
    </row>
    <row r="16" spans="1:9">
      <c r="A16" s="120" t="s">
        <v>168</v>
      </c>
    </row>
    <row r="17" spans="1:1">
      <c r="A17" s="120" t="s">
        <v>164</v>
      </c>
    </row>
    <row r="18" spans="1:1">
      <c r="A18" s="120" t="s">
        <v>165</v>
      </c>
    </row>
    <row r="19" spans="1:1">
      <c r="A19" s="120" t="s">
        <v>166</v>
      </c>
    </row>
  </sheetData>
  <mergeCells count="5">
    <mergeCell ref="A10:D10"/>
    <mergeCell ref="A2:A9"/>
    <mergeCell ref="C2:C9"/>
    <mergeCell ref="D2:D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workbookViewId="0">
      <selection activeCell="M4" sqref="M4"/>
    </sheetView>
  </sheetViews>
  <sheetFormatPr defaultRowHeight="13.2"/>
  <cols>
    <col min="1" max="1" width="9" style="23" bestFit="1" customWidth="1"/>
    <col min="2" max="2" width="62.88671875" style="23" customWidth="1"/>
    <col min="3" max="3" width="8.88671875" style="23" customWidth="1"/>
    <col min="4" max="4" width="12.109375" style="23" customWidth="1"/>
    <col min="5" max="5" width="9" style="23" bestFit="1" customWidth="1"/>
    <col min="6" max="7" width="8.88671875" style="23"/>
    <col min="8" max="8" width="9" style="23" bestFit="1" customWidth="1"/>
    <col min="9" max="9" width="9.33203125" style="23" bestFit="1" customWidth="1"/>
    <col min="10" max="16384" width="8.88671875" style="23"/>
  </cols>
  <sheetData>
    <row r="1" spans="1:9">
      <c r="A1" s="94" t="s">
        <v>0</v>
      </c>
      <c r="B1" s="94" t="s">
        <v>156</v>
      </c>
      <c r="C1" s="94" t="s">
        <v>3</v>
      </c>
      <c r="D1" s="94" t="s">
        <v>4</v>
      </c>
      <c r="E1" s="94" t="s">
        <v>5</v>
      </c>
    </row>
    <row r="2" spans="1:9" ht="15" customHeight="1">
      <c r="A2" s="116">
        <v>1</v>
      </c>
      <c r="B2" s="117" t="s">
        <v>157</v>
      </c>
      <c r="C2" s="116">
        <v>1</v>
      </c>
      <c r="D2" s="116">
        <v>60929</v>
      </c>
      <c r="E2" s="116">
        <f>D2</f>
        <v>60929</v>
      </c>
      <c r="H2" s="23">
        <f>66228*8%</f>
        <v>5298.24</v>
      </c>
      <c r="I2" s="23">
        <f>66228-5298.24</f>
        <v>60929.760000000002</v>
      </c>
    </row>
    <row r="3" spans="1:9" ht="33" customHeight="1">
      <c r="A3" s="118"/>
      <c r="B3" s="117" t="s">
        <v>167</v>
      </c>
      <c r="C3" s="118"/>
      <c r="D3" s="118"/>
      <c r="E3" s="118"/>
    </row>
    <row r="4" spans="1:9" ht="35.4" customHeight="1">
      <c r="A4" s="118"/>
      <c r="B4" s="117" t="s">
        <v>176</v>
      </c>
      <c r="C4" s="118"/>
      <c r="D4" s="118"/>
      <c r="E4" s="118"/>
    </row>
    <row r="5" spans="1:9" ht="29.4" customHeight="1">
      <c r="A5" s="118"/>
      <c r="B5" s="117" t="s">
        <v>171</v>
      </c>
      <c r="C5" s="118"/>
      <c r="D5" s="118"/>
      <c r="E5" s="118"/>
    </row>
    <row r="6" spans="1:9" ht="29.4" customHeight="1">
      <c r="A6" s="118"/>
      <c r="B6" s="117" t="s">
        <v>172</v>
      </c>
      <c r="C6" s="118"/>
      <c r="D6" s="118"/>
      <c r="E6" s="118"/>
    </row>
    <row r="7" spans="1:9" ht="46.2" customHeight="1">
      <c r="A7" s="118"/>
      <c r="B7" s="117" t="s">
        <v>177</v>
      </c>
      <c r="C7" s="118"/>
      <c r="D7" s="118"/>
      <c r="E7" s="118"/>
    </row>
    <row r="8" spans="1:9" ht="43.2" customHeight="1">
      <c r="A8" s="118"/>
      <c r="B8" s="117" t="s">
        <v>174</v>
      </c>
      <c r="C8" s="118"/>
      <c r="D8" s="118"/>
      <c r="E8" s="118"/>
    </row>
    <row r="9" spans="1:9" ht="44.4" customHeight="1">
      <c r="A9" s="118"/>
      <c r="B9" s="117" t="s">
        <v>178</v>
      </c>
      <c r="C9" s="119"/>
      <c r="D9" s="119"/>
      <c r="E9" s="119"/>
    </row>
    <row r="10" spans="1:9">
      <c r="A10" s="100" t="s">
        <v>10</v>
      </c>
      <c r="B10" s="100"/>
      <c r="C10" s="100"/>
      <c r="D10" s="100"/>
      <c r="E10" s="94">
        <f>SUM(E2:E2)</f>
        <v>60929</v>
      </c>
    </row>
    <row r="13" spans="1:9" s="122" customFormat="1">
      <c r="A13" s="121" t="s">
        <v>159</v>
      </c>
    </row>
    <row r="14" spans="1:9" s="122" customFormat="1">
      <c r="A14" s="121" t="s">
        <v>160</v>
      </c>
    </row>
    <row r="15" spans="1:9" s="122" customFormat="1">
      <c r="A15" s="121" t="s">
        <v>161</v>
      </c>
    </row>
    <row r="16" spans="1:9" s="122" customFormat="1">
      <c r="A16" s="121" t="s">
        <v>162</v>
      </c>
    </row>
    <row r="17" spans="1:1" s="122" customFormat="1">
      <c r="A17" s="121" t="s">
        <v>163</v>
      </c>
    </row>
    <row r="18" spans="1:1" s="122" customFormat="1">
      <c r="A18" s="121" t="s">
        <v>164</v>
      </c>
    </row>
    <row r="19" spans="1:1" s="122" customFormat="1">
      <c r="A19" s="121" t="s">
        <v>165</v>
      </c>
    </row>
    <row r="20" spans="1:1" s="122" customFormat="1">
      <c r="A20" s="121" t="s">
        <v>166</v>
      </c>
    </row>
  </sheetData>
  <mergeCells count="5">
    <mergeCell ref="A10:D10"/>
    <mergeCell ref="A2:A9"/>
    <mergeCell ref="C2:C9"/>
    <mergeCell ref="D2:D9"/>
    <mergeCell ref="E2:E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96" t="s">
        <v>10</v>
      </c>
      <c r="B3" s="97"/>
      <c r="C3" s="97"/>
      <c r="D3" s="97"/>
      <c r="E3" s="98"/>
      <c r="F3" s="18">
        <f>SUM(F2)</f>
        <v>33000</v>
      </c>
    </row>
    <row r="4" spans="1:6">
      <c r="A4" s="96" t="s">
        <v>11</v>
      </c>
      <c r="B4" s="97"/>
      <c r="C4" s="97"/>
      <c r="D4" s="97"/>
      <c r="E4" s="98"/>
      <c r="F4" s="18">
        <f>F3*18%</f>
        <v>5940</v>
      </c>
    </row>
    <row r="5" spans="1:6" ht="16.8" customHeight="1">
      <c r="A5" s="96" t="s">
        <v>12</v>
      </c>
      <c r="B5" s="97"/>
      <c r="C5" s="97"/>
      <c r="D5" s="97"/>
      <c r="E5" s="98"/>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95" t="s">
        <v>10</v>
      </c>
      <c r="B3" s="95"/>
      <c r="C3" s="95"/>
      <c r="D3" s="95"/>
      <c r="E3" s="95"/>
      <c r="F3" s="17">
        <f>SUM(F2:F2)</f>
        <v>62000</v>
      </c>
      <c r="G3" s="7"/>
    </row>
    <row r="4" spans="1:7">
      <c r="A4" s="95" t="s">
        <v>11</v>
      </c>
      <c r="B4" s="95"/>
      <c r="C4" s="95"/>
      <c r="D4" s="95"/>
      <c r="E4" s="95"/>
      <c r="F4" s="17">
        <f>F3*18%</f>
        <v>11160</v>
      </c>
      <c r="G4" s="7"/>
    </row>
    <row r="5" spans="1:7">
      <c r="A5" s="95" t="s">
        <v>12</v>
      </c>
      <c r="B5" s="95"/>
      <c r="C5" s="95"/>
      <c r="D5" s="95"/>
      <c r="E5" s="95"/>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95" t="s">
        <v>10</v>
      </c>
      <c r="B3" s="95"/>
      <c r="C3" s="95"/>
      <c r="D3" s="95"/>
      <c r="E3" s="19">
        <f>SUM(E2)</f>
        <v>563380</v>
      </c>
    </row>
    <row r="4" spans="1:5">
      <c r="A4" s="95" t="s">
        <v>11</v>
      </c>
      <c r="B4" s="95"/>
      <c r="C4" s="95"/>
      <c r="D4" s="95"/>
      <c r="E4" s="19">
        <f>E3*18%</f>
        <v>101408.4</v>
      </c>
    </row>
    <row r="5" spans="1:5">
      <c r="A5" s="95" t="s">
        <v>12</v>
      </c>
      <c r="B5" s="95"/>
      <c r="C5" s="95"/>
      <c r="D5" s="95"/>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2023-11-02T11:21:51Z</dcterms:modified>
</cp:coreProperties>
</file>