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minimized="1"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6" i="1" l="1"/>
  <c r="G66" i="1"/>
  <c r="E67" i="1"/>
  <c r="F8" i="2" l="1"/>
  <c r="F73" i="1" l="1"/>
  <c r="F71" i="1"/>
  <c r="F69" i="1"/>
  <c r="F45" i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34" i="1" l="1"/>
  <c r="F32" i="1" l="1"/>
  <c r="F30" i="1" l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18" i="2" l="1"/>
  <c r="F14" i="2" l="1"/>
  <c r="G23" i="2" l="1"/>
  <c r="F12" i="2" l="1"/>
  <c r="F10" i="2" l="1"/>
</calcChain>
</file>

<file path=xl/sharedStrings.xml><?xml version="1.0" encoding="utf-8"?>
<sst xmlns="http://schemas.openxmlformats.org/spreadsheetml/2006/main" count="149" uniqueCount="57">
  <si>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</si>
  <si>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</si>
  <si>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</si>
  <si>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</si>
  <si>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</si>
  <si>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</si>
  <si>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</si>
  <si>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</si>
  <si>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</si>
  <si>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</si>
  <si>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</si>
  <si>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</si>
  <si>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</si>
  <si>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</si>
  <si>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</si>
  <si>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</si>
  <si>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</si>
  <si>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</si>
  <si>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</si>
  <si>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</si>
  <si>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</si>
  <si>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</si>
  <si>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</si>
  <si>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</si>
  <si>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</si>
  <si>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</si>
  <si>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Collective Trade Links Pvt Ltd</t>
  </si>
  <si>
    <t>02/23-24</t>
  </si>
  <si>
    <t>03/23-24</t>
  </si>
  <si>
    <t>b23-24MQ106</t>
  </si>
  <si>
    <t>Marcfremiot</t>
  </si>
  <si>
    <t>06/23-24</t>
  </si>
  <si>
    <t>07/23-24</t>
  </si>
  <si>
    <t>Namrata Rubber Product Pvt Ltd</t>
  </si>
  <si>
    <t>08/23-24</t>
  </si>
  <si>
    <t>11/23-24</t>
  </si>
  <si>
    <t>13/23-24</t>
  </si>
  <si>
    <t>17/23-24</t>
  </si>
  <si>
    <t>20/23-24</t>
  </si>
  <si>
    <t>21/23-24</t>
  </si>
  <si>
    <t>23/23-24</t>
  </si>
  <si>
    <t>25/23-24</t>
  </si>
  <si>
    <t>30/23-23</t>
  </si>
  <si>
    <t>33/23-24</t>
  </si>
  <si>
    <t>35/23-24</t>
  </si>
  <si>
    <t>I-C-1-23-452097</t>
  </si>
  <si>
    <t>I-C-1-23-452174</t>
  </si>
  <si>
    <t>38/23-24</t>
  </si>
  <si>
    <t>40/23-24</t>
  </si>
  <si>
    <t>32/23-24</t>
  </si>
  <si>
    <t>PAN7404/23-24</t>
  </si>
  <si>
    <t>Microciti</t>
  </si>
  <si>
    <t>50/23-24</t>
  </si>
  <si>
    <t>51/23-24</t>
  </si>
  <si>
    <t>SLH/1993</t>
  </si>
  <si>
    <t>Shree Laxmi Lighting Hub</t>
  </si>
  <si>
    <t>b22-23MQ208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</si>
</sst>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43" workbookViewId="0">
      <selection activeCell="D63" sqref="D63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27</v>
      </c>
      <c r="D2" s="9" t="s">
        <v>33</v>
      </c>
      <c r="E2" s="9">
        <v>94430</v>
      </c>
      <c r="F2" s="25"/>
    </row>
    <row r="3" spans="1:6" x14ac:dyDescent="0.3">
      <c r="A3" s="9"/>
      <c r="B3" s="3">
        <v>45030</v>
      </c>
      <c r="C3" s="9" t="s">
        <v>28</v>
      </c>
      <c r="D3" s="9" t="s">
        <v>33</v>
      </c>
      <c r="E3" s="9">
        <v>26491</v>
      </c>
      <c r="F3" s="25"/>
    </row>
    <row r="4" spans="1:6" x14ac:dyDescent="0.3">
      <c r="A4" s="9"/>
      <c r="B4" s="3">
        <v>45041</v>
      </c>
      <c r="C4" s="9" t="s">
        <v>31</v>
      </c>
      <c r="D4" s="9" t="s">
        <v>33</v>
      </c>
      <c r="E4" s="9">
        <v>113339</v>
      </c>
      <c r="F4" s="25"/>
    </row>
    <row r="5" spans="1:6" x14ac:dyDescent="0.3">
      <c r="A5" s="9"/>
      <c r="B5" s="3">
        <v>45044</v>
      </c>
      <c r="C5" s="9" t="s">
        <v>32</v>
      </c>
      <c r="D5" s="9" t="s">
        <v>33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34</v>
      </c>
      <c r="D6" s="23" t="s">
        <v>33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35</v>
      </c>
      <c r="D7" s="23" t="s">
        <v>33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36</v>
      </c>
      <c r="D8" s="23" t="s">
        <v>33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37</v>
      </c>
      <c r="D10" s="23" t="s">
        <v>33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38</v>
      </c>
      <c r="D11" s="23" t="s">
        <v>33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39</v>
      </c>
      <c r="D13" s="23" t="s">
        <v>33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40</v>
      </c>
      <c r="D14" s="23" t="s">
        <v>33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41</v>
      </c>
      <c r="D15" s="23" t="s">
        <v>33</v>
      </c>
      <c r="E15" s="23">
        <v>40179</v>
      </c>
      <c r="F15" s="9">
        <f>F14+E15</f>
        <v>512616</v>
      </c>
    </row>
    <row r="16" spans="1:6" ht="14.4" x14ac:dyDescent="0.3">
      <c r="A16" s="9"/>
      <c r="B16" s="24">
        <v>45111</v>
      </c>
      <c r="C16" s="23"/>
      <c r="D16" s="23" t="s">
        <v>33</v>
      </c>
      <c r="E16" s="23"/>
      <c r="F16" s="9">
        <f>F15-400000</f>
        <v>112616</v>
      </c>
    </row>
    <row r="17" spans="1:6" ht="14.4" x14ac:dyDescent="0.3">
      <c r="A17" s="26"/>
      <c r="B17" s="27">
        <v>45118</v>
      </c>
      <c r="C17" s="28" t="s">
        <v>42</v>
      </c>
      <c r="D17" s="28" t="s">
        <v>33</v>
      </c>
      <c r="E17" s="28">
        <v>31907</v>
      </c>
      <c r="F17" s="26">
        <f>F16+E17</f>
        <v>144523</v>
      </c>
    </row>
    <row r="18" spans="1:6" ht="14.4" x14ac:dyDescent="0.3">
      <c r="A18" s="9"/>
      <c r="B18" s="24">
        <v>45121</v>
      </c>
      <c r="C18" s="23" t="s">
        <v>49</v>
      </c>
      <c r="D18" s="23" t="s">
        <v>33</v>
      </c>
      <c r="E18" s="23">
        <v>16072</v>
      </c>
      <c r="F18" s="9">
        <f>F17+E18</f>
        <v>160595</v>
      </c>
    </row>
    <row r="19" spans="1:6" ht="14.4" x14ac:dyDescent="0.3">
      <c r="A19" s="9"/>
      <c r="B19" s="24">
        <v>45131</v>
      </c>
      <c r="C19" s="23" t="s">
        <v>43</v>
      </c>
      <c r="D19" s="23" t="s">
        <v>33</v>
      </c>
      <c r="E19" s="23">
        <v>23842</v>
      </c>
      <c r="F19" s="9">
        <f>F18+E19</f>
        <v>184437</v>
      </c>
    </row>
    <row r="20" spans="1:6" ht="14.4" x14ac:dyDescent="0.3">
      <c r="A20" s="9"/>
      <c r="B20" s="24">
        <v>45138</v>
      </c>
      <c r="C20" s="23"/>
      <c r="D20" s="23" t="s">
        <v>33</v>
      </c>
      <c r="E20" s="23">
        <v>50000</v>
      </c>
      <c r="F20" s="9">
        <f>F19-E20</f>
        <v>134437</v>
      </c>
    </row>
    <row r="21" spans="1:6" ht="14.4" x14ac:dyDescent="0.3">
      <c r="A21" s="9"/>
      <c r="B21" s="24">
        <v>45138</v>
      </c>
      <c r="C21" s="23" t="s">
        <v>44</v>
      </c>
      <c r="D21" s="23" t="s">
        <v>33</v>
      </c>
      <c r="E21" s="23">
        <v>78175</v>
      </c>
      <c r="F21" s="9">
        <f>F20+E21</f>
        <v>212612</v>
      </c>
    </row>
    <row r="22" spans="1:6" ht="14.4" x14ac:dyDescent="0.3">
      <c r="A22" s="9"/>
      <c r="B22" s="24">
        <v>45147</v>
      </c>
      <c r="C22" s="23"/>
      <c r="D22" s="23"/>
      <c r="E22" s="23"/>
      <c r="F22" s="9">
        <f>F21-100000</f>
        <v>112612</v>
      </c>
    </row>
    <row r="23" spans="1:6" ht="14.4" x14ac:dyDescent="0.3">
      <c r="A23" s="9"/>
      <c r="B23" s="24">
        <v>45152</v>
      </c>
      <c r="C23" s="23" t="s">
        <v>47</v>
      </c>
      <c r="D23" s="23" t="s">
        <v>33</v>
      </c>
      <c r="E23" s="23">
        <v>52982</v>
      </c>
      <c r="F23" s="9">
        <f>F22+E23</f>
        <v>165594</v>
      </c>
    </row>
    <row r="24" spans="1:6" ht="14.4" x14ac:dyDescent="0.3">
      <c r="A24" s="26"/>
      <c r="B24" s="27">
        <v>45159</v>
      </c>
      <c r="C24" s="28" t="s">
        <v>48</v>
      </c>
      <c r="D24" s="28" t="s">
        <v>33</v>
      </c>
      <c r="E24" s="28">
        <v>22184</v>
      </c>
      <c r="F24" s="26">
        <f>F23+E24</f>
        <v>187778</v>
      </c>
    </row>
    <row r="25" spans="1:6" ht="14.4" x14ac:dyDescent="0.3">
      <c r="A25" s="9"/>
      <c r="B25" s="24">
        <v>45166</v>
      </c>
      <c r="C25" s="23"/>
      <c r="D25" s="23"/>
      <c r="E25" s="23"/>
      <c r="F25" s="9">
        <f>F24-100000</f>
        <v>87778</v>
      </c>
    </row>
    <row r="26" spans="1:6" ht="14.4" x14ac:dyDescent="0.3">
      <c r="A26" s="9"/>
      <c r="B26" s="24">
        <v>45180</v>
      </c>
      <c r="C26" s="23" t="s">
        <v>52</v>
      </c>
      <c r="D26" s="23" t="s">
        <v>33</v>
      </c>
      <c r="E26" s="23">
        <v>33040</v>
      </c>
      <c r="F26" s="9">
        <f>F25+E26</f>
        <v>120818</v>
      </c>
    </row>
    <row r="27" spans="1:6" ht="14.4" x14ac:dyDescent="0.3">
      <c r="A27" s="9"/>
      <c r="B27" s="24">
        <v>45184</v>
      </c>
      <c r="C27" s="23" t="s">
        <v>53</v>
      </c>
      <c r="D27" s="23" t="s">
        <v>33</v>
      </c>
      <c r="E27" s="23">
        <v>26491</v>
      </c>
      <c r="F27" s="25">
        <f>F26+E27</f>
        <v>147309</v>
      </c>
    </row>
    <row r="29" spans="1:6" ht="14.4" x14ac:dyDescent="0.3">
      <c r="A29" s="9">
        <v>2</v>
      </c>
      <c r="B29" s="24">
        <v>45138</v>
      </c>
      <c r="C29" s="23" t="s">
        <v>45</v>
      </c>
      <c r="D29" s="23" t="s">
        <v>26</v>
      </c>
      <c r="E29" s="23">
        <v>99474</v>
      </c>
      <c r="F29" s="25"/>
    </row>
    <row r="30" spans="1:6" ht="14.4" x14ac:dyDescent="0.3">
      <c r="A30" s="9"/>
      <c r="B30" s="24">
        <v>45141</v>
      </c>
      <c r="C30" s="23" t="s">
        <v>46</v>
      </c>
      <c r="D30" s="23" t="s">
        <v>26</v>
      </c>
      <c r="E30" s="23">
        <v>5251</v>
      </c>
      <c r="F30" s="25">
        <f>E29+E30</f>
        <v>104725</v>
      </c>
    </row>
    <row r="32" spans="1:6" x14ac:dyDescent="0.3">
      <c r="A32" s="9">
        <v>3</v>
      </c>
      <c r="B32" s="3">
        <v>45173</v>
      </c>
      <c r="C32" s="9" t="s">
        <v>50</v>
      </c>
      <c r="D32" s="9" t="s">
        <v>51</v>
      </c>
      <c r="E32" s="9">
        <v>7198</v>
      </c>
      <c r="F32" s="25">
        <f>E32</f>
        <v>7198</v>
      </c>
    </row>
    <row r="34" spans="1:6" x14ac:dyDescent="0.3">
      <c r="A34" s="9">
        <v>4</v>
      </c>
      <c r="B34" s="3">
        <v>45187</v>
      </c>
      <c r="C34" s="9" t="s">
        <v>54</v>
      </c>
      <c r="D34" s="9" t="s">
        <v>55</v>
      </c>
      <c r="E34" s="9">
        <v>1432</v>
      </c>
      <c r="F34" s="25">
        <f>E34</f>
        <v>1432</v>
      </c>
    </row>
    <row r="40" spans="1:6" x14ac:dyDescent="0.3">
      <c r="A40" s="25" t="s">
        <v>0</v>
      </c>
      <c r="B40" s="25" t="s">
        <v>1</v>
      </c>
      <c r="C40" s="25" t="s">
        <v>2</v>
      </c>
      <c r="D40" s="25" t="s">
        <v>3</v>
      </c>
      <c r="E40" s="25" t="s">
        <v>7</v>
      </c>
      <c r="F40" s="25" t="s">
        <v>5</v>
      </c>
    </row>
    <row r="41" spans="1:6" x14ac:dyDescent="0.3">
      <c r="A41" s="9">
        <v>1</v>
      </c>
      <c r="B41" s="3">
        <v>45028</v>
      </c>
      <c r="C41" s="9" t="s">
        <v>27</v>
      </c>
      <c r="D41" s="9" t="s">
        <v>33</v>
      </c>
      <c r="E41" s="9">
        <v>94430</v>
      </c>
      <c r="F41" s="25"/>
    </row>
    <row r="42" spans="1:6" x14ac:dyDescent="0.3">
      <c r="A42" s="9"/>
      <c r="B42" s="3">
        <v>45030</v>
      </c>
      <c r="C42" s="9" t="s">
        <v>28</v>
      </c>
      <c r="D42" s="9" t="s">
        <v>33</v>
      </c>
      <c r="E42" s="9">
        <v>26491</v>
      </c>
      <c r="F42" s="25"/>
    </row>
    <row r="43" spans="1:6" x14ac:dyDescent="0.3">
      <c r="A43" s="9"/>
      <c r="B43" s="3">
        <v>45041</v>
      </c>
      <c r="C43" s="9" t="s">
        <v>31</v>
      </c>
      <c r="D43" s="9" t="s">
        <v>33</v>
      </c>
      <c r="E43" s="9">
        <v>113339</v>
      </c>
      <c r="F43" s="25"/>
    </row>
    <row r="44" spans="1:6" x14ac:dyDescent="0.3">
      <c r="A44" s="9"/>
      <c r="B44" s="3">
        <v>45044</v>
      </c>
      <c r="C44" s="9" t="s">
        <v>32</v>
      </c>
      <c r="D44" s="9" t="s">
        <v>33</v>
      </c>
      <c r="E44" s="9">
        <v>76971</v>
      </c>
      <c r="F44" s="25"/>
    </row>
    <row r="45" spans="1:6" ht="14.4" x14ac:dyDescent="0.3">
      <c r="A45" s="9"/>
      <c r="B45" s="24">
        <v>45048</v>
      </c>
      <c r="C45" s="23" t="s">
        <v>34</v>
      </c>
      <c r="D45" s="23" t="s">
        <v>33</v>
      </c>
      <c r="E45" s="23">
        <v>29140</v>
      </c>
      <c r="F45" s="9">
        <f>E41+E42+E43+E44+E45-150000</f>
        <v>190371</v>
      </c>
    </row>
    <row r="46" spans="1:6" ht="14.4" x14ac:dyDescent="0.3">
      <c r="A46" s="9"/>
      <c r="B46" s="24">
        <v>45059</v>
      </c>
      <c r="C46" s="23" t="s">
        <v>35</v>
      </c>
      <c r="D46" s="23" t="s">
        <v>33</v>
      </c>
      <c r="E46" s="23">
        <v>38238</v>
      </c>
      <c r="F46" s="9">
        <f>F45+E46</f>
        <v>228609</v>
      </c>
    </row>
    <row r="47" spans="1:6" ht="14.4" x14ac:dyDescent="0.3">
      <c r="A47" s="9"/>
      <c r="B47" s="24">
        <v>45064</v>
      </c>
      <c r="C47" s="23" t="s">
        <v>36</v>
      </c>
      <c r="D47" s="23" t="s">
        <v>33</v>
      </c>
      <c r="E47" s="23">
        <v>67874</v>
      </c>
      <c r="F47" s="9">
        <f>F46+E47</f>
        <v>296483</v>
      </c>
    </row>
    <row r="48" spans="1:6" ht="14.4" x14ac:dyDescent="0.3">
      <c r="A48" s="9"/>
      <c r="B48" s="24"/>
      <c r="C48" s="23"/>
      <c r="D48" s="23"/>
      <c r="E48" s="23"/>
      <c r="F48" s="9">
        <f>F47-100000</f>
        <v>196483</v>
      </c>
    </row>
    <row r="49" spans="1:6" ht="14.4" x14ac:dyDescent="0.3">
      <c r="A49" s="9"/>
      <c r="B49" s="24">
        <v>45075</v>
      </c>
      <c r="C49" s="23" t="s">
        <v>37</v>
      </c>
      <c r="D49" s="23" t="s">
        <v>33</v>
      </c>
      <c r="E49" s="23">
        <v>122868</v>
      </c>
      <c r="F49" s="9">
        <f>F48+E49</f>
        <v>319351</v>
      </c>
    </row>
    <row r="50" spans="1:6" ht="14.4" x14ac:dyDescent="0.3">
      <c r="A50" s="9"/>
      <c r="B50" s="24">
        <v>45083</v>
      </c>
      <c r="C50" s="23" t="s">
        <v>38</v>
      </c>
      <c r="D50" s="23" t="s">
        <v>33</v>
      </c>
      <c r="E50" s="23">
        <v>168475</v>
      </c>
      <c r="F50" s="9">
        <f>F49+E50</f>
        <v>487826</v>
      </c>
    </row>
    <row r="51" spans="1:6" ht="14.4" x14ac:dyDescent="0.3">
      <c r="A51" s="9"/>
      <c r="B51" s="24">
        <v>45089</v>
      </c>
      <c r="C51" s="23"/>
      <c r="D51" s="23"/>
      <c r="E51" s="23"/>
      <c r="F51" s="9">
        <f>F50-200000</f>
        <v>287826</v>
      </c>
    </row>
    <row r="52" spans="1:6" ht="14.4" x14ac:dyDescent="0.3">
      <c r="A52" s="9"/>
      <c r="B52" s="24">
        <v>45087</v>
      </c>
      <c r="C52" s="23" t="s">
        <v>39</v>
      </c>
      <c r="D52" s="23" t="s">
        <v>33</v>
      </c>
      <c r="E52" s="23">
        <v>97055</v>
      </c>
      <c r="F52" s="9">
        <f>F51+E52</f>
        <v>384881</v>
      </c>
    </row>
    <row r="53" spans="1:6" ht="14.4" x14ac:dyDescent="0.3">
      <c r="A53" s="9"/>
      <c r="B53" s="24">
        <v>45093</v>
      </c>
      <c r="C53" s="23" t="s">
        <v>40</v>
      </c>
      <c r="D53" s="23" t="s">
        <v>33</v>
      </c>
      <c r="E53" s="23">
        <v>87556</v>
      </c>
      <c r="F53" s="9">
        <f>F52+E53</f>
        <v>472437</v>
      </c>
    </row>
    <row r="54" spans="1:6" ht="14.4" x14ac:dyDescent="0.3">
      <c r="A54" s="9"/>
      <c r="B54" s="24">
        <v>45099</v>
      </c>
      <c r="C54" s="23" t="s">
        <v>41</v>
      </c>
      <c r="D54" s="23" t="s">
        <v>33</v>
      </c>
      <c r="E54" s="23">
        <v>40179</v>
      </c>
      <c r="F54" s="9">
        <f>F53+E54</f>
        <v>512616</v>
      </c>
    </row>
    <row r="55" spans="1:6" ht="14.4" x14ac:dyDescent="0.3">
      <c r="A55" s="9"/>
      <c r="B55" s="24">
        <v>45111</v>
      </c>
      <c r="C55" s="23"/>
      <c r="D55" s="23" t="s">
        <v>33</v>
      </c>
      <c r="E55" s="23"/>
      <c r="F55" s="9">
        <f>F54-400000</f>
        <v>112616</v>
      </c>
    </row>
    <row r="56" spans="1:6" ht="14.4" x14ac:dyDescent="0.3">
      <c r="A56" s="26"/>
      <c r="B56" s="27">
        <v>45118</v>
      </c>
      <c r="C56" s="28" t="s">
        <v>42</v>
      </c>
      <c r="D56" s="28" t="s">
        <v>33</v>
      </c>
      <c r="E56" s="28">
        <v>31907</v>
      </c>
      <c r="F56" s="26">
        <f>F55+E56</f>
        <v>144523</v>
      </c>
    </row>
    <row r="57" spans="1:6" ht="14.4" x14ac:dyDescent="0.3">
      <c r="A57" s="9"/>
      <c r="B57" s="24">
        <v>45121</v>
      </c>
      <c r="C57" s="23" t="s">
        <v>49</v>
      </c>
      <c r="D57" s="23" t="s">
        <v>33</v>
      </c>
      <c r="E57" s="23">
        <v>16072</v>
      </c>
      <c r="F57" s="9">
        <f>F56+E57</f>
        <v>160595</v>
      </c>
    </row>
    <row r="58" spans="1:6" ht="14.4" x14ac:dyDescent="0.3">
      <c r="A58" s="9"/>
      <c r="B58" s="24">
        <v>45131</v>
      </c>
      <c r="C58" s="23" t="s">
        <v>43</v>
      </c>
      <c r="D58" s="23" t="s">
        <v>33</v>
      </c>
      <c r="E58" s="23">
        <v>23842</v>
      </c>
      <c r="F58" s="9">
        <f>F57+E58</f>
        <v>184437</v>
      </c>
    </row>
    <row r="59" spans="1:6" ht="14.4" x14ac:dyDescent="0.3">
      <c r="A59" s="9"/>
      <c r="B59" s="24">
        <v>45138</v>
      </c>
      <c r="C59" s="23"/>
      <c r="D59" s="23" t="s">
        <v>33</v>
      </c>
      <c r="E59" s="23">
        <v>50000</v>
      </c>
      <c r="F59" s="9">
        <f>F58-E59</f>
        <v>134437</v>
      </c>
    </row>
    <row r="60" spans="1:6" ht="14.4" x14ac:dyDescent="0.3">
      <c r="A60" s="9"/>
      <c r="B60" s="24">
        <v>45138</v>
      </c>
      <c r="C60" s="23" t="s">
        <v>44</v>
      </c>
      <c r="D60" s="23" t="s">
        <v>33</v>
      </c>
      <c r="E60" s="23">
        <v>78175</v>
      </c>
      <c r="F60" s="9">
        <f>F59+E60</f>
        <v>212612</v>
      </c>
    </row>
    <row r="61" spans="1:6" ht="14.4" x14ac:dyDescent="0.3">
      <c r="A61" s="9"/>
      <c r="B61" s="24">
        <v>45147</v>
      </c>
      <c r="C61" s="23"/>
      <c r="D61" s="23"/>
      <c r="E61" s="23"/>
      <c r="F61" s="9">
        <f>F60-100000</f>
        <v>112612</v>
      </c>
    </row>
    <row r="62" spans="1:6" ht="14.4" x14ac:dyDescent="0.3">
      <c r="A62" s="9"/>
      <c r="B62" s="24">
        <v>45152</v>
      </c>
      <c r="C62" s="23" t="s">
        <v>47</v>
      </c>
      <c r="D62" s="23" t="s">
        <v>33</v>
      </c>
      <c r="E62" s="23">
        <v>52982</v>
      </c>
      <c r="F62" s="9">
        <f>F61+E62</f>
        <v>165594</v>
      </c>
    </row>
    <row r="63" spans="1:6" ht="14.4" x14ac:dyDescent="0.3">
      <c r="A63" s="26"/>
      <c r="B63" s="27">
        <v>45159</v>
      </c>
      <c r="C63" s="28" t="s">
        <v>48</v>
      </c>
      <c r="D63" s="28" t="s">
        <v>33</v>
      </c>
      <c r="E63" s="28">
        <v>22184</v>
      </c>
      <c r="F63" s="26">
        <f>F62+E63</f>
        <v>187778</v>
      </c>
    </row>
    <row r="64" spans="1:6" ht="14.4" x14ac:dyDescent="0.3">
      <c r="A64" s="9"/>
      <c r="B64" s="24">
        <v>45166</v>
      </c>
      <c r="C64" s="23"/>
      <c r="D64" s="23"/>
      <c r="E64" s="23"/>
      <c r="F64" s="9">
        <f>F63-100000</f>
        <v>87778</v>
      </c>
    </row>
    <row r="65" spans="1:8" ht="14.4" x14ac:dyDescent="0.3">
      <c r="A65" s="9"/>
      <c r="B65" s="24">
        <v>45180</v>
      </c>
      <c r="C65" s="23" t="s">
        <v>52</v>
      </c>
      <c r="D65" s="23" t="s">
        <v>33</v>
      </c>
      <c r="E65" s="23">
        <v>33040</v>
      </c>
      <c r="F65" s="9">
        <f>F64+E65</f>
        <v>120818</v>
      </c>
    </row>
    <row r="66" spans="1:8" ht="14.4" x14ac:dyDescent="0.3">
      <c r="A66" s="9"/>
      <c r="B66" s="24">
        <v>45184</v>
      </c>
      <c r="C66" s="23" t="s">
        <v>53</v>
      </c>
      <c r="D66" s="23" t="s">
        <v>33</v>
      </c>
      <c r="E66" s="23">
        <v>26491</v>
      </c>
      <c r="F66" s="25">
        <f>F65+E66</f>
        <v>147309</v>
      </c>
      <c r="G66" s="2">
        <f>F66-E67</f>
        <v>87778</v>
      </c>
      <c r="H66" s="2">
        <f>G66+E67</f>
        <v>147309</v>
      </c>
    </row>
    <row r="67" spans="1:8" x14ac:dyDescent="0.3">
      <c r="E67" s="2">
        <f>SUM(E65:E66)</f>
        <v>59531</v>
      </c>
    </row>
    <row r="68" spans="1:8" ht="14.4" x14ac:dyDescent="0.3">
      <c r="A68" s="9">
        <v>2</v>
      </c>
      <c r="B68" s="24">
        <v>45138</v>
      </c>
      <c r="C68" s="23" t="s">
        <v>45</v>
      </c>
      <c r="D68" s="23" t="s">
        <v>26</v>
      </c>
      <c r="E68" s="23">
        <v>99474</v>
      </c>
      <c r="F68" s="25"/>
    </row>
    <row r="69" spans="1:8" ht="14.4" x14ac:dyDescent="0.3">
      <c r="A69" s="9"/>
      <c r="B69" s="24">
        <v>45141</v>
      </c>
      <c r="C69" s="23" t="s">
        <v>46</v>
      </c>
      <c r="D69" s="23" t="s">
        <v>26</v>
      </c>
      <c r="E69" s="23">
        <v>5251</v>
      </c>
      <c r="F69" s="25">
        <f>E68+E69</f>
        <v>104725</v>
      </c>
    </row>
    <row r="71" spans="1:8" x14ac:dyDescent="0.3">
      <c r="A71" s="9">
        <v>3</v>
      </c>
      <c r="B71" s="3">
        <v>45173</v>
      </c>
      <c r="C71" s="9" t="s">
        <v>50</v>
      </c>
      <c r="D71" s="9" t="s">
        <v>51</v>
      </c>
      <c r="E71" s="9">
        <v>7198</v>
      </c>
      <c r="F71" s="25">
        <f>E71</f>
        <v>7198</v>
      </c>
    </row>
    <row r="73" spans="1:8" x14ac:dyDescent="0.3">
      <c r="A73" s="9">
        <v>4</v>
      </c>
      <c r="B73" s="3">
        <v>45187</v>
      </c>
      <c r="C73" s="9" t="s">
        <v>54</v>
      </c>
      <c r="D73" s="9" t="s">
        <v>55</v>
      </c>
      <c r="E73" s="9">
        <v>1432</v>
      </c>
      <c r="F73" s="25">
        <f>E73</f>
        <v>1432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F7" sqref="F7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45190</v>
      </c>
      <c r="C8" s="22" t="s">
        <v>56</v>
      </c>
      <c r="D8" s="22" t="s">
        <v>14</v>
      </c>
      <c r="E8" s="22">
        <v>144302.20000000001</v>
      </c>
      <c r="F8" s="20">
        <f>E5+E6+E7+E8</f>
        <v>223359.84000000003</v>
      </c>
    </row>
    <row r="10" spans="1:10" x14ac:dyDescent="0.25">
      <c r="A10" s="6">
        <v>3</v>
      </c>
      <c r="B10" s="14">
        <v>44841</v>
      </c>
      <c r="C10" s="13" t="s">
        <v>15</v>
      </c>
      <c r="D10" s="13" t="s">
        <v>16</v>
      </c>
      <c r="E10" s="15">
        <v>64917.7</v>
      </c>
      <c r="F10" s="12">
        <f>E10-50000</f>
        <v>14917.699999999997</v>
      </c>
    </row>
    <row r="11" spans="1:10" x14ac:dyDescent="0.25">
      <c r="A11" s="11"/>
      <c r="B11" s="16"/>
      <c r="C11" s="17"/>
      <c r="D11" s="17"/>
      <c r="E11" s="18"/>
      <c r="F11" s="19"/>
    </row>
    <row r="12" spans="1:10" x14ac:dyDescent="0.25">
      <c r="A12" s="6">
        <v>4</v>
      </c>
      <c r="B12" s="14">
        <v>44861</v>
      </c>
      <c r="C12" s="13" t="s">
        <v>19</v>
      </c>
      <c r="D12" s="13" t="s">
        <v>20</v>
      </c>
      <c r="E12" s="15">
        <v>2689515</v>
      </c>
      <c r="F12" s="12">
        <f>E12-2512515</f>
        <v>177000</v>
      </c>
    </row>
    <row r="13" spans="1:10" x14ac:dyDescent="0.25">
      <c r="A13" s="11"/>
      <c r="B13" s="16"/>
      <c r="C13" s="17"/>
      <c r="D13" s="17"/>
      <c r="E13" s="18"/>
      <c r="F13" s="19"/>
      <c r="J13" s="10" t="s">
        <v>22</v>
      </c>
    </row>
    <row r="14" spans="1:10" x14ac:dyDescent="0.25">
      <c r="A14" s="6">
        <v>5</v>
      </c>
      <c r="B14" s="14">
        <v>44902</v>
      </c>
      <c r="C14" s="13" t="s">
        <v>17</v>
      </c>
      <c r="D14" s="13" t="s">
        <v>18</v>
      </c>
      <c r="E14" s="15">
        <v>2021558.3</v>
      </c>
      <c r="F14" s="12">
        <f>E14-175496-500000-800000</f>
        <v>546062.30000000005</v>
      </c>
    </row>
    <row r="15" spans="1:10" x14ac:dyDescent="0.25">
      <c r="A15" s="11"/>
      <c r="B15" s="16"/>
      <c r="C15" s="17"/>
      <c r="D15" s="17"/>
      <c r="E15" s="18"/>
      <c r="F15" s="19"/>
    </row>
    <row r="16" spans="1:10" x14ac:dyDescent="0.25">
      <c r="A16" s="6">
        <v>6</v>
      </c>
      <c r="B16" s="14"/>
      <c r="C16" s="13"/>
      <c r="D16" s="13" t="s">
        <v>23</v>
      </c>
      <c r="E16" s="15">
        <v>2146998.2000000002</v>
      </c>
      <c r="F16" s="12"/>
    </row>
    <row r="17" spans="1:7" x14ac:dyDescent="0.25">
      <c r="A17" s="11"/>
      <c r="B17" s="16"/>
      <c r="C17" s="17"/>
      <c r="D17" s="17"/>
      <c r="E17" s="18"/>
      <c r="F17" s="19"/>
    </row>
    <row r="18" spans="1:7" x14ac:dyDescent="0.25">
      <c r="A18" s="6">
        <v>7</v>
      </c>
      <c r="B18" s="14">
        <v>45034</v>
      </c>
      <c r="C18" s="13" t="s">
        <v>29</v>
      </c>
      <c r="D18" s="13" t="s">
        <v>30</v>
      </c>
      <c r="E18" s="15">
        <v>21900.799999999999</v>
      </c>
      <c r="F18" s="12">
        <f>E18</f>
        <v>21900.799999999999</v>
      </c>
    </row>
    <row r="19" spans="1:7" x14ac:dyDescent="0.25">
      <c r="A19" s="11"/>
      <c r="B19" s="16"/>
      <c r="C19" s="17"/>
      <c r="D19" s="17"/>
      <c r="E19" s="18"/>
      <c r="F19" s="19"/>
    </row>
    <row r="20" spans="1:7" x14ac:dyDescent="0.3">
      <c r="A20" s="5" t="s">
        <v>0</v>
      </c>
      <c r="B20" s="5" t="s">
        <v>1</v>
      </c>
      <c r="C20" s="5" t="s">
        <v>2</v>
      </c>
      <c r="D20" s="5" t="s">
        <v>4</v>
      </c>
      <c r="E20" s="5" t="s">
        <v>10</v>
      </c>
      <c r="F20" s="5" t="s">
        <v>6</v>
      </c>
      <c r="G20" s="5" t="s">
        <v>5</v>
      </c>
    </row>
    <row r="21" spans="1:7" x14ac:dyDescent="0.3">
      <c r="A21" s="6">
        <v>8</v>
      </c>
      <c r="B21" s="7">
        <v>44573</v>
      </c>
      <c r="C21" s="8" t="s">
        <v>12</v>
      </c>
      <c r="D21" s="6" t="s">
        <v>9</v>
      </c>
      <c r="E21" s="6">
        <v>20000</v>
      </c>
      <c r="F21" s="6">
        <v>29641.599999999999</v>
      </c>
      <c r="G21" s="6"/>
    </row>
    <row r="22" spans="1:7" x14ac:dyDescent="0.3">
      <c r="A22" s="6"/>
      <c r="B22" s="7">
        <v>44573</v>
      </c>
      <c r="C22" s="8" t="s">
        <v>11</v>
      </c>
      <c r="D22" s="6" t="s">
        <v>9</v>
      </c>
      <c r="E22" s="6">
        <v>10000</v>
      </c>
      <c r="F22" s="6">
        <v>52362.5</v>
      </c>
      <c r="G22" s="6"/>
    </row>
    <row r="23" spans="1:7" x14ac:dyDescent="0.3">
      <c r="A23" s="6"/>
      <c r="B23" s="7">
        <v>44954</v>
      </c>
      <c r="C23" s="6"/>
      <c r="D23" s="6"/>
      <c r="E23" s="6">
        <v>20000</v>
      </c>
      <c r="F23" s="6"/>
      <c r="G23" s="6">
        <f>F22+F21-E21-E22-E23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2023-09-25T12:25:10Z</dcterms:modified>
</cp:coreProperties>
</file>