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firstSheet="23" activeTab="31"/>
  </bookViews>
  <sheets>
    <sheet name="Putz 101" sheetId="1" r:id="rId1"/>
    <sheet name="Putz 102 APS" sheetId="2" r:id="rId2"/>
    <sheet name="Putz 103 APS" sheetId="3" r:id="rId3"/>
    <sheet name="Putz 104" sheetId="4" r:id="rId4"/>
    <sheet name="Putz 105" sheetId="5" r:id="rId5"/>
    <sheet name="Marfremiot 106" sheetId="6" r:id="rId6"/>
    <sheet name="Putz 107" sheetId="7" r:id="rId7"/>
    <sheet name="Putz 108" sheetId="8" r:id="rId8"/>
    <sheet name="Putz 109" sheetId="9" r:id="rId9"/>
    <sheet name="Putz 110 APS" sheetId="10" r:id="rId10"/>
    <sheet name="Putz 111" sheetId="11" r:id="rId11"/>
    <sheet name="Putz 112" sheetId="12" r:id="rId12"/>
    <sheet name="Putz 113 APS" sheetId="13" r:id="rId13"/>
    <sheet name="Putz 114 APS" sheetId="14" r:id="rId14"/>
    <sheet name="Putz 115" sheetId="15" r:id="rId15"/>
    <sheet name="Putz 116" sheetId="16" r:id="rId16"/>
    <sheet name="Putz 117 APS" sheetId="17" r:id="rId17"/>
    <sheet name="Putz 118" sheetId="18" r:id="rId18"/>
    <sheet name="Putz 119 APS" sheetId="19" r:id="rId19"/>
    <sheet name="Putz 120" sheetId="20" r:id="rId20"/>
    <sheet name="Putz 121 APS" sheetId="21" r:id="rId21"/>
    <sheet name="Putz 122 APS" sheetId="22" r:id="rId22"/>
    <sheet name="Putz 123" sheetId="23" r:id="rId23"/>
    <sheet name="Putz 124 APS" sheetId="24" r:id="rId24"/>
    <sheet name="Puts 201" sheetId="25" r:id="rId25"/>
    <sheet name="Putz 202 APS" sheetId="26" r:id="rId26"/>
    <sheet name="Putz 203" sheetId="27" r:id="rId27"/>
    <sheet name="Putz 204" sheetId="28" r:id="rId28"/>
    <sheet name="Putz 205" sheetId="29" r:id="rId29"/>
    <sheet name="Putz 206 APS" sheetId="30" r:id="rId30"/>
    <sheet name="Putz 207" sheetId="31" r:id="rId31"/>
    <sheet name="Putz 208" sheetId="32" r:id="rId3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32" l="1"/>
  <c r="G6" i="32"/>
  <c r="G5" i="32"/>
  <c r="G4" i="32"/>
  <c r="G3" i="32"/>
  <c r="G2" i="32"/>
  <c r="G6" i="31" l="1"/>
  <c r="G5" i="31"/>
  <c r="G4" i="31"/>
  <c r="G3" i="31"/>
  <c r="G2" i="31"/>
  <c r="G8" i="29" l="1"/>
  <c r="G7" i="29"/>
  <c r="G6" i="29"/>
  <c r="G5" i="29"/>
  <c r="G4" i="29"/>
  <c r="G6" i="30" l="1"/>
  <c r="G5" i="30"/>
  <c r="G4" i="30"/>
  <c r="G3" i="30"/>
  <c r="G2" i="30"/>
  <c r="G3" i="29"/>
  <c r="G2" i="29"/>
  <c r="G8" i="28" l="1"/>
  <c r="G7" i="28"/>
  <c r="G6" i="28"/>
  <c r="G5" i="28"/>
  <c r="G4" i="28" l="1"/>
  <c r="G3" i="28"/>
  <c r="G2" i="28"/>
  <c r="G11" i="27" l="1"/>
  <c r="G10" i="27"/>
  <c r="G9" i="27"/>
  <c r="G8" i="27" l="1"/>
  <c r="G6" i="27"/>
  <c r="G3" i="27" l="1"/>
  <c r="G4" i="27"/>
  <c r="G5" i="27"/>
  <c r="G7" i="27"/>
  <c r="G2" i="27"/>
  <c r="G6" i="26" l="1"/>
  <c r="G5" i="26"/>
  <c r="G4" i="26"/>
  <c r="G3" i="26"/>
  <c r="G7" i="25" l="1"/>
  <c r="G6" i="25"/>
  <c r="G5" i="25"/>
  <c r="G4" i="25"/>
  <c r="G2" i="26"/>
  <c r="G3" i="25" l="1"/>
  <c r="G2" i="25"/>
  <c r="G6" i="24" l="1"/>
  <c r="G5" i="24"/>
  <c r="G4" i="24"/>
  <c r="G3" i="24"/>
  <c r="G2" i="24" l="1"/>
  <c r="G6" i="23" l="1"/>
  <c r="G5" i="23"/>
  <c r="G4" i="23"/>
  <c r="G3" i="23"/>
  <c r="G9" i="22"/>
  <c r="G8" i="22"/>
  <c r="G7" i="22"/>
  <c r="G6" i="22"/>
  <c r="G2" i="23" l="1"/>
  <c r="G3" i="22"/>
  <c r="G4" i="22"/>
  <c r="G5" i="22"/>
  <c r="G2" i="22" l="1"/>
  <c r="G12" i="21" l="1"/>
  <c r="G11" i="21"/>
  <c r="G10" i="21"/>
  <c r="G9" i="21"/>
  <c r="G8" i="20"/>
  <c r="G7" i="20"/>
  <c r="G6" i="20"/>
  <c r="G5" i="20"/>
  <c r="G4" i="20" l="1"/>
  <c r="G8" i="21" l="1"/>
  <c r="G7" i="21"/>
  <c r="G6" i="21"/>
  <c r="G5" i="21" l="1"/>
  <c r="G4" i="21"/>
  <c r="G3" i="21" l="1"/>
  <c r="G2" i="21"/>
  <c r="G3" i="20"/>
  <c r="G2" i="20"/>
  <c r="G13" i="18" l="1"/>
  <c r="G12" i="18"/>
  <c r="G11" i="18"/>
  <c r="G10" i="18"/>
  <c r="G9" i="18" l="1"/>
  <c r="G9" i="19" l="1"/>
  <c r="G8" i="19"/>
  <c r="G7" i="19"/>
  <c r="G6" i="19"/>
  <c r="G5" i="19"/>
  <c r="G6" i="18" l="1"/>
  <c r="G7" i="18"/>
  <c r="G8" i="18"/>
  <c r="G4" i="19"/>
  <c r="G3" i="19"/>
  <c r="G5" i="18"/>
  <c r="G4" i="18" l="1"/>
  <c r="G2" i="19"/>
  <c r="G3" i="18"/>
  <c r="G2" i="18"/>
  <c r="G10" i="17" l="1"/>
  <c r="G9" i="17"/>
  <c r="G8" i="17"/>
  <c r="G7" i="17"/>
  <c r="G7" i="16"/>
  <c r="G6" i="16"/>
  <c r="G5" i="16"/>
  <c r="G4" i="16"/>
  <c r="G3" i="16" l="1"/>
  <c r="G6" i="17" l="1"/>
  <c r="G4" i="17"/>
  <c r="G5" i="17"/>
  <c r="G3" i="17" l="1"/>
  <c r="G2" i="17"/>
  <c r="G2" i="16"/>
  <c r="G6" i="15" l="1"/>
  <c r="G5" i="15"/>
  <c r="G4" i="15"/>
  <c r="G3" i="15"/>
  <c r="G9" i="14"/>
  <c r="G8" i="14"/>
  <c r="G7" i="14"/>
  <c r="G6" i="14"/>
  <c r="G2" i="15"/>
  <c r="G3" i="14" l="1"/>
  <c r="G4" i="14"/>
  <c r="G5" i="14"/>
  <c r="G2" i="14"/>
  <c r="G6" i="13" l="1"/>
  <c r="G5" i="13"/>
  <c r="G4" i="13"/>
  <c r="G3" i="13"/>
  <c r="G7" i="12"/>
  <c r="G6" i="12"/>
  <c r="G5" i="12"/>
  <c r="G4" i="12"/>
  <c r="G3" i="12" l="1"/>
  <c r="G2" i="13"/>
  <c r="G2" i="12"/>
  <c r="G6" i="11" l="1"/>
  <c r="G5" i="11"/>
  <c r="G4" i="11"/>
  <c r="G3" i="11"/>
  <c r="G8" i="10"/>
  <c r="G7" i="10"/>
  <c r="G6" i="10"/>
  <c r="G5" i="10"/>
  <c r="G8" i="9"/>
  <c r="G7" i="9"/>
  <c r="G6" i="9"/>
  <c r="G5" i="9"/>
  <c r="G4" i="10" l="1"/>
  <c r="G2" i="11" l="1"/>
  <c r="G4" i="9" l="1"/>
  <c r="G3" i="10"/>
  <c r="G2" i="10"/>
  <c r="G3" i="9"/>
  <c r="G2" i="9"/>
  <c r="G7" i="8" l="1"/>
  <c r="G6" i="8"/>
  <c r="G5" i="8"/>
  <c r="G4" i="8"/>
  <c r="G2" i="8"/>
  <c r="G3" i="8"/>
  <c r="G7" i="7" l="1"/>
  <c r="G6" i="7"/>
  <c r="G5" i="7"/>
  <c r="G4" i="7"/>
  <c r="G3" i="7" l="1"/>
  <c r="G2" i="7"/>
  <c r="E2" i="6" l="1"/>
  <c r="E3" i="6" s="1"/>
  <c r="E5" i="6" l="1"/>
  <c r="E4" i="6"/>
  <c r="E6" i="6" s="1"/>
  <c r="G7" i="5" l="1"/>
  <c r="G6" i="5"/>
  <c r="G5" i="5"/>
  <c r="G4" i="5"/>
  <c r="G3" i="5"/>
  <c r="G2" i="5"/>
  <c r="G6" i="3" l="1"/>
  <c r="G5" i="3"/>
  <c r="G4" i="3"/>
  <c r="G3" i="3"/>
  <c r="G12" i="4"/>
  <c r="G11" i="4"/>
  <c r="G10" i="4"/>
  <c r="G9" i="4"/>
  <c r="G8" i="4"/>
  <c r="G7" i="4"/>
  <c r="G6" i="4"/>
  <c r="G5" i="4"/>
  <c r="G4" i="4"/>
  <c r="G3" i="4"/>
  <c r="G2" i="4"/>
  <c r="G2" i="3"/>
  <c r="G9" i="1" l="1"/>
  <c r="G8" i="1"/>
  <c r="G7" i="1"/>
  <c r="G6" i="1"/>
  <c r="G5" i="1"/>
  <c r="G11" i="2" l="1"/>
  <c r="G10" i="2"/>
  <c r="G9" i="2"/>
  <c r="G8" i="2"/>
  <c r="G7" i="2" l="1"/>
  <c r="G6" i="2"/>
  <c r="G5" i="2"/>
  <c r="G4" i="2"/>
  <c r="G3" i="2"/>
  <c r="G2" i="2"/>
  <c r="G3" i="1" l="1"/>
  <c r="G4" i="1"/>
  <c r="G2" i="1"/>
</calcChain>
</file>

<file path=xl/sharedStrings.xml><?xml version="1.0" encoding="utf-8"?>
<sst xmlns="http://schemas.openxmlformats.org/spreadsheetml/2006/main" count="557" uniqueCount="88">
  <si>
    <t>Sr. No</t>
  </si>
  <si>
    <t>PO NO.</t>
  </si>
  <si>
    <t>Part No.</t>
  </si>
  <si>
    <t>Item Description</t>
  </si>
  <si>
    <t>Qty</t>
  </si>
  <si>
    <t>Price</t>
  </si>
  <si>
    <t>Total</t>
  </si>
  <si>
    <t>CGST 9%</t>
  </si>
  <si>
    <t>SGST 9%</t>
  </si>
  <si>
    <t>Grand Total</t>
  </si>
  <si>
    <t>151315311 (30-03-2023)</t>
  </si>
  <si>
    <t>615863</t>
  </si>
  <si>
    <t>Control Room Spike Board</t>
  </si>
  <si>
    <t>151306716 (13-03-2023)</t>
  </si>
  <si>
    <t>Monochrome laserjet printer Brother H2321 (Serial Number - E73793B3N265962, E73793B3N265958, E73793B3N265944, E73793B3N265955, E73793B3N265936)</t>
  </si>
  <si>
    <t>151308917 (16-03-2023) (APS)</t>
  </si>
  <si>
    <t>INDUSTRIAL BELL_225mm</t>
  </si>
  <si>
    <t>Cement Hop. Bellow_Silic_dia 205x400mm</t>
  </si>
  <si>
    <t>Screw Conveyor Bellow_Dia174x500mm</t>
  </si>
  <si>
    <t>151311194 (21-03-2023) 151315311 (30-03-2023)</t>
  </si>
  <si>
    <t>Screw Conveyor Bellow_Dia 224x500mm</t>
  </si>
  <si>
    <t>Bellow_Butterfly-Valve_31 0x400mm</t>
  </si>
  <si>
    <t>Screw conv. Bellow_Dia278 x500lg_MT3.0</t>
  </si>
  <si>
    <t>616039</t>
  </si>
  <si>
    <t>Discharge Chute Bellow_Dia 500x240mm</t>
  </si>
  <si>
    <t>151308917 16-03-2023) (APS)</t>
  </si>
  <si>
    <t>151320915 (12-04-2023)</t>
  </si>
  <si>
    <t>Water Bellow_Canvas_ID 10 0mm</t>
  </si>
  <si>
    <t>151322392 (15-04-2023)</t>
  </si>
  <si>
    <t>PC UPS (Serial Number - 242204546126, 242204546127, 242204546128, 242204546129, 242204546118, 242204546119, 242204546120, 242204546121, 242204546134, 242204546135)</t>
  </si>
  <si>
    <t>151314791 (29-03-2023)</t>
  </si>
  <si>
    <t>687254</t>
  </si>
  <si>
    <t>BEARING_TAKE UP HOUSING_UCT210</t>
  </si>
  <si>
    <t>151314792 (29-03-2023)</t>
  </si>
  <si>
    <t>695947</t>
  </si>
  <si>
    <t>ROD END 20MM</t>
  </si>
  <si>
    <t>SR NO</t>
  </si>
  <si>
    <t>ITEM DESCRIPTION</t>
  </si>
  <si>
    <t>QTY</t>
  </si>
  <si>
    <t>PRICE</t>
  </si>
  <si>
    <t>AMOUNT</t>
  </si>
  <si>
    <t>1100VA Microtek UPS with Exide Solar Battery 150 Ah</t>
  </si>
  <si>
    <t>Monochrome laserjet printer Brother H2321 (Serial Number -  E73793B3N270821, E73793B3N270823, E73793B3N270826, E73793B3N270833, E73793B3N270836, E73793B3N270840, E73793B3N270842, E73793B3N270844, E73793B3N270853, E73793B3N270867)</t>
  </si>
  <si>
    <t>151322710 (17-04-2023)</t>
  </si>
  <si>
    <t>151322391 (15-04-2023)</t>
  </si>
  <si>
    <t>151326603 (26-04-2023) (APS)</t>
  </si>
  <si>
    <t>151328170 (02-05-2023)</t>
  </si>
  <si>
    <t>Rollling bearing NUKR47</t>
  </si>
  <si>
    <t>151332240 (11-05-2023)</t>
  </si>
  <si>
    <t>Computer Screen 19", HDMI Cable, 4GB RAM (Serial Number - U5HL3BBK, U5HL3BAM, U5HL3B9H, U5HL3B8F)</t>
  </si>
  <si>
    <t>151330034 (05-05-2023) (APS)</t>
  </si>
  <si>
    <t>Limit switch_Magnetic_1.4 -10mm</t>
  </si>
  <si>
    <t>151330961 (09-05-2023)</t>
  </si>
  <si>
    <t>APS - 151330034 (05-05-2023)</t>
  </si>
  <si>
    <t>151280693 (13-01-2023)</t>
  </si>
  <si>
    <t>Dell PC (Serial Number - (CPU - FFHPBX3, GFHPBX3, DFHPBX3, 5FHPBX3, 8FHPBX3, JDHPBX3, BFHPBX3, 3FHPBX3, 4FHPBX3, 1FHPBX3, GDHPBX3, 9FHPBX3, HDHPBX3, 6FHPBX3) (Monitor - BSL29V3, BPR19V3, BSH09V3, BSM29V3, BPTZ8V3, BSK29V3, BSS09V3, BSJ19V3, BSM09V3, BSL19V3, BSL09V3, BPT09V3, BPT29V3, BSP19V3)</t>
  </si>
  <si>
    <t>Dell PC (Serial Number - (CPU - CFHPBX3, 7FHPBX3, 2FHPBX3) (Monitor - BSP09V3, BST19V3, BPS29V3)</t>
  </si>
  <si>
    <t>BELLOW F. water hopper MT 1.0 IBC</t>
  </si>
  <si>
    <t>151332508 (12-05-2023)</t>
  </si>
  <si>
    <t>Monochrome laserjet printer Brother H2321 (Serial Number - E73793D3N304145, E73793D3N304156, E73793D3N304161, E73793D3N304163, E73793D3N304164, E73793D3N304166, E73793D3N304182, E73793D3N304198, E73793D3N304200, E73793D3N304206)</t>
  </si>
  <si>
    <t>APS - 151308917 (16-03-2023) APS - 151283046 (18-01-2023)</t>
  </si>
  <si>
    <t>APS - 151326492 (26-04-2023)</t>
  </si>
  <si>
    <t>151335926 (24-05-2023)</t>
  </si>
  <si>
    <t>151302474 (02-03-2023) 151335926 (24-05-2023)</t>
  </si>
  <si>
    <t>Water Bellow_BP60_Dia 170x300mm</t>
  </si>
  <si>
    <t>APS - 151326603 (24-04-2023)</t>
  </si>
  <si>
    <t>APS - 151338133 (31-05-2023)</t>
  </si>
  <si>
    <t>Cement Bellow_Dia330x200 lg_MT3.0</t>
  </si>
  <si>
    <t>APS - 151341902 (10-06-2023)</t>
  </si>
  <si>
    <t>Water Bellow_Dia173x200 l g_MT3.0</t>
  </si>
  <si>
    <t xml:space="preserve">151342468 (13-06-2023) </t>
  </si>
  <si>
    <t>Computer Screen 19" (Serial Number - V90BP9YX), HDMI Cable, 4GB RAM</t>
  </si>
  <si>
    <t>Batch PC Monitor (Serial Number - U5HL3B9F, V90BEHPK, V90BEL6R)</t>
  </si>
  <si>
    <t>APS - 151343138 (14-06-2023)</t>
  </si>
  <si>
    <t>PC UPS (Serial Number - 242204546136, 242204546137, 242204546133)</t>
  </si>
  <si>
    <t>151342469 (18-06-2023)</t>
  </si>
  <si>
    <t>151351014 (07-07-2023)</t>
  </si>
  <si>
    <t>151352102 (11-07-2023)</t>
  </si>
  <si>
    <t>APS - 151353543 (14-07-2023)</t>
  </si>
  <si>
    <t>Computer Screen 19"(Serial Number - V90BP47X, V90BP9Z2), HDMI Cable, 4GB RAM</t>
  </si>
  <si>
    <t>151357107 (25-07-2023)</t>
  </si>
  <si>
    <t>151355463 (20-07-2023)</t>
  </si>
  <si>
    <t xml:space="preserve"> Cement_Dust_BP60_Dia 150 flexible</t>
  </si>
  <si>
    <t>APS - 151362001 (08-08-2023)</t>
  </si>
  <si>
    <t>151362092 (08-08-2023)</t>
  </si>
  <si>
    <t>151364604 (16-08-2023)</t>
  </si>
  <si>
    <t>151374413 (12-09-2023)</t>
  </si>
  <si>
    <t>151372120 (06-09-2023)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</si>
</sst>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Arial  "/>
    </font>
    <font>
      <sz val="10"/>
      <name val="Arial  "/>
    </font>
    <font>
      <sz val="10"/>
      <color theme="1"/>
      <name val="Arial  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9"/>
  <sheetViews>
    <sheetView workbookViewId="0">
      <selection sqref="A1:G9"/>
    </sheetView>
  </sheetViews>
  <sheetFormatPr defaultRowHeight="14.4"/>
  <cols>
    <col min="1" max="1" width="6.109375" customWidth="1"/>
    <col min="2" max="2" width="12.5546875" customWidth="1"/>
    <col min="3" max="3" width="7.88671875" customWidth="1"/>
    <col min="4" max="4" width="40.88671875" customWidth="1"/>
    <col min="5" max="5" width="5.21875" customWidth="1"/>
    <col min="6" max="6" width="6.44140625" customWidth="1"/>
    <col min="7" max="7" width="8.88671875" customWidth="1"/>
  </cols>
  <sheetData>
    <row r="1" spans="1:7" ht="19.8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ht="26.4">
      <c r="A2" s="1">
        <v>1</v>
      </c>
      <c r="B2" s="4" t="s">
        <v>10</v>
      </c>
      <c r="C2" s="5" t="s">
        <v>11</v>
      </c>
      <c r="D2" s="5" t="s">
        <v>12</v>
      </c>
      <c r="E2" s="1">
        <v>5</v>
      </c>
      <c r="F2" s="1">
        <v>600</v>
      </c>
      <c r="G2" s="1">
        <f>E2*F2</f>
        <v>3000</v>
      </c>
    </row>
    <row r="3" spans="1:7" ht="53.4" customHeight="1">
      <c r="A3" s="1">
        <v>2</v>
      </c>
      <c r="B3" s="6" t="s">
        <v>13</v>
      </c>
      <c r="C3" s="7">
        <v>719381</v>
      </c>
      <c r="D3" s="7" t="s">
        <v>14</v>
      </c>
      <c r="E3" s="1">
        <v>5</v>
      </c>
      <c r="F3" s="1">
        <v>9999</v>
      </c>
      <c r="G3" s="1">
        <f t="shared" ref="G3:G5" si="0">E3*F3</f>
        <v>49995</v>
      </c>
    </row>
    <row r="4" spans="1:7" ht="53.4" customHeight="1">
      <c r="A4" s="1">
        <v>3</v>
      </c>
      <c r="B4" s="8" t="s">
        <v>19</v>
      </c>
      <c r="C4" s="5">
        <v>616026</v>
      </c>
      <c r="D4" s="5" t="s">
        <v>20</v>
      </c>
      <c r="E4" s="1">
        <v>6</v>
      </c>
      <c r="F4" s="1">
        <v>5614</v>
      </c>
      <c r="G4" s="1">
        <f t="shared" si="0"/>
        <v>33684</v>
      </c>
    </row>
    <row r="5" spans="1:7" ht="40.200000000000003" customHeight="1">
      <c r="A5" s="1">
        <v>4</v>
      </c>
      <c r="B5" s="4" t="s">
        <v>10</v>
      </c>
      <c r="C5" s="5">
        <v>615181</v>
      </c>
      <c r="D5" s="5" t="s">
        <v>16</v>
      </c>
      <c r="E5" s="1">
        <v>2</v>
      </c>
      <c r="F5" s="1">
        <v>2400</v>
      </c>
      <c r="G5" s="1">
        <f t="shared" si="0"/>
        <v>4800</v>
      </c>
    </row>
    <row r="6" spans="1:7">
      <c r="A6" s="48" t="s">
        <v>6</v>
      </c>
      <c r="B6" s="48"/>
      <c r="C6" s="48"/>
      <c r="D6" s="48"/>
      <c r="E6" s="48"/>
      <c r="F6" s="48"/>
      <c r="G6" s="2">
        <f>SUM(G2:G5)</f>
        <v>91479</v>
      </c>
    </row>
    <row r="7" spans="1:7">
      <c r="A7" s="48" t="s">
        <v>7</v>
      </c>
      <c r="B7" s="48"/>
      <c r="C7" s="48"/>
      <c r="D7" s="48"/>
      <c r="E7" s="48"/>
      <c r="F7" s="48"/>
      <c r="G7" s="2">
        <f>G6*9%</f>
        <v>8233.11</v>
      </c>
    </row>
    <row r="8" spans="1:7">
      <c r="A8" s="48" t="s">
        <v>8</v>
      </c>
      <c r="B8" s="48"/>
      <c r="C8" s="48"/>
      <c r="D8" s="48"/>
      <c r="E8" s="48"/>
      <c r="F8" s="48"/>
      <c r="G8" s="2">
        <f>G6*9%</f>
        <v>8233.11</v>
      </c>
    </row>
    <row r="9" spans="1:7" ht="14.4" customHeight="1">
      <c r="A9" s="48" t="s">
        <v>9</v>
      </c>
      <c r="B9" s="48"/>
      <c r="C9" s="48"/>
      <c r="D9" s="48"/>
      <c r="E9" s="48"/>
      <c r="F9" s="48"/>
      <c r="G9" s="2">
        <f>SUM(G6:G8)</f>
        <v>107945.22</v>
      </c>
    </row>
  </sheetData>
  <mergeCells count="4">
    <mergeCell ref="A6:F6"/>
    <mergeCell ref="A7:F7"/>
    <mergeCell ref="A8:F8"/>
    <mergeCell ref="A9:F9"/>
  </mergeCells>
  <pageMargins left="0.7" right="0.7" top="0.75" bottom="0.75" header="0.3" footer="0.3"/>
  <pageSetup paperSize="9" orientation="portrait" horizontalDpi="90" verticalDpi="9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8"/>
  <sheetViews>
    <sheetView workbookViewId="0">
      <selection activeCell="I24" sqref="I24"/>
    </sheetView>
  </sheetViews>
  <sheetFormatPr defaultRowHeight="14.4"/>
  <cols>
    <col min="1" max="1" width="6.109375" customWidth="1"/>
    <col min="2" max="2" width="16.6640625" customWidth="1"/>
    <col min="4" max="4" width="26.21875" customWidth="1"/>
    <col min="5" max="5" width="4.77734375" customWidth="1"/>
    <col min="6" max="6" width="6.77734375" customWidth="1"/>
    <col min="7" max="7" width="7.33203125" customWidth="1"/>
  </cols>
  <sheetData>
    <row r="1" spans="1:7" ht="18" customHeight="1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</row>
    <row r="2" spans="1:7" ht="42" customHeight="1">
      <c r="A2" s="1">
        <v>1</v>
      </c>
      <c r="B2" s="4" t="s">
        <v>45</v>
      </c>
      <c r="C2" s="5">
        <v>616026</v>
      </c>
      <c r="D2" s="5" t="s">
        <v>20</v>
      </c>
      <c r="E2" s="1">
        <v>15</v>
      </c>
      <c r="F2" s="1">
        <v>5614</v>
      </c>
      <c r="G2" s="1">
        <f t="shared" ref="G2:G4" si="0">E2*F2</f>
        <v>84210</v>
      </c>
    </row>
    <row r="3" spans="1:7" ht="39" customHeight="1">
      <c r="A3" s="1">
        <v>2</v>
      </c>
      <c r="B3" s="4" t="s">
        <v>45</v>
      </c>
      <c r="C3" s="4">
        <v>632215</v>
      </c>
      <c r="D3" s="4" t="s">
        <v>21</v>
      </c>
      <c r="E3" s="1">
        <v>5</v>
      </c>
      <c r="F3" s="1">
        <v>5738</v>
      </c>
      <c r="G3" s="1">
        <f t="shared" si="0"/>
        <v>28690</v>
      </c>
    </row>
    <row r="4" spans="1:7" ht="39" customHeight="1">
      <c r="A4" s="1">
        <v>3</v>
      </c>
      <c r="B4" s="4" t="s">
        <v>45</v>
      </c>
      <c r="C4" s="5">
        <v>668330</v>
      </c>
      <c r="D4" s="5" t="s">
        <v>47</v>
      </c>
      <c r="E4" s="1">
        <v>2</v>
      </c>
      <c r="F4" s="1">
        <v>6000</v>
      </c>
      <c r="G4" s="1">
        <f t="shared" si="0"/>
        <v>12000</v>
      </c>
    </row>
    <row r="5" spans="1:7">
      <c r="A5" s="48" t="s">
        <v>6</v>
      </c>
      <c r="B5" s="48"/>
      <c r="C5" s="48"/>
      <c r="D5" s="48"/>
      <c r="E5" s="48"/>
      <c r="F5" s="48"/>
      <c r="G5" s="19">
        <f>SUM(G2:G4)</f>
        <v>124900</v>
      </c>
    </row>
    <row r="6" spans="1:7">
      <c r="A6" s="48" t="s">
        <v>7</v>
      </c>
      <c r="B6" s="48"/>
      <c r="C6" s="48"/>
      <c r="D6" s="48"/>
      <c r="E6" s="48"/>
      <c r="F6" s="48"/>
      <c r="G6" s="19">
        <f>G5*9%</f>
        <v>11241</v>
      </c>
    </row>
    <row r="7" spans="1:7">
      <c r="A7" s="48" t="s">
        <v>8</v>
      </c>
      <c r="B7" s="48"/>
      <c r="C7" s="48"/>
      <c r="D7" s="48"/>
      <c r="E7" s="48"/>
      <c r="F7" s="48"/>
      <c r="G7" s="19">
        <f>G5*9%</f>
        <v>11241</v>
      </c>
    </row>
    <row r="8" spans="1:7">
      <c r="A8" s="48" t="s">
        <v>9</v>
      </c>
      <c r="B8" s="48"/>
      <c r="C8" s="48"/>
      <c r="D8" s="48"/>
      <c r="E8" s="48"/>
      <c r="F8" s="48"/>
      <c r="G8" s="19">
        <f>SUM(G5:G7)</f>
        <v>147382</v>
      </c>
    </row>
  </sheetData>
  <mergeCells count="4">
    <mergeCell ref="A5:F5"/>
    <mergeCell ref="A6:F6"/>
    <mergeCell ref="A7:F7"/>
    <mergeCell ref="A8:F8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G24" sqref="G24"/>
    </sheetView>
  </sheetViews>
  <sheetFormatPr defaultRowHeight="14.4"/>
  <cols>
    <col min="1" max="1" width="6" customWidth="1"/>
    <col min="2" max="2" width="11.6640625" customWidth="1"/>
    <col min="4" max="4" width="20.33203125" customWidth="1"/>
    <col min="7" max="7" width="6.77734375" customWidth="1"/>
  </cols>
  <sheetData>
    <row r="1" spans="1:7" ht="22.2" customHeight="1">
      <c r="A1" s="20" t="s">
        <v>0</v>
      </c>
      <c r="B1" s="20" t="s">
        <v>1</v>
      </c>
      <c r="C1" s="20" t="s">
        <v>2</v>
      </c>
      <c r="D1" s="20" t="s">
        <v>3</v>
      </c>
      <c r="E1" s="20" t="s">
        <v>4</v>
      </c>
      <c r="F1" s="20" t="s">
        <v>5</v>
      </c>
      <c r="G1" s="20" t="s">
        <v>6</v>
      </c>
    </row>
    <row r="2" spans="1:7" ht="36" customHeight="1">
      <c r="A2" s="1">
        <v>1</v>
      </c>
      <c r="B2" s="8" t="s">
        <v>26</v>
      </c>
      <c r="C2" s="5">
        <v>616026</v>
      </c>
      <c r="D2" s="5" t="s">
        <v>20</v>
      </c>
      <c r="E2" s="1">
        <v>1</v>
      </c>
      <c r="F2" s="1">
        <v>5614</v>
      </c>
      <c r="G2" s="1">
        <f t="shared" ref="G2" si="0">E2*F2</f>
        <v>5614</v>
      </c>
    </row>
    <row r="3" spans="1:7">
      <c r="A3" s="48" t="s">
        <v>6</v>
      </c>
      <c r="B3" s="48"/>
      <c r="C3" s="48"/>
      <c r="D3" s="48"/>
      <c r="E3" s="48"/>
      <c r="F3" s="48"/>
      <c r="G3" s="20">
        <f>SUM(G2)</f>
        <v>5614</v>
      </c>
    </row>
    <row r="4" spans="1:7">
      <c r="A4" s="48" t="s">
        <v>7</v>
      </c>
      <c r="B4" s="48"/>
      <c r="C4" s="48"/>
      <c r="D4" s="48"/>
      <c r="E4" s="48"/>
      <c r="F4" s="48"/>
      <c r="G4" s="20">
        <f>G3*9%</f>
        <v>505.26</v>
      </c>
    </row>
    <row r="5" spans="1:7">
      <c r="A5" s="48" t="s">
        <v>8</v>
      </c>
      <c r="B5" s="48"/>
      <c r="C5" s="48"/>
      <c r="D5" s="48"/>
      <c r="E5" s="48"/>
      <c r="F5" s="48"/>
      <c r="G5" s="20">
        <f>G3*9%</f>
        <v>505.26</v>
      </c>
    </row>
    <row r="6" spans="1:7">
      <c r="A6" s="48" t="s">
        <v>9</v>
      </c>
      <c r="B6" s="48"/>
      <c r="C6" s="48"/>
      <c r="D6" s="48"/>
      <c r="E6" s="48"/>
      <c r="F6" s="48"/>
      <c r="G6" s="20">
        <f>SUM(G3:G5)</f>
        <v>6624.52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7"/>
  <sheetViews>
    <sheetView workbookViewId="0">
      <selection activeCell="M6" sqref="M6"/>
    </sheetView>
  </sheetViews>
  <sheetFormatPr defaultRowHeight="14.4"/>
  <cols>
    <col min="1" max="1" width="7.33203125" customWidth="1"/>
    <col min="2" max="2" width="12.44140625" customWidth="1"/>
    <col min="4" max="4" width="35" customWidth="1"/>
    <col min="5" max="5" width="5.88671875" customWidth="1"/>
    <col min="6" max="6" width="6.33203125" customWidth="1"/>
    <col min="7" max="7" width="8" customWidth="1"/>
  </cols>
  <sheetData>
    <row r="1" spans="1:7" ht="22.8" customHeight="1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</row>
    <row r="2" spans="1:7" ht="30.6" customHeight="1">
      <c r="A2" s="1">
        <v>1</v>
      </c>
      <c r="B2" s="4" t="s">
        <v>10</v>
      </c>
      <c r="C2" s="5">
        <v>615181</v>
      </c>
      <c r="D2" s="5" t="s">
        <v>16</v>
      </c>
      <c r="E2" s="1">
        <v>1</v>
      </c>
      <c r="F2" s="1">
        <v>2400</v>
      </c>
      <c r="G2" s="1">
        <f t="shared" ref="G2:G3" si="0">E2*F2</f>
        <v>2400</v>
      </c>
    </row>
    <row r="3" spans="1:7" ht="46.2" customHeight="1">
      <c r="A3" s="1">
        <v>2</v>
      </c>
      <c r="B3" s="8" t="s">
        <v>48</v>
      </c>
      <c r="C3" s="4">
        <v>681149</v>
      </c>
      <c r="D3" s="4" t="s">
        <v>49</v>
      </c>
      <c r="E3" s="1">
        <v>4</v>
      </c>
      <c r="F3" s="1">
        <v>9703</v>
      </c>
      <c r="G3" s="1">
        <f t="shared" si="0"/>
        <v>38812</v>
      </c>
    </row>
    <row r="4" spans="1:7">
      <c r="A4" s="48" t="s">
        <v>6</v>
      </c>
      <c r="B4" s="48"/>
      <c r="C4" s="48"/>
      <c r="D4" s="48"/>
      <c r="E4" s="48"/>
      <c r="F4" s="48"/>
      <c r="G4" s="21">
        <f>SUM(G2:G3)</f>
        <v>41212</v>
      </c>
    </row>
    <row r="5" spans="1:7">
      <c r="A5" s="48" t="s">
        <v>7</v>
      </c>
      <c r="B5" s="48"/>
      <c r="C5" s="48"/>
      <c r="D5" s="48"/>
      <c r="E5" s="48"/>
      <c r="F5" s="48"/>
      <c r="G5" s="21">
        <f>G4*9%</f>
        <v>3709.08</v>
      </c>
    </row>
    <row r="6" spans="1:7">
      <c r="A6" s="48" t="s">
        <v>8</v>
      </c>
      <c r="B6" s="48"/>
      <c r="C6" s="48"/>
      <c r="D6" s="48"/>
      <c r="E6" s="48"/>
      <c r="F6" s="48"/>
      <c r="G6" s="21">
        <f>G4*9%</f>
        <v>3709.08</v>
      </c>
    </row>
    <row r="7" spans="1:7">
      <c r="A7" s="48" t="s">
        <v>9</v>
      </c>
      <c r="B7" s="48"/>
      <c r="C7" s="48"/>
      <c r="D7" s="48"/>
      <c r="E7" s="48"/>
      <c r="F7" s="48"/>
      <c r="G7" s="21">
        <f>SUM(G4:G6)</f>
        <v>48630.16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sqref="A1:G6"/>
    </sheetView>
  </sheetViews>
  <sheetFormatPr defaultRowHeight="14.4"/>
  <cols>
    <col min="1" max="1" width="7.21875" customWidth="1"/>
    <col min="2" max="2" width="11.88671875" customWidth="1"/>
    <col min="4" max="4" width="25.21875" customWidth="1"/>
    <col min="5" max="5" width="5.6640625" customWidth="1"/>
    <col min="6" max="6" width="6.44140625" customWidth="1"/>
  </cols>
  <sheetData>
    <row r="1" spans="1:7" ht="16.2" customHeight="1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</row>
    <row r="2" spans="1:7" ht="39.6">
      <c r="A2" s="1">
        <v>1</v>
      </c>
      <c r="B2" s="4" t="s">
        <v>50</v>
      </c>
      <c r="C2" s="5">
        <v>615181</v>
      </c>
      <c r="D2" s="5" t="s">
        <v>16</v>
      </c>
      <c r="E2" s="1">
        <v>10</v>
      </c>
      <c r="F2" s="1">
        <v>2400</v>
      </c>
      <c r="G2" s="1">
        <f t="shared" ref="G2" si="0">E2*F2</f>
        <v>24000</v>
      </c>
    </row>
    <row r="3" spans="1:7">
      <c r="A3" s="48" t="s">
        <v>6</v>
      </c>
      <c r="B3" s="48"/>
      <c r="C3" s="48"/>
      <c r="D3" s="48"/>
      <c r="E3" s="48"/>
      <c r="F3" s="48"/>
      <c r="G3" s="21">
        <f>SUM(G2)</f>
        <v>24000</v>
      </c>
    </row>
    <row r="4" spans="1:7">
      <c r="A4" s="48" t="s">
        <v>7</v>
      </c>
      <c r="B4" s="48"/>
      <c r="C4" s="48"/>
      <c r="D4" s="48"/>
      <c r="E4" s="48"/>
      <c r="F4" s="48"/>
      <c r="G4" s="21">
        <f>G3*9%</f>
        <v>2160</v>
      </c>
    </row>
    <row r="5" spans="1:7">
      <c r="A5" s="48" t="s">
        <v>8</v>
      </c>
      <c r="B5" s="48"/>
      <c r="C5" s="48"/>
      <c r="D5" s="48"/>
      <c r="E5" s="48"/>
      <c r="F5" s="48"/>
      <c r="G5" s="21">
        <f>G3*9%</f>
        <v>2160</v>
      </c>
    </row>
    <row r="6" spans="1:7">
      <c r="A6" s="48" t="s">
        <v>9</v>
      </c>
      <c r="B6" s="48"/>
      <c r="C6" s="48"/>
      <c r="D6" s="48"/>
      <c r="E6" s="48"/>
      <c r="F6" s="48"/>
      <c r="G6" s="21">
        <f>SUM(G3:G5)</f>
        <v>28320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9"/>
  <sheetViews>
    <sheetView workbookViewId="0">
      <selection activeCell="J18" sqref="J18"/>
    </sheetView>
  </sheetViews>
  <sheetFormatPr defaultRowHeight="14.4"/>
  <cols>
    <col min="1" max="1" width="6.44140625" customWidth="1"/>
    <col min="2" max="2" width="26.77734375" customWidth="1"/>
    <col min="4" max="4" width="28.44140625" customWidth="1"/>
    <col min="5" max="5" width="4" customWidth="1"/>
    <col min="7" max="7" width="8.21875" customWidth="1"/>
  </cols>
  <sheetData>
    <row r="1" spans="1:7" ht="28.8" customHeight="1">
      <c r="A1" s="22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</row>
    <row r="2" spans="1:7" ht="32.4" customHeight="1">
      <c r="A2" s="1">
        <v>1</v>
      </c>
      <c r="B2" s="4" t="s">
        <v>53</v>
      </c>
      <c r="C2" s="5">
        <v>616026</v>
      </c>
      <c r="D2" s="5" t="s">
        <v>20</v>
      </c>
      <c r="E2" s="1">
        <v>8</v>
      </c>
      <c r="F2" s="1">
        <v>5614</v>
      </c>
      <c r="G2" s="1">
        <f>E2*F2</f>
        <v>44912</v>
      </c>
    </row>
    <row r="3" spans="1:7" ht="38.4" customHeight="1">
      <c r="A3" s="1">
        <v>2</v>
      </c>
      <c r="B3" s="4" t="s">
        <v>53</v>
      </c>
      <c r="C3" s="5">
        <v>630059</v>
      </c>
      <c r="D3" s="5" t="s">
        <v>17</v>
      </c>
      <c r="E3" s="1">
        <v>7</v>
      </c>
      <c r="F3" s="1">
        <v>4048</v>
      </c>
      <c r="G3" s="1">
        <f t="shared" ref="G3:G5" si="0">E3*F3</f>
        <v>28336</v>
      </c>
    </row>
    <row r="4" spans="1:7" ht="33.6" customHeight="1">
      <c r="A4" s="1">
        <v>3</v>
      </c>
      <c r="B4" s="4" t="s">
        <v>53</v>
      </c>
      <c r="C4" s="4">
        <v>632215</v>
      </c>
      <c r="D4" s="4" t="s">
        <v>21</v>
      </c>
      <c r="E4" s="1">
        <v>5</v>
      </c>
      <c r="F4" s="1">
        <v>5738</v>
      </c>
      <c r="G4" s="1">
        <f t="shared" si="0"/>
        <v>28690</v>
      </c>
    </row>
    <row r="5" spans="1:7" ht="31.2" customHeight="1">
      <c r="A5" s="1">
        <v>4</v>
      </c>
      <c r="B5" s="6" t="s">
        <v>53</v>
      </c>
      <c r="C5" s="4">
        <v>687349</v>
      </c>
      <c r="D5" s="4" t="s">
        <v>51</v>
      </c>
      <c r="E5" s="1">
        <v>25</v>
      </c>
      <c r="F5" s="1">
        <v>8463</v>
      </c>
      <c r="G5" s="1">
        <f t="shared" si="0"/>
        <v>211575</v>
      </c>
    </row>
    <row r="6" spans="1:7">
      <c r="A6" s="48" t="s">
        <v>6</v>
      </c>
      <c r="B6" s="48"/>
      <c r="C6" s="48"/>
      <c r="D6" s="48"/>
      <c r="E6" s="48"/>
      <c r="F6" s="48"/>
      <c r="G6" s="22">
        <f>SUM(G2:G5)</f>
        <v>313513</v>
      </c>
    </row>
    <row r="7" spans="1:7">
      <c r="A7" s="48" t="s">
        <v>7</v>
      </c>
      <c r="B7" s="48"/>
      <c r="C7" s="48"/>
      <c r="D7" s="48"/>
      <c r="E7" s="48"/>
      <c r="F7" s="48"/>
      <c r="G7" s="22">
        <f>G6*9%</f>
        <v>28216.17</v>
      </c>
    </row>
    <row r="8" spans="1:7">
      <c r="A8" s="48" t="s">
        <v>8</v>
      </c>
      <c r="B8" s="48"/>
      <c r="C8" s="48"/>
      <c r="D8" s="48"/>
      <c r="E8" s="48"/>
      <c r="F8" s="48"/>
      <c r="G8" s="22">
        <f>G6*9%</f>
        <v>28216.17</v>
      </c>
    </row>
    <row r="9" spans="1:7">
      <c r="A9" s="48" t="s">
        <v>9</v>
      </c>
      <c r="B9" s="48"/>
      <c r="C9" s="48"/>
      <c r="D9" s="48"/>
      <c r="E9" s="48"/>
      <c r="F9" s="48"/>
      <c r="G9" s="22">
        <f>SUM(G6:G8)</f>
        <v>369945.33999999997</v>
      </c>
    </row>
  </sheetData>
  <mergeCells count="4">
    <mergeCell ref="A6:F6"/>
    <mergeCell ref="A7:F7"/>
    <mergeCell ref="A8:F8"/>
    <mergeCell ref="A9:F9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D22" sqref="D22"/>
    </sheetView>
  </sheetViews>
  <sheetFormatPr defaultRowHeight="14.4"/>
  <cols>
    <col min="1" max="1" width="6.44140625" customWidth="1"/>
    <col min="2" max="2" width="12.44140625" customWidth="1"/>
    <col min="4" max="4" width="15.77734375" customWidth="1"/>
    <col min="5" max="5" width="6.33203125" customWidth="1"/>
    <col min="6" max="6" width="6.5546875" customWidth="1"/>
  </cols>
  <sheetData>
    <row r="1" spans="1:7" ht="20.399999999999999" customHeight="1">
      <c r="A1" s="22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</row>
    <row r="2" spans="1:7" ht="26.4">
      <c r="A2" s="1">
        <v>1</v>
      </c>
      <c r="B2" s="8" t="s">
        <v>52</v>
      </c>
      <c r="C2" s="5" t="s">
        <v>34</v>
      </c>
      <c r="D2" s="5" t="s">
        <v>35</v>
      </c>
      <c r="E2" s="1">
        <v>130</v>
      </c>
      <c r="F2" s="1">
        <v>565</v>
      </c>
      <c r="G2" s="1">
        <f>E2*F2</f>
        <v>73450</v>
      </c>
    </row>
    <row r="3" spans="1:7">
      <c r="A3" s="48" t="s">
        <v>6</v>
      </c>
      <c r="B3" s="48"/>
      <c r="C3" s="48"/>
      <c r="D3" s="48"/>
      <c r="E3" s="48"/>
      <c r="F3" s="48"/>
      <c r="G3" s="22">
        <f>SUM(G2)</f>
        <v>73450</v>
      </c>
    </row>
    <row r="4" spans="1:7">
      <c r="A4" s="48" t="s">
        <v>7</v>
      </c>
      <c r="B4" s="48"/>
      <c r="C4" s="48"/>
      <c r="D4" s="48"/>
      <c r="E4" s="48"/>
      <c r="F4" s="48"/>
      <c r="G4" s="22">
        <f>G3*9%</f>
        <v>6610.5</v>
      </c>
    </row>
    <row r="5" spans="1:7">
      <c r="A5" s="48" t="s">
        <v>8</v>
      </c>
      <c r="B5" s="48"/>
      <c r="C5" s="48"/>
      <c r="D5" s="48"/>
      <c r="E5" s="48"/>
      <c r="F5" s="48"/>
      <c r="G5" s="22">
        <f>G3*9%</f>
        <v>6610.5</v>
      </c>
    </row>
    <row r="6" spans="1:7">
      <c r="A6" s="48" t="s">
        <v>9</v>
      </c>
      <c r="B6" s="48"/>
      <c r="C6" s="48"/>
      <c r="D6" s="48"/>
      <c r="E6" s="48"/>
      <c r="F6" s="48"/>
      <c r="G6" s="22">
        <f>SUM(G3:G5)</f>
        <v>86671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7"/>
  <sheetViews>
    <sheetView workbookViewId="0">
      <selection activeCell="C14" sqref="C14"/>
    </sheetView>
  </sheetViews>
  <sheetFormatPr defaultRowHeight="14.4"/>
  <cols>
    <col min="1" max="1" width="6.88671875" customWidth="1"/>
    <col min="2" max="2" width="12.33203125" customWidth="1"/>
    <col min="4" max="4" width="44.21875" customWidth="1"/>
    <col min="5" max="5" width="5.88671875" customWidth="1"/>
  </cols>
  <sheetData>
    <row r="1" spans="1:7" ht="18.600000000000001" customHeight="1">
      <c r="A1" s="23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3" t="s">
        <v>6</v>
      </c>
    </row>
    <row r="2" spans="1:7" ht="113.4" customHeight="1">
      <c r="A2" s="1">
        <v>1</v>
      </c>
      <c r="B2" s="4" t="s">
        <v>54</v>
      </c>
      <c r="C2" s="10">
        <v>719031</v>
      </c>
      <c r="D2" s="10" t="s">
        <v>55</v>
      </c>
      <c r="E2" s="1">
        <v>14</v>
      </c>
      <c r="F2" s="1">
        <v>45000</v>
      </c>
      <c r="G2" s="1">
        <f t="shared" ref="G2:G3" si="0">E2*F2</f>
        <v>630000</v>
      </c>
    </row>
    <row r="3" spans="1:7" ht="86.4" customHeight="1">
      <c r="A3" s="1">
        <v>2</v>
      </c>
      <c r="B3" s="24" t="s">
        <v>58</v>
      </c>
      <c r="C3" s="4">
        <v>719381</v>
      </c>
      <c r="D3" s="10" t="s">
        <v>59</v>
      </c>
      <c r="E3" s="1">
        <v>10</v>
      </c>
      <c r="F3" s="1">
        <v>9999</v>
      </c>
      <c r="G3" s="1">
        <f t="shared" si="0"/>
        <v>99990</v>
      </c>
    </row>
    <row r="4" spans="1:7">
      <c r="A4" s="48" t="s">
        <v>6</v>
      </c>
      <c r="B4" s="48"/>
      <c r="C4" s="48"/>
      <c r="D4" s="48"/>
      <c r="E4" s="48"/>
      <c r="F4" s="48"/>
      <c r="G4" s="23">
        <f>SUM(G2:G3)</f>
        <v>729990</v>
      </c>
    </row>
    <row r="5" spans="1:7">
      <c r="A5" s="48" t="s">
        <v>7</v>
      </c>
      <c r="B5" s="48"/>
      <c r="C5" s="48"/>
      <c r="D5" s="48"/>
      <c r="E5" s="48"/>
      <c r="F5" s="48"/>
      <c r="G5" s="23">
        <f>G4*9%</f>
        <v>65699.099999999991</v>
      </c>
    </row>
    <row r="6" spans="1:7">
      <c r="A6" s="48" t="s">
        <v>8</v>
      </c>
      <c r="B6" s="48"/>
      <c r="C6" s="48"/>
      <c r="D6" s="48"/>
      <c r="E6" s="48"/>
      <c r="F6" s="48"/>
      <c r="G6" s="23">
        <f>G4*9%</f>
        <v>65699.099999999991</v>
      </c>
    </row>
    <row r="7" spans="1:7">
      <c r="A7" s="48" t="s">
        <v>9</v>
      </c>
      <c r="B7" s="48"/>
      <c r="C7" s="48"/>
      <c r="D7" s="48"/>
      <c r="E7" s="48"/>
      <c r="F7" s="48"/>
      <c r="G7" s="23">
        <f>SUM(G4:G6)</f>
        <v>861388.2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0"/>
  <sheetViews>
    <sheetView workbookViewId="0">
      <selection activeCell="H16" sqref="H16"/>
    </sheetView>
  </sheetViews>
  <sheetFormatPr defaultRowHeight="14.4"/>
  <cols>
    <col min="2" max="2" width="15.21875" customWidth="1"/>
    <col min="4" max="4" width="37" customWidth="1"/>
    <col min="5" max="5" width="4.88671875" customWidth="1"/>
    <col min="7" max="7" width="8.109375" customWidth="1"/>
  </cols>
  <sheetData>
    <row r="1" spans="1:7" ht="22.8" customHeight="1">
      <c r="A1" s="23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3" t="s">
        <v>6</v>
      </c>
    </row>
    <row r="2" spans="1:7" ht="58.2" customHeight="1">
      <c r="A2" s="1">
        <v>1</v>
      </c>
      <c r="B2" s="4" t="s">
        <v>60</v>
      </c>
      <c r="C2" s="10">
        <v>719031</v>
      </c>
      <c r="D2" s="10" t="s">
        <v>56</v>
      </c>
      <c r="E2" s="1">
        <v>3</v>
      </c>
      <c r="F2" s="1">
        <v>45000</v>
      </c>
      <c r="G2" s="1">
        <f t="shared" ref="G2:G6" si="0">E2*F2</f>
        <v>135000</v>
      </c>
    </row>
    <row r="3" spans="1:7" ht="33" customHeight="1">
      <c r="A3" s="1">
        <v>2</v>
      </c>
      <c r="B3" s="4" t="s">
        <v>53</v>
      </c>
      <c r="C3" s="5">
        <v>616026</v>
      </c>
      <c r="D3" s="5" t="s">
        <v>20</v>
      </c>
      <c r="E3" s="1">
        <v>2</v>
      </c>
      <c r="F3" s="1">
        <v>5614</v>
      </c>
      <c r="G3" s="1">
        <f t="shared" si="0"/>
        <v>11228</v>
      </c>
    </row>
    <row r="4" spans="1:7" ht="30.6" customHeight="1">
      <c r="A4" s="1">
        <v>3</v>
      </c>
      <c r="B4" s="4" t="s">
        <v>53</v>
      </c>
      <c r="C4" s="5">
        <v>630059</v>
      </c>
      <c r="D4" s="5" t="s">
        <v>17</v>
      </c>
      <c r="E4" s="1">
        <v>7</v>
      </c>
      <c r="F4" s="1">
        <v>4048</v>
      </c>
      <c r="G4" s="1">
        <f t="shared" si="0"/>
        <v>28336</v>
      </c>
    </row>
    <row r="5" spans="1:7" ht="32.4" customHeight="1">
      <c r="A5" s="1">
        <v>4</v>
      </c>
      <c r="B5" s="4" t="s">
        <v>53</v>
      </c>
      <c r="C5" s="5">
        <v>663093</v>
      </c>
      <c r="D5" s="10" t="s">
        <v>22</v>
      </c>
      <c r="E5" s="1">
        <v>10</v>
      </c>
      <c r="F5" s="1">
        <v>6615</v>
      </c>
      <c r="G5" s="1">
        <f t="shared" si="0"/>
        <v>66150</v>
      </c>
    </row>
    <row r="6" spans="1:7" ht="32.4" customHeight="1">
      <c r="A6" s="1">
        <v>5</v>
      </c>
      <c r="B6" s="4" t="s">
        <v>61</v>
      </c>
      <c r="C6" s="5">
        <v>716663</v>
      </c>
      <c r="D6" s="5" t="s">
        <v>57</v>
      </c>
      <c r="E6" s="1">
        <v>3</v>
      </c>
      <c r="F6" s="1">
        <v>1896</v>
      </c>
      <c r="G6" s="1">
        <f t="shared" si="0"/>
        <v>5688</v>
      </c>
    </row>
    <row r="7" spans="1:7">
      <c r="A7" s="48" t="s">
        <v>6</v>
      </c>
      <c r="B7" s="48"/>
      <c r="C7" s="48"/>
      <c r="D7" s="48"/>
      <c r="E7" s="48"/>
      <c r="F7" s="48"/>
      <c r="G7" s="23">
        <f>SUM(G2:G6)</f>
        <v>246402</v>
      </c>
    </row>
    <row r="8" spans="1:7">
      <c r="A8" s="48" t="s">
        <v>7</v>
      </c>
      <c r="B8" s="48"/>
      <c r="C8" s="48"/>
      <c r="D8" s="48"/>
      <c r="E8" s="48"/>
      <c r="F8" s="48"/>
      <c r="G8" s="23">
        <f>G7*9%</f>
        <v>22176.18</v>
      </c>
    </row>
    <row r="9" spans="1:7">
      <c r="A9" s="48" t="s">
        <v>8</v>
      </c>
      <c r="B9" s="48"/>
      <c r="C9" s="48"/>
      <c r="D9" s="48"/>
      <c r="E9" s="48"/>
      <c r="F9" s="48"/>
      <c r="G9" s="23">
        <f>G7*9%</f>
        <v>22176.18</v>
      </c>
    </row>
    <row r="10" spans="1:7">
      <c r="A10" s="48" t="s">
        <v>9</v>
      </c>
      <c r="B10" s="48"/>
      <c r="C10" s="48"/>
      <c r="D10" s="48"/>
      <c r="E10" s="48"/>
      <c r="F10" s="48"/>
      <c r="G10" s="23">
        <f>SUM(G7:G9)</f>
        <v>290754.36</v>
      </c>
    </row>
  </sheetData>
  <mergeCells count="4">
    <mergeCell ref="A7:F7"/>
    <mergeCell ref="A8:F8"/>
    <mergeCell ref="A9:F9"/>
    <mergeCell ref="A10:F10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3"/>
  <sheetViews>
    <sheetView workbookViewId="0">
      <selection activeCell="D20" sqref="D20"/>
    </sheetView>
  </sheetViews>
  <sheetFormatPr defaultRowHeight="14.4"/>
  <cols>
    <col min="1" max="1" width="6.44140625" style="26" customWidth="1"/>
    <col min="2" max="2" width="21.5546875" style="26" customWidth="1"/>
    <col min="3" max="3" width="8.88671875" style="26"/>
    <col min="4" max="4" width="29.21875" style="26" customWidth="1"/>
    <col min="5" max="5" width="6.44140625" style="26" customWidth="1"/>
    <col min="6" max="6" width="8.88671875" style="26"/>
    <col min="7" max="7" width="7.77734375" style="26" customWidth="1"/>
    <col min="8" max="16384" width="8.88671875" style="26"/>
  </cols>
  <sheetData>
    <row r="1" spans="1:7" ht="22.2" customHeight="1">
      <c r="A1" s="27" t="s">
        <v>0</v>
      </c>
      <c r="B1" s="27" t="s">
        <v>1</v>
      </c>
      <c r="C1" s="27" t="s">
        <v>2</v>
      </c>
      <c r="D1" s="27" t="s">
        <v>3</v>
      </c>
      <c r="E1" s="27" t="s">
        <v>4</v>
      </c>
      <c r="F1" s="27" t="s">
        <v>5</v>
      </c>
      <c r="G1" s="27" t="s">
        <v>6</v>
      </c>
    </row>
    <row r="2" spans="1:7" ht="25.2" customHeight="1">
      <c r="A2" s="1">
        <v>1</v>
      </c>
      <c r="B2" s="4" t="s">
        <v>62</v>
      </c>
      <c r="C2" s="5" t="s">
        <v>11</v>
      </c>
      <c r="D2" s="5" t="s">
        <v>12</v>
      </c>
      <c r="E2" s="1">
        <v>50</v>
      </c>
      <c r="F2" s="1">
        <v>600</v>
      </c>
      <c r="G2" s="1">
        <f t="shared" ref="G2:G9" si="0">E2*F2</f>
        <v>30000</v>
      </c>
    </row>
    <row r="3" spans="1:7" ht="21.6" customHeight="1">
      <c r="A3" s="1">
        <v>2</v>
      </c>
      <c r="B3" s="4" t="s">
        <v>62</v>
      </c>
      <c r="C3" s="5">
        <v>668330</v>
      </c>
      <c r="D3" s="5" t="s">
        <v>47</v>
      </c>
      <c r="E3" s="1">
        <v>54</v>
      </c>
      <c r="F3" s="1">
        <v>6000</v>
      </c>
      <c r="G3" s="1">
        <f t="shared" si="0"/>
        <v>324000</v>
      </c>
    </row>
    <row r="4" spans="1:7" ht="24" customHeight="1">
      <c r="A4" s="1">
        <v>3</v>
      </c>
      <c r="B4" s="8" t="s">
        <v>52</v>
      </c>
      <c r="C4" s="5" t="s">
        <v>34</v>
      </c>
      <c r="D4" s="5" t="s">
        <v>35</v>
      </c>
      <c r="E4" s="1">
        <v>70</v>
      </c>
      <c r="F4" s="1">
        <v>565</v>
      </c>
      <c r="G4" s="1">
        <f t="shared" si="0"/>
        <v>39550</v>
      </c>
    </row>
    <row r="5" spans="1:7" ht="28.2" customHeight="1">
      <c r="A5" s="1">
        <v>4</v>
      </c>
      <c r="B5" s="8" t="s">
        <v>63</v>
      </c>
      <c r="C5" s="5">
        <v>630059</v>
      </c>
      <c r="D5" s="5" t="s">
        <v>17</v>
      </c>
      <c r="E5" s="1">
        <v>19</v>
      </c>
      <c r="F5" s="1">
        <v>4048</v>
      </c>
      <c r="G5" s="1">
        <f t="shared" si="0"/>
        <v>76912</v>
      </c>
    </row>
    <row r="6" spans="1:7" ht="25.2" customHeight="1">
      <c r="A6" s="1">
        <v>5</v>
      </c>
      <c r="B6" s="4" t="s">
        <v>62</v>
      </c>
      <c r="C6" s="4">
        <v>646872</v>
      </c>
      <c r="D6" s="4" t="s">
        <v>64</v>
      </c>
      <c r="E6" s="1">
        <v>10</v>
      </c>
      <c r="F6" s="1">
        <v>3555</v>
      </c>
      <c r="G6" s="1">
        <f t="shared" si="0"/>
        <v>35550</v>
      </c>
    </row>
    <row r="7" spans="1:7" ht="27.6" customHeight="1">
      <c r="A7" s="1">
        <v>6</v>
      </c>
      <c r="B7" s="8" t="s">
        <v>62</v>
      </c>
      <c r="C7" s="5" t="s">
        <v>23</v>
      </c>
      <c r="D7" s="5" t="s">
        <v>24</v>
      </c>
      <c r="E7" s="1">
        <v>13</v>
      </c>
      <c r="F7" s="1">
        <v>6521</v>
      </c>
      <c r="G7" s="1">
        <f t="shared" si="0"/>
        <v>84773</v>
      </c>
    </row>
    <row r="8" spans="1:7" ht="30.6" customHeight="1">
      <c r="A8" s="1">
        <v>7</v>
      </c>
      <c r="B8" s="8" t="s">
        <v>62</v>
      </c>
      <c r="C8" s="5">
        <v>615698</v>
      </c>
      <c r="D8" s="5" t="s">
        <v>18</v>
      </c>
      <c r="E8" s="1">
        <v>10</v>
      </c>
      <c r="F8" s="1">
        <v>4831</v>
      </c>
      <c r="G8" s="1">
        <f t="shared" si="0"/>
        <v>48310</v>
      </c>
    </row>
    <row r="9" spans="1:7" ht="30.6" customHeight="1">
      <c r="A9" s="1">
        <v>8</v>
      </c>
      <c r="B9" s="4" t="s">
        <v>62</v>
      </c>
      <c r="C9" s="5" t="s">
        <v>31</v>
      </c>
      <c r="D9" s="5" t="s">
        <v>32</v>
      </c>
      <c r="E9" s="1">
        <v>50</v>
      </c>
      <c r="F9" s="1">
        <v>1908</v>
      </c>
      <c r="G9" s="1">
        <f t="shared" si="0"/>
        <v>95400</v>
      </c>
    </row>
    <row r="10" spans="1:7">
      <c r="A10" s="48" t="s">
        <v>6</v>
      </c>
      <c r="B10" s="48"/>
      <c r="C10" s="48"/>
      <c r="D10" s="48"/>
      <c r="E10" s="48"/>
      <c r="F10" s="48"/>
      <c r="G10" s="27">
        <f>SUM(G2:G9)</f>
        <v>734495</v>
      </c>
    </row>
    <row r="11" spans="1:7">
      <c r="A11" s="48" t="s">
        <v>7</v>
      </c>
      <c r="B11" s="48"/>
      <c r="C11" s="48"/>
      <c r="D11" s="48"/>
      <c r="E11" s="48"/>
      <c r="F11" s="48"/>
      <c r="G11" s="27">
        <f>G10*9%</f>
        <v>66104.55</v>
      </c>
    </row>
    <row r="12" spans="1:7">
      <c r="A12" s="48" t="s">
        <v>8</v>
      </c>
      <c r="B12" s="48"/>
      <c r="C12" s="48"/>
      <c r="D12" s="48"/>
      <c r="E12" s="48"/>
      <c r="F12" s="48"/>
      <c r="G12" s="27">
        <f>G10*9%</f>
        <v>66104.55</v>
      </c>
    </row>
    <row r="13" spans="1:7">
      <c r="A13" s="48" t="s">
        <v>9</v>
      </c>
      <c r="B13" s="48"/>
      <c r="C13" s="48"/>
      <c r="D13" s="48"/>
      <c r="E13" s="48"/>
      <c r="F13" s="48"/>
      <c r="G13" s="27">
        <f>SUM(G10:G12)</f>
        <v>866704.10000000009</v>
      </c>
    </row>
  </sheetData>
  <mergeCells count="4">
    <mergeCell ref="A10:F10"/>
    <mergeCell ref="A11:F11"/>
    <mergeCell ref="A12:F12"/>
    <mergeCell ref="A13:F1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9"/>
  <sheetViews>
    <sheetView workbookViewId="0">
      <selection activeCell="F13" sqref="F13"/>
    </sheetView>
  </sheetViews>
  <sheetFormatPr defaultRowHeight="14.4"/>
  <cols>
    <col min="1" max="1" width="7.33203125" customWidth="1"/>
    <col min="2" max="2" width="12.109375" customWidth="1"/>
    <col min="4" max="4" width="27.6640625" customWidth="1"/>
    <col min="7" max="7" width="6.6640625" customWidth="1"/>
  </cols>
  <sheetData>
    <row r="1" spans="1:7" ht="24" customHeight="1">
      <c r="A1" s="25" t="s">
        <v>0</v>
      </c>
      <c r="B1" s="25" t="s">
        <v>1</v>
      </c>
      <c r="C1" s="25" t="s">
        <v>2</v>
      </c>
      <c r="D1" s="25" t="s">
        <v>3</v>
      </c>
      <c r="E1" s="25" t="s">
        <v>4</v>
      </c>
      <c r="F1" s="25" t="s">
        <v>5</v>
      </c>
      <c r="G1" s="25" t="s">
        <v>6</v>
      </c>
    </row>
    <row r="2" spans="1:7" ht="41.4" customHeight="1">
      <c r="A2" s="1">
        <v>1</v>
      </c>
      <c r="B2" s="4" t="s">
        <v>65</v>
      </c>
      <c r="C2" s="5">
        <v>668330</v>
      </c>
      <c r="D2" s="5" t="s">
        <v>47</v>
      </c>
      <c r="E2" s="1">
        <v>7</v>
      </c>
      <c r="F2" s="1">
        <v>6000</v>
      </c>
      <c r="G2" s="1">
        <f t="shared" ref="G2:G5" si="0">E2*F2</f>
        <v>42000</v>
      </c>
    </row>
    <row r="3" spans="1:7" ht="41.4" customHeight="1">
      <c r="A3" s="1">
        <v>2</v>
      </c>
      <c r="B3" s="4" t="s">
        <v>66</v>
      </c>
      <c r="C3" s="5">
        <v>616026</v>
      </c>
      <c r="D3" s="5" t="s">
        <v>20</v>
      </c>
      <c r="E3" s="1">
        <v>4</v>
      </c>
      <c r="F3" s="1">
        <v>5614</v>
      </c>
      <c r="G3" s="1">
        <f t="shared" si="0"/>
        <v>22456</v>
      </c>
    </row>
    <row r="4" spans="1:7" ht="41.4" customHeight="1">
      <c r="A4" s="1">
        <v>3</v>
      </c>
      <c r="B4" s="4" t="s">
        <v>53</v>
      </c>
      <c r="C4" s="5">
        <v>630059</v>
      </c>
      <c r="D4" s="5" t="s">
        <v>17</v>
      </c>
      <c r="E4" s="1">
        <v>1</v>
      </c>
      <c r="F4" s="1">
        <v>4048</v>
      </c>
      <c r="G4" s="1">
        <f t="shared" si="0"/>
        <v>4048</v>
      </c>
    </row>
    <row r="5" spans="1:7" ht="41.4" customHeight="1">
      <c r="A5" s="1">
        <v>4</v>
      </c>
      <c r="B5" s="4" t="s">
        <v>66</v>
      </c>
      <c r="C5" s="5">
        <v>615181</v>
      </c>
      <c r="D5" s="5" t="s">
        <v>16</v>
      </c>
      <c r="E5" s="1">
        <v>1</v>
      </c>
      <c r="F5" s="1">
        <v>2400</v>
      </c>
      <c r="G5" s="1">
        <f t="shared" si="0"/>
        <v>2400</v>
      </c>
    </row>
    <row r="6" spans="1:7">
      <c r="A6" s="48" t="s">
        <v>6</v>
      </c>
      <c r="B6" s="48"/>
      <c r="C6" s="48"/>
      <c r="D6" s="48"/>
      <c r="E6" s="48"/>
      <c r="F6" s="48"/>
      <c r="G6" s="25">
        <f>SUM(G2:G5)</f>
        <v>70904</v>
      </c>
    </row>
    <row r="7" spans="1:7">
      <c r="A7" s="48" t="s">
        <v>7</v>
      </c>
      <c r="B7" s="48"/>
      <c r="C7" s="48"/>
      <c r="D7" s="48"/>
      <c r="E7" s="48"/>
      <c r="F7" s="48"/>
      <c r="G7" s="25">
        <f>G6*9%</f>
        <v>6381.36</v>
      </c>
    </row>
    <row r="8" spans="1:7">
      <c r="A8" s="48" t="s">
        <v>8</v>
      </c>
      <c r="B8" s="48"/>
      <c r="C8" s="48"/>
      <c r="D8" s="48"/>
      <c r="E8" s="48"/>
      <c r="F8" s="48"/>
      <c r="G8" s="25">
        <f>G6*9%</f>
        <v>6381.36</v>
      </c>
    </row>
    <row r="9" spans="1:7">
      <c r="A9" s="48" t="s">
        <v>9</v>
      </c>
      <c r="B9" s="48"/>
      <c r="C9" s="48"/>
      <c r="D9" s="48"/>
      <c r="E9" s="48"/>
      <c r="F9" s="48"/>
      <c r="G9" s="25">
        <f>SUM(G6:G8)</f>
        <v>83666.720000000001</v>
      </c>
    </row>
  </sheetData>
  <mergeCells count="4">
    <mergeCell ref="A6:F6"/>
    <mergeCell ref="A7:F7"/>
    <mergeCell ref="A8:F8"/>
    <mergeCell ref="A9:F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1"/>
  <sheetViews>
    <sheetView workbookViewId="0">
      <selection activeCell="N6" sqref="N6"/>
    </sheetView>
  </sheetViews>
  <sheetFormatPr defaultRowHeight="14.4"/>
  <cols>
    <col min="1" max="1" width="6.88671875" customWidth="1"/>
    <col min="2" max="2" width="19.44140625" customWidth="1"/>
    <col min="4" max="4" width="27.21875" customWidth="1"/>
  </cols>
  <sheetData>
    <row r="1" spans="1:7" ht="21.6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ht="30" customHeight="1">
      <c r="A2" s="1">
        <v>1</v>
      </c>
      <c r="B2" s="4" t="s">
        <v>15</v>
      </c>
      <c r="C2" s="5">
        <v>615181</v>
      </c>
      <c r="D2" s="5" t="s">
        <v>16</v>
      </c>
      <c r="E2" s="1">
        <v>10</v>
      </c>
      <c r="F2" s="1">
        <v>2400</v>
      </c>
      <c r="G2" s="1">
        <f>E2*F2</f>
        <v>24000</v>
      </c>
    </row>
    <row r="3" spans="1:7" ht="34.200000000000003" customHeight="1">
      <c r="A3" s="1">
        <v>2</v>
      </c>
      <c r="B3" s="6" t="s">
        <v>15</v>
      </c>
      <c r="C3" s="9">
        <v>630059</v>
      </c>
      <c r="D3" s="9" t="s">
        <v>17</v>
      </c>
      <c r="E3" s="1">
        <v>10</v>
      </c>
      <c r="F3" s="1">
        <v>4048</v>
      </c>
      <c r="G3" s="1">
        <f t="shared" ref="G3:G7" si="0">E3*F3</f>
        <v>40480</v>
      </c>
    </row>
    <row r="4" spans="1:7" ht="34.200000000000003" customHeight="1">
      <c r="A4" s="1">
        <v>3</v>
      </c>
      <c r="B4" s="4" t="s">
        <v>15</v>
      </c>
      <c r="C4" s="5">
        <v>615698</v>
      </c>
      <c r="D4" s="5" t="s">
        <v>18</v>
      </c>
      <c r="E4" s="1">
        <v>19</v>
      </c>
      <c r="F4" s="1">
        <v>4831</v>
      </c>
      <c r="G4" s="1">
        <f t="shared" si="0"/>
        <v>91789</v>
      </c>
    </row>
    <row r="5" spans="1:7" ht="26.4">
      <c r="A5" s="1">
        <v>4</v>
      </c>
      <c r="B5" s="4" t="s">
        <v>15</v>
      </c>
      <c r="C5" s="4">
        <v>632215</v>
      </c>
      <c r="D5" s="4" t="s">
        <v>21</v>
      </c>
      <c r="E5" s="1">
        <v>2</v>
      </c>
      <c r="F5" s="1">
        <v>5738</v>
      </c>
      <c r="G5" s="1">
        <f t="shared" si="0"/>
        <v>11476</v>
      </c>
    </row>
    <row r="6" spans="1:7" ht="26.4">
      <c r="A6" s="1">
        <v>5</v>
      </c>
      <c r="B6" s="4" t="s">
        <v>15</v>
      </c>
      <c r="C6" s="5">
        <v>663093</v>
      </c>
      <c r="D6" s="10" t="s">
        <v>22</v>
      </c>
      <c r="E6" s="1">
        <v>2</v>
      </c>
      <c r="F6" s="1">
        <v>6615</v>
      </c>
      <c r="G6" s="1">
        <f t="shared" si="0"/>
        <v>13230</v>
      </c>
    </row>
    <row r="7" spans="1:7" ht="26.4">
      <c r="A7" s="1">
        <v>6</v>
      </c>
      <c r="B7" s="4" t="s">
        <v>15</v>
      </c>
      <c r="C7" s="5" t="s">
        <v>23</v>
      </c>
      <c r="D7" s="5" t="s">
        <v>24</v>
      </c>
      <c r="E7" s="1">
        <v>10</v>
      </c>
      <c r="F7" s="1">
        <v>6521</v>
      </c>
      <c r="G7" s="1">
        <f t="shared" si="0"/>
        <v>65210</v>
      </c>
    </row>
    <row r="8" spans="1:7">
      <c r="A8" s="48" t="s">
        <v>6</v>
      </c>
      <c r="B8" s="48"/>
      <c r="C8" s="48"/>
      <c r="D8" s="48"/>
      <c r="E8" s="48"/>
      <c r="F8" s="48"/>
      <c r="G8" s="3">
        <f>SUM(G2:G7)</f>
        <v>246185</v>
      </c>
    </row>
    <row r="9" spans="1:7">
      <c r="A9" s="48" t="s">
        <v>7</v>
      </c>
      <c r="B9" s="48"/>
      <c r="C9" s="48"/>
      <c r="D9" s="48"/>
      <c r="E9" s="48"/>
      <c r="F9" s="48"/>
      <c r="G9" s="3">
        <f>G8*9%</f>
        <v>22156.649999999998</v>
      </c>
    </row>
    <row r="10" spans="1:7">
      <c r="A10" s="48" t="s">
        <v>8</v>
      </c>
      <c r="B10" s="48"/>
      <c r="C10" s="48"/>
      <c r="D10" s="48"/>
      <c r="E10" s="48"/>
      <c r="F10" s="48"/>
      <c r="G10" s="3">
        <f>G8*9%</f>
        <v>22156.649999999998</v>
      </c>
    </row>
    <row r="11" spans="1:7">
      <c r="A11" s="48" t="s">
        <v>9</v>
      </c>
      <c r="B11" s="48"/>
      <c r="C11" s="48"/>
      <c r="D11" s="48"/>
      <c r="E11" s="48"/>
      <c r="F11" s="48"/>
      <c r="G11" s="3">
        <f>SUM(G8:G10)</f>
        <v>290498.30000000005</v>
      </c>
    </row>
  </sheetData>
  <mergeCells count="4">
    <mergeCell ref="A8:F8"/>
    <mergeCell ref="A9:F9"/>
    <mergeCell ref="A10:F10"/>
    <mergeCell ref="A11:F1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8"/>
  <sheetViews>
    <sheetView workbookViewId="0">
      <selection activeCell="H23" sqref="H23"/>
    </sheetView>
  </sheetViews>
  <sheetFormatPr defaultRowHeight="14.4"/>
  <cols>
    <col min="1" max="1" width="6.44140625" customWidth="1"/>
    <col min="2" max="2" width="12.6640625" customWidth="1"/>
    <col min="3" max="3" width="10.109375" customWidth="1"/>
    <col min="4" max="4" width="34.109375" customWidth="1"/>
    <col min="5" max="5" width="5.88671875" customWidth="1"/>
    <col min="7" max="7" width="8.77734375" customWidth="1"/>
  </cols>
  <sheetData>
    <row r="1" spans="1:7" ht="17.399999999999999" customHeight="1">
      <c r="A1" s="28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8" t="s">
        <v>5</v>
      </c>
      <c r="G1" s="28" t="s">
        <v>6</v>
      </c>
    </row>
    <row r="2" spans="1:7" ht="29.4" customHeight="1">
      <c r="A2" s="1">
        <v>1</v>
      </c>
      <c r="B2" s="4" t="s">
        <v>62</v>
      </c>
      <c r="C2" s="5" t="s">
        <v>23</v>
      </c>
      <c r="D2" s="5" t="s">
        <v>24</v>
      </c>
      <c r="E2" s="1">
        <v>17</v>
      </c>
      <c r="F2" s="1">
        <v>6521</v>
      </c>
      <c r="G2" s="1">
        <f t="shared" ref="G2:G4" si="0">E2*F2</f>
        <v>110857</v>
      </c>
    </row>
    <row r="3" spans="1:7" ht="31.8" customHeight="1">
      <c r="A3" s="1">
        <v>2</v>
      </c>
      <c r="B3" s="4" t="s">
        <v>62</v>
      </c>
      <c r="C3" s="5">
        <v>630059</v>
      </c>
      <c r="D3" s="5" t="s">
        <v>17</v>
      </c>
      <c r="E3" s="1">
        <v>35</v>
      </c>
      <c r="F3" s="1">
        <v>4048</v>
      </c>
      <c r="G3" s="1">
        <f t="shared" si="0"/>
        <v>141680</v>
      </c>
    </row>
    <row r="4" spans="1:7" ht="37.200000000000003" customHeight="1">
      <c r="A4" s="1">
        <v>3</v>
      </c>
      <c r="B4" s="8" t="s">
        <v>70</v>
      </c>
      <c r="C4" s="4">
        <v>681149</v>
      </c>
      <c r="D4" s="4" t="s">
        <v>71</v>
      </c>
      <c r="E4" s="1">
        <v>1</v>
      </c>
      <c r="F4" s="1">
        <v>9703</v>
      </c>
      <c r="G4" s="1">
        <f t="shared" si="0"/>
        <v>9703</v>
      </c>
    </row>
    <row r="5" spans="1:7">
      <c r="A5" s="48" t="s">
        <v>6</v>
      </c>
      <c r="B5" s="48"/>
      <c r="C5" s="48"/>
      <c r="D5" s="48"/>
      <c r="E5" s="48"/>
      <c r="F5" s="48"/>
      <c r="G5" s="28">
        <f>SUM(G2:G4)</f>
        <v>262240</v>
      </c>
    </row>
    <row r="6" spans="1:7">
      <c r="A6" s="48" t="s">
        <v>7</v>
      </c>
      <c r="B6" s="48"/>
      <c r="C6" s="48"/>
      <c r="D6" s="48"/>
      <c r="E6" s="48"/>
      <c r="F6" s="48"/>
      <c r="G6" s="28">
        <f>G5*9%</f>
        <v>23601.599999999999</v>
      </c>
    </row>
    <row r="7" spans="1:7">
      <c r="A7" s="48" t="s">
        <v>8</v>
      </c>
      <c r="B7" s="48"/>
      <c r="C7" s="48"/>
      <c r="D7" s="48"/>
      <c r="E7" s="48"/>
      <c r="F7" s="48"/>
      <c r="G7" s="28">
        <f>G5*9%</f>
        <v>23601.599999999999</v>
      </c>
    </row>
    <row r="8" spans="1:7">
      <c r="A8" s="48" t="s">
        <v>9</v>
      </c>
      <c r="B8" s="48"/>
      <c r="C8" s="48"/>
      <c r="D8" s="48"/>
      <c r="E8" s="48"/>
      <c r="F8" s="48"/>
      <c r="G8" s="28">
        <f>SUM(G5:G7)</f>
        <v>309443.19999999995</v>
      </c>
    </row>
  </sheetData>
  <mergeCells count="4">
    <mergeCell ref="A5:F5"/>
    <mergeCell ref="A6:F6"/>
    <mergeCell ref="A7:F7"/>
    <mergeCell ref="A8:F8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2"/>
  <sheetViews>
    <sheetView workbookViewId="0">
      <selection activeCell="D13" sqref="D13"/>
    </sheetView>
  </sheetViews>
  <sheetFormatPr defaultRowHeight="14.4"/>
  <cols>
    <col min="1" max="1" width="7.109375" customWidth="1"/>
    <col min="2" max="2" width="18.33203125" customWidth="1"/>
    <col min="4" max="4" width="38.33203125" customWidth="1"/>
    <col min="5" max="5" width="5.6640625" customWidth="1"/>
    <col min="6" max="6" width="6" customWidth="1"/>
    <col min="7" max="7" width="8.6640625" customWidth="1"/>
  </cols>
  <sheetData>
    <row r="1" spans="1:7" ht="17.399999999999999" customHeight="1">
      <c r="A1" s="28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8" t="s">
        <v>5</v>
      </c>
      <c r="G1" s="28" t="s">
        <v>6</v>
      </c>
    </row>
    <row r="2" spans="1:7" ht="30" customHeight="1">
      <c r="A2" s="1">
        <v>1</v>
      </c>
      <c r="B2" s="4" t="s">
        <v>66</v>
      </c>
      <c r="C2" s="5">
        <v>616026</v>
      </c>
      <c r="D2" s="5" t="s">
        <v>20</v>
      </c>
      <c r="E2" s="1">
        <v>16</v>
      </c>
      <c r="F2" s="1">
        <v>5614</v>
      </c>
      <c r="G2" s="1">
        <f t="shared" ref="G2:G8" si="0">E2*F2</f>
        <v>89824</v>
      </c>
    </row>
    <row r="3" spans="1:7" ht="31.2" customHeight="1">
      <c r="A3" s="1">
        <v>2</v>
      </c>
      <c r="B3" s="4" t="s">
        <v>66</v>
      </c>
      <c r="C3" s="5">
        <v>663092</v>
      </c>
      <c r="D3" s="10" t="s">
        <v>67</v>
      </c>
      <c r="E3" s="1">
        <v>10</v>
      </c>
      <c r="F3" s="1">
        <v>5130</v>
      </c>
      <c r="G3" s="1">
        <f t="shared" si="0"/>
        <v>51300</v>
      </c>
    </row>
    <row r="4" spans="1:7" ht="31.2" customHeight="1">
      <c r="A4" s="1">
        <v>3</v>
      </c>
      <c r="B4" s="4" t="s">
        <v>66</v>
      </c>
      <c r="C4" s="5">
        <v>615181</v>
      </c>
      <c r="D4" s="5" t="s">
        <v>16</v>
      </c>
      <c r="E4" s="1">
        <v>14</v>
      </c>
      <c r="F4" s="1">
        <v>2400</v>
      </c>
      <c r="G4" s="1">
        <f t="shared" si="0"/>
        <v>33600</v>
      </c>
    </row>
    <row r="5" spans="1:7" ht="42" customHeight="1">
      <c r="A5" s="1">
        <v>4</v>
      </c>
      <c r="B5" s="4" t="s">
        <v>68</v>
      </c>
      <c r="C5" s="10">
        <v>720138</v>
      </c>
      <c r="D5" s="10" t="s">
        <v>72</v>
      </c>
      <c r="E5" s="1">
        <v>3</v>
      </c>
      <c r="F5" s="1">
        <v>6800</v>
      </c>
      <c r="G5" s="1">
        <f t="shared" si="0"/>
        <v>20400</v>
      </c>
    </row>
    <row r="6" spans="1:7" ht="26.4" customHeight="1">
      <c r="A6" s="1">
        <v>5</v>
      </c>
      <c r="B6" s="4" t="s">
        <v>66</v>
      </c>
      <c r="C6" s="5">
        <v>630059</v>
      </c>
      <c r="D6" s="5" t="s">
        <v>17</v>
      </c>
      <c r="E6" s="1">
        <v>10</v>
      </c>
      <c r="F6" s="1">
        <v>4048</v>
      </c>
      <c r="G6" s="1">
        <f t="shared" si="0"/>
        <v>40480</v>
      </c>
    </row>
    <row r="7" spans="1:7" ht="31.2" customHeight="1">
      <c r="A7" s="1">
        <v>6</v>
      </c>
      <c r="B7" s="4" t="s">
        <v>66</v>
      </c>
      <c r="C7" s="5" t="s">
        <v>23</v>
      </c>
      <c r="D7" s="5" t="s">
        <v>24</v>
      </c>
      <c r="E7" s="1">
        <v>8</v>
      </c>
      <c r="F7" s="1">
        <v>6521</v>
      </c>
      <c r="G7" s="1">
        <f t="shared" si="0"/>
        <v>52168</v>
      </c>
    </row>
    <row r="8" spans="1:7" ht="36" customHeight="1">
      <c r="A8" s="1">
        <v>7</v>
      </c>
      <c r="B8" s="4" t="s">
        <v>66</v>
      </c>
      <c r="C8" s="5">
        <v>663091</v>
      </c>
      <c r="D8" s="10" t="s">
        <v>69</v>
      </c>
      <c r="E8" s="1">
        <v>10</v>
      </c>
      <c r="F8" s="1">
        <v>3510</v>
      </c>
      <c r="G8" s="1">
        <f t="shared" si="0"/>
        <v>35100</v>
      </c>
    </row>
    <row r="9" spans="1:7">
      <c r="A9" s="48" t="s">
        <v>6</v>
      </c>
      <c r="B9" s="48"/>
      <c r="C9" s="48"/>
      <c r="D9" s="48"/>
      <c r="E9" s="48"/>
      <c r="F9" s="48"/>
      <c r="G9" s="28">
        <f>SUM(G2:G8)</f>
        <v>322872</v>
      </c>
    </row>
    <row r="10" spans="1:7">
      <c r="A10" s="48" t="s">
        <v>7</v>
      </c>
      <c r="B10" s="48"/>
      <c r="C10" s="48"/>
      <c r="D10" s="48"/>
      <c r="E10" s="48"/>
      <c r="F10" s="48"/>
      <c r="G10" s="28">
        <f>G9*9%</f>
        <v>29058.48</v>
      </c>
    </row>
    <row r="11" spans="1:7">
      <c r="A11" s="48" t="s">
        <v>8</v>
      </c>
      <c r="B11" s="48"/>
      <c r="C11" s="48"/>
      <c r="D11" s="48"/>
      <c r="E11" s="48"/>
      <c r="F11" s="48"/>
      <c r="G11" s="28">
        <f>G9*9%</f>
        <v>29058.48</v>
      </c>
    </row>
    <row r="12" spans="1:7">
      <c r="A12" s="48" t="s">
        <v>9</v>
      </c>
      <c r="B12" s="48"/>
      <c r="C12" s="48"/>
      <c r="D12" s="48"/>
      <c r="E12" s="48"/>
      <c r="F12" s="48"/>
      <c r="G12" s="28">
        <f>SUM(G9:G11)</f>
        <v>380988.95999999996</v>
      </c>
    </row>
  </sheetData>
  <mergeCells count="4">
    <mergeCell ref="A9:F9"/>
    <mergeCell ref="A10:F10"/>
    <mergeCell ref="A11:F11"/>
    <mergeCell ref="A12:F12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9"/>
  <sheetViews>
    <sheetView workbookViewId="0">
      <selection sqref="A1:G9"/>
    </sheetView>
  </sheetViews>
  <sheetFormatPr defaultRowHeight="14.4"/>
  <cols>
    <col min="1" max="1" width="6.5546875" customWidth="1"/>
    <col min="2" max="2" width="12.109375" customWidth="1"/>
    <col min="4" max="4" width="26.44140625" customWidth="1"/>
    <col min="5" max="5" width="5.109375" customWidth="1"/>
    <col min="7" max="7" width="8.5546875" customWidth="1"/>
  </cols>
  <sheetData>
    <row r="1" spans="1:7" ht="22.2" customHeight="1">
      <c r="A1" s="29" t="s">
        <v>0</v>
      </c>
      <c r="B1" s="29" t="s">
        <v>1</v>
      </c>
      <c r="C1" s="29" t="s">
        <v>2</v>
      </c>
      <c r="D1" s="29" t="s">
        <v>3</v>
      </c>
      <c r="E1" s="29" t="s">
        <v>4</v>
      </c>
      <c r="F1" s="29" t="s">
        <v>5</v>
      </c>
      <c r="G1" s="29" t="s">
        <v>6</v>
      </c>
    </row>
    <row r="2" spans="1:7" ht="40.799999999999997" customHeight="1">
      <c r="A2" s="1">
        <v>1</v>
      </c>
      <c r="B2" s="6" t="s">
        <v>73</v>
      </c>
      <c r="C2" s="7">
        <v>724214</v>
      </c>
      <c r="D2" s="7" t="s">
        <v>74</v>
      </c>
      <c r="E2" s="31">
        <v>3</v>
      </c>
      <c r="F2" s="1">
        <v>2490</v>
      </c>
      <c r="G2" s="1">
        <f t="shared" ref="G2:G5" si="0">E2*F2</f>
        <v>7470</v>
      </c>
    </row>
    <row r="3" spans="1:7" ht="47.4" customHeight="1">
      <c r="A3" s="1">
        <v>2</v>
      </c>
      <c r="B3" s="4" t="s">
        <v>66</v>
      </c>
      <c r="C3" s="5" t="s">
        <v>23</v>
      </c>
      <c r="D3" s="5" t="s">
        <v>24</v>
      </c>
      <c r="E3" s="31">
        <v>12</v>
      </c>
      <c r="F3" s="1">
        <v>6521</v>
      </c>
      <c r="G3" s="1">
        <f t="shared" si="0"/>
        <v>78252</v>
      </c>
    </row>
    <row r="4" spans="1:7" ht="47.4" customHeight="1">
      <c r="A4" s="1">
        <v>3</v>
      </c>
      <c r="B4" s="4" t="s">
        <v>66</v>
      </c>
      <c r="C4" s="5">
        <v>630059</v>
      </c>
      <c r="D4" s="5" t="s">
        <v>17</v>
      </c>
      <c r="E4" s="31">
        <v>10</v>
      </c>
      <c r="F4" s="1">
        <v>4048</v>
      </c>
      <c r="G4" s="1">
        <f t="shared" si="0"/>
        <v>40480</v>
      </c>
    </row>
    <row r="5" spans="1:7" ht="47.4" customHeight="1">
      <c r="A5" s="1">
        <v>4</v>
      </c>
      <c r="B5" s="4" t="s">
        <v>66</v>
      </c>
      <c r="C5" s="4">
        <v>646872</v>
      </c>
      <c r="D5" s="4" t="s">
        <v>64</v>
      </c>
      <c r="E5" s="31">
        <v>10</v>
      </c>
      <c r="F5" s="1">
        <v>3555</v>
      </c>
      <c r="G5" s="1">
        <f t="shared" si="0"/>
        <v>35550</v>
      </c>
    </row>
    <row r="6" spans="1:7">
      <c r="A6" s="48" t="s">
        <v>6</v>
      </c>
      <c r="B6" s="48"/>
      <c r="C6" s="48"/>
      <c r="D6" s="48"/>
      <c r="E6" s="48"/>
      <c r="F6" s="48"/>
      <c r="G6" s="29">
        <f>SUM(G2:G5)</f>
        <v>161752</v>
      </c>
    </row>
    <row r="7" spans="1:7">
      <c r="A7" s="48" t="s">
        <v>7</v>
      </c>
      <c r="B7" s="48"/>
      <c r="C7" s="48"/>
      <c r="D7" s="48"/>
      <c r="E7" s="48"/>
      <c r="F7" s="48"/>
      <c r="G7" s="29">
        <f>G6*9%</f>
        <v>14557.68</v>
      </c>
    </row>
    <row r="8" spans="1:7">
      <c r="A8" s="48" t="s">
        <v>8</v>
      </c>
      <c r="B8" s="48"/>
      <c r="C8" s="48"/>
      <c r="D8" s="48"/>
      <c r="E8" s="48"/>
      <c r="F8" s="48"/>
      <c r="G8" s="29">
        <f>G6*9%</f>
        <v>14557.68</v>
      </c>
    </row>
    <row r="9" spans="1:7">
      <c r="A9" s="48" t="s">
        <v>9</v>
      </c>
      <c r="B9" s="48"/>
      <c r="C9" s="48"/>
      <c r="D9" s="48"/>
      <c r="E9" s="48"/>
      <c r="F9" s="48"/>
      <c r="G9" s="29">
        <f>SUM(G6:G8)</f>
        <v>190867.36</v>
      </c>
    </row>
  </sheetData>
  <mergeCells count="4">
    <mergeCell ref="A6:F6"/>
    <mergeCell ref="A7:F7"/>
    <mergeCell ref="A8:F8"/>
    <mergeCell ref="A9:F9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sqref="A1:G6"/>
    </sheetView>
  </sheetViews>
  <sheetFormatPr defaultRowHeight="14.4"/>
  <cols>
    <col min="1" max="1" width="7.33203125" customWidth="1"/>
    <col min="2" max="2" width="12.33203125" customWidth="1"/>
    <col min="4" max="4" width="22.33203125" customWidth="1"/>
    <col min="7" max="7" width="7.109375" customWidth="1"/>
  </cols>
  <sheetData>
    <row r="1" spans="1:7" ht="23.4" customHeight="1">
      <c r="A1" s="30" t="s">
        <v>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</row>
    <row r="2" spans="1:7" ht="36.6" customHeight="1">
      <c r="A2" s="1">
        <v>1</v>
      </c>
      <c r="B2" s="4" t="s">
        <v>75</v>
      </c>
      <c r="C2" s="5">
        <v>716663</v>
      </c>
      <c r="D2" s="5" t="s">
        <v>57</v>
      </c>
      <c r="E2" s="1">
        <v>10</v>
      </c>
      <c r="F2" s="1">
        <v>1896</v>
      </c>
      <c r="G2" s="1">
        <f t="shared" ref="G2" si="0">E2*F2</f>
        <v>18960</v>
      </c>
    </row>
    <row r="3" spans="1:7">
      <c r="A3" s="48" t="s">
        <v>6</v>
      </c>
      <c r="B3" s="48"/>
      <c r="C3" s="48"/>
      <c r="D3" s="48"/>
      <c r="E3" s="48"/>
      <c r="F3" s="48"/>
      <c r="G3" s="30">
        <f>SUM(G2)</f>
        <v>18960</v>
      </c>
    </row>
    <row r="4" spans="1:7">
      <c r="A4" s="48" t="s">
        <v>7</v>
      </c>
      <c r="B4" s="48"/>
      <c r="C4" s="48"/>
      <c r="D4" s="48"/>
      <c r="E4" s="48"/>
      <c r="F4" s="48"/>
      <c r="G4" s="30">
        <f>G3*9%</f>
        <v>1706.3999999999999</v>
      </c>
    </row>
    <row r="5" spans="1:7">
      <c r="A5" s="48" t="s">
        <v>8</v>
      </c>
      <c r="B5" s="48"/>
      <c r="C5" s="48"/>
      <c r="D5" s="48"/>
      <c r="E5" s="48"/>
      <c r="F5" s="48"/>
      <c r="G5" s="30">
        <f>G3*9%</f>
        <v>1706.3999999999999</v>
      </c>
    </row>
    <row r="6" spans="1:7">
      <c r="A6" s="48" t="s">
        <v>9</v>
      </c>
      <c r="B6" s="48"/>
      <c r="C6" s="48"/>
      <c r="D6" s="48"/>
      <c r="E6" s="48"/>
      <c r="F6" s="48"/>
      <c r="G6" s="30">
        <f>SUM(G3:G5)</f>
        <v>22372.800000000003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P21" sqref="P21"/>
    </sheetView>
  </sheetViews>
  <sheetFormatPr defaultRowHeight="14.4"/>
  <cols>
    <col min="1" max="1" width="6.44140625" customWidth="1"/>
    <col min="2" max="2" width="16.21875" customWidth="1"/>
    <col min="4" max="4" width="18.109375" customWidth="1"/>
    <col min="5" max="5" width="5.5546875" customWidth="1"/>
    <col min="7" max="7" width="9.44140625" customWidth="1"/>
  </cols>
  <sheetData>
    <row r="1" spans="1:7" ht="21.6" customHeight="1">
      <c r="A1" s="32" t="s">
        <v>0</v>
      </c>
      <c r="B1" s="32" t="s">
        <v>1</v>
      </c>
      <c r="C1" s="32" t="s">
        <v>2</v>
      </c>
      <c r="D1" s="32" t="s">
        <v>3</v>
      </c>
      <c r="E1" s="32" t="s">
        <v>4</v>
      </c>
      <c r="F1" s="32" t="s">
        <v>5</v>
      </c>
      <c r="G1" s="32" t="s">
        <v>6</v>
      </c>
    </row>
    <row r="2" spans="1:7" ht="39" customHeight="1">
      <c r="A2" s="1">
        <v>1</v>
      </c>
      <c r="B2" s="4" t="s">
        <v>66</v>
      </c>
      <c r="C2" s="4">
        <v>632215</v>
      </c>
      <c r="D2" s="4" t="s">
        <v>21</v>
      </c>
      <c r="E2" s="1">
        <v>15</v>
      </c>
      <c r="F2" s="1">
        <v>5738</v>
      </c>
      <c r="G2" s="1">
        <f t="shared" ref="G2" si="0">E2*F2</f>
        <v>86070</v>
      </c>
    </row>
    <row r="3" spans="1:7">
      <c r="A3" s="48" t="s">
        <v>6</v>
      </c>
      <c r="B3" s="48"/>
      <c r="C3" s="48"/>
      <c r="D3" s="48"/>
      <c r="E3" s="48"/>
      <c r="F3" s="48"/>
      <c r="G3" s="32">
        <f>SUM(G2)</f>
        <v>86070</v>
      </c>
    </row>
    <row r="4" spans="1:7">
      <c r="A4" s="48" t="s">
        <v>7</v>
      </c>
      <c r="B4" s="48"/>
      <c r="C4" s="48"/>
      <c r="D4" s="48"/>
      <c r="E4" s="48"/>
      <c r="F4" s="48"/>
      <c r="G4" s="32">
        <f>G3*9%</f>
        <v>7746.2999999999993</v>
      </c>
    </row>
    <row r="5" spans="1:7">
      <c r="A5" s="48" t="s">
        <v>8</v>
      </c>
      <c r="B5" s="48"/>
      <c r="C5" s="48"/>
      <c r="D5" s="48"/>
      <c r="E5" s="48"/>
      <c r="F5" s="48"/>
      <c r="G5" s="32">
        <f>G3*9%</f>
        <v>7746.2999999999993</v>
      </c>
    </row>
    <row r="6" spans="1:7">
      <c r="A6" s="48" t="s">
        <v>9</v>
      </c>
      <c r="B6" s="48"/>
      <c r="C6" s="48"/>
      <c r="D6" s="48"/>
      <c r="E6" s="48"/>
      <c r="F6" s="48"/>
      <c r="G6" s="32">
        <f>SUM(G3:G5)</f>
        <v>101562.6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7"/>
  <sheetViews>
    <sheetView workbookViewId="0">
      <selection sqref="A1:G7"/>
    </sheetView>
  </sheetViews>
  <sheetFormatPr defaultRowHeight="14.4"/>
  <cols>
    <col min="1" max="1" width="6.21875" customWidth="1"/>
    <col min="2" max="2" width="11.44140625" customWidth="1"/>
    <col min="4" max="4" width="20.44140625" customWidth="1"/>
    <col min="5" max="5" width="4.88671875" customWidth="1"/>
    <col min="6" max="6" width="6.5546875" customWidth="1"/>
    <col min="7" max="7" width="6.88671875" customWidth="1"/>
  </cols>
  <sheetData>
    <row r="1" spans="1:7" ht="19.2" customHeight="1">
      <c r="A1" s="33" t="s">
        <v>0</v>
      </c>
      <c r="B1" s="33" t="s">
        <v>1</v>
      </c>
      <c r="C1" s="33" t="s">
        <v>2</v>
      </c>
      <c r="D1" s="33" t="s">
        <v>3</v>
      </c>
      <c r="E1" s="33" t="s">
        <v>4</v>
      </c>
      <c r="F1" s="33" t="s">
        <v>5</v>
      </c>
      <c r="G1" s="33" t="s">
        <v>6</v>
      </c>
    </row>
    <row r="2" spans="1:7" ht="36" customHeight="1">
      <c r="A2" s="34">
        <v>1</v>
      </c>
      <c r="B2" s="4" t="s">
        <v>76</v>
      </c>
      <c r="C2" s="9">
        <v>616026</v>
      </c>
      <c r="D2" s="5" t="s">
        <v>20</v>
      </c>
      <c r="E2" s="1">
        <v>10</v>
      </c>
      <c r="F2" s="1">
        <v>5614</v>
      </c>
      <c r="G2" s="1">
        <f t="shared" ref="G2:G3" si="0">E2*F2</f>
        <v>56140</v>
      </c>
    </row>
    <row r="3" spans="1:7" ht="36" customHeight="1">
      <c r="A3" s="1">
        <v>2</v>
      </c>
      <c r="B3" s="6" t="s">
        <v>77</v>
      </c>
      <c r="C3" s="4">
        <v>632215</v>
      </c>
      <c r="D3" s="4" t="s">
        <v>21</v>
      </c>
      <c r="E3" s="1">
        <v>10</v>
      </c>
      <c r="F3" s="1">
        <v>5738</v>
      </c>
      <c r="G3" s="1">
        <f t="shared" si="0"/>
        <v>57380</v>
      </c>
    </row>
    <row r="4" spans="1:7">
      <c r="A4" s="48" t="s">
        <v>6</v>
      </c>
      <c r="B4" s="48"/>
      <c r="C4" s="48"/>
      <c r="D4" s="48"/>
      <c r="E4" s="48"/>
      <c r="F4" s="48"/>
      <c r="G4" s="33">
        <f>SUM(G2:G3)</f>
        <v>113520</v>
      </c>
    </row>
    <row r="5" spans="1:7">
      <c r="A5" s="48" t="s">
        <v>7</v>
      </c>
      <c r="B5" s="48"/>
      <c r="C5" s="48"/>
      <c r="D5" s="48"/>
      <c r="E5" s="48"/>
      <c r="F5" s="48"/>
      <c r="G5" s="33">
        <f>G4*9%</f>
        <v>10216.799999999999</v>
      </c>
    </row>
    <row r="6" spans="1:7">
      <c r="A6" s="48" t="s">
        <v>8</v>
      </c>
      <c r="B6" s="48"/>
      <c r="C6" s="48"/>
      <c r="D6" s="48"/>
      <c r="E6" s="48"/>
      <c r="F6" s="48"/>
      <c r="G6" s="33">
        <f>G4*9%</f>
        <v>10216.799999999999</v>
      </c>
    </row>
    <row r="7" spans="1:7">
      <c r="A7" s="48" t="s">
        <v>9</v>
      </c>
      <c r="B7" s="48"/>
      <c r="C7" s="48"/>
      <c r="D7" s="48"/>
      <c r="E7" s="48"/>
      <c r="F7" s="48"/>
      <c r="G7" s="33">
        <f>SUM(G4:G6)</f>
        <v>133953.60000000001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F22" sqref="F22"/>
    </sheetView>
  </sheetViews>
  <sheetFormatPr defaultRowHeight="14.4"/>
  <cols>
    <col min="1" max="1" width="6.6640625" customWidth="1"/>
    <col min="2" max="2" width="12.44140625" customWidth="1"/>
    <col min="4" max="4" width="30.21875" customWidth="1"/>
    <col min="5" max="5" width="5.44140625" customWidth="1"/>
    <col min="6" max="6" width="6.33203125" customWidth="1"/>
    <col min="7" max="7" width="6.88671875" customWidth="1"/>
  </cols>
  <sheetData>
    <row r="1" spans="1:7">
      <c r="A1" s="35" t="s">
        <v>0</v>
      </c>
      <c r="B1" s="35" t="s">
        <v>1</v>
      </c>
      <c r="C1" s="35" t="s">
        <v>2</v>
      </c>
      <c r="D1" s="35" t="s">
        <v>3</v>
      </c>
      <c r="E1" s="35" t="s">
        <v>4</v>
      </c>
      <c r="F1" s="35" t="s">
        <v>5</v>
      </c>
      <c r="G1" s="35" t="s">
        <v>6</v>
      </c>
    </row>
    <row r="2" spans="1:7" ht="51.6" customHeight="1">
      <c r="A2" s="34">
        <v>1</v>
      </c>
      <c r="B2" s="4" t="s">
        <v>78</v>
      </c>
      <c r="C2" s="4">
        <v>681149</v>
      </c>
      <c r="D2" s="4" t="s">
        <v>79</v>
      </c>
      <c r="E2" s="1">
        <v>2</v>
      </c>
      <c r="F2" s="1">
        <v>9703</v>
      </c>
      <c r="G2" s="1">
        <f t="shared" ref="G2" si="0">E2*F2</f>
        <v>19406</v>
      </c>
    </row>
    <row r="3" spans="1:7">
      <c r="A3" s="48" t="s">
        <v>6</v>
      </c>
      <c r="B3" s="48"/>
      <c r="C3" s="48"/>
      <c r="D3" s="48"/>
      <c r="E3" s="48"/>
      <c r="F3" s="48"/>
      <c r="G3" s="35">
        <f>SUM(G2)</f>
        <v>19406</v>
      </c>
    </row>
    <row r="4" spans="1:7">
      <c r="A4" s="48" t="s">
        <v>7</v>
      </c>
      <c r="B4" s="48"/>
      <c r="C4" s="48"/>
      <c r="D4" s="48"/>
      <c r="E4" s="48"/>
      <c r="F4" s="48"/>
      <c r="G4" s="35">
        <f>G3*9%</f>
        <v>1746.54</v>
      </c>
    </row>
    <row r="5" spans="1:7">
      <c r="A5" s="48" t="s">
        <v>8</v>
      </c>
      <c r="B5" s="48"/>
      <c r="C5" s="48"/>
      <c r="D5" s="48"/>
      <c r="E5" s="48"/>
      <c r="F5" s="48"/>
      <c r="G5" s="35">
        <f>G3*9%</f>
        <v>1746.54</v>
      </c>
    </row>
    <row r="6" spans="1:7">
      <c r="A6" s="48" t="s">
        <v>9</v>
      </c>
      <c r="B6" s="48"/>
      <c r="C6" s="48"/>
      <c r="D6" s="48"/>
      <c r="E6" s="48"/>
      <c r="F6" s="48"/>
      <c r="G6" s="35">
        <f>SUM(G3:G5)</f>
        <v>22899.08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1"/>
  <sheetViews>
    <sheetView workbookViewId="0">
      <selection activeCell="C15" sqref="C15"/>
    </sheetView>
  </sheetViews>
  <sheetFormatPr defaultRowHeight="14.4"/>
  <cols>
    <col min="1" max="1" width="6.6640625" customWidth="1"/>
    <col min="2" max="2" width="21.21875" customWidth="1"/>
    <col min="4" max="4" width="36.21875" customWidth="1"/>
    <col min="5" max="5" width="5.5546875" customWidth="1"/>
    <col min="6" max="6" width="7.5546875" customWidth="1"/>
  </cols>
  <sheetData>
    <row r="1" spans="1:7" ht="19.2" customHeight="1">
      <c r="A1" s="36" t="s">
        <v>0</v>
      </c>
      <c r="B1" s="36" t="s">
        <v>1</v>
      </c>
      <c r="C1" s="36" t="s">
        <v>2</v>
      </c>
      <c r="D1" s="36" t="s">
        <v>3</v>
      </c>
      <c r="E1" s="36" t="s">
        <v>4</v>
      </c>
      <c r="F1" s="36" t="s">
        <v>5</v>
      </c>
      <c r="G1" s="36" t="s">
        <v>6</v>
      </c>
    </row>
    <row r="2" spans="1:7" ht="32.4" customHeight="1">
      <c r="A2" s="34">
        <v>1</v>
      </c>
      <c r="B2" s="37" t="s">
        <v>80</v>
      </c>
      <c r="C2" s="38">
        <v>615698</v>
      </c>
      <c r="D2" s="38" t="s">
        <v>18</v>
      </c>
      <c r="E2" s="1">
        <v>10</v>
      </c>
      <c r="F2" s="1">
        <v>4831</v>
      </c>
      <c r="G2" s="1">
        <f t="shared" ref="G2:G7" si="0">E2*F2</f>
        <v>48310</v>
      </c>
    </row>
    <row r="3" spans="1:7" ht="26.4">
      <c r="A3" s="34">
        <v>2</v>
      </c>
      <c r="B3" s="39" t="s">
        <v>81</v>
      </c>
      <c r="C3" s="40">
        <v>616026</v>
      </c>
      <c r="D3" s="40" t="s">
        <v>20</v>
      </c>
      <c r="E3" s="1">
        <v>10</v>
      </c>
      <c r="F3" s="1">
        <v>5614</v>
      </c>
      <c r="G3" s="1">
        <f t="shared" si="0"/>
        <v>56140</v>
      </c>
    </row>
    <row r="4" spans="1:7" ht="26.4">
      <c r="A4" s="34">
        <v>3</v>
      </c>
      <c r="B4" s="41" t="s">
        <v>80</v>
      </c>
      <c r="C4" s="38">
        <v>630059</v>
      </c>
      <c r="D4" s="38" t="s">
        <v>17</v>
      </c>
      <c r="E4" s="1">
        <v>10</v>
      </c>
      <c r="F4" s="1">
        <v>4048</v>
      </c>
      <c r="G4" s="1">
        <f t="shared" si="0"/>
        <v>40480</v>
      </c>
    </row>
    <row r="5" spans="1:7" ht="26.4">
      <c r="A5" s="34">
        <v>4</v>
      </c>
      <c r="B5" s="37" t="s">
        <v>80</v>
      </c>
      <c r="C5" s="41">
        <v>632215</v>
      </c>
      <c r="D5" s="41" t="s">
        <v>21</v>
      </c>
      <c r="E5" s="1">
        <v>10</v>
      </c>
      <c r="F5" s="1">
        <v>5738</v>
      </c>
      <c r="G5" s="1">
        <f t="shared" si="0"/>
        <v>57380</v>
      </c>
    </row>
    <row r="6" spans="1:7" ht="26.4">
      <c r="A6" s="34">
        <v>5</v>
      </c>
      <c r="B6" s="37" t="s">
        <v>80</v>
      </c>
      <c r="C6" s="38">
        <v>716663</v>
      </c>
      <c r="D6" s="38" t="s">
        <v>57</v>
      </c>
      <c r="E6" s="1">
        <v>10</v>
      </c>
      <c r="F6" s="1">
        <v>1896</v>
      </c>
      <c r="G6" s="1">
        <f t="shared" si="0"/>
        <v>18960</v>
      </c>
    </row>
    <row r="7" spans="1:7" ht="26.4">
      <c r="A7" s="34">
        <v>6</v>
      </c>
      <c r="B7" s="37" t="s">
        <v>80</v>
      </c>
      <c r="C7" s="41">
        <v>635656</v>
      </c>
      <c r="D7" s="38" t="s">
        <v>82</v>
      </c>
      <c r="E7" s="1">
        <v>30</v>
      </c>
      <c r="F7" s="1">
        <v>2818</v>
      </c>
      <c r="G7" s="1">
        <f t="shared" si="0"/>
        <v>84540</v>
      </c>
    </row>
    <row r="8" spans="1:7">
      <c r="A8" s="48" t="s">
        <v>6</v>
      </c>
      <c r="B8" s="48"/>
      <c r="C8" s="48"/>
      <c r="D8" s="48"/>
      <c r="E8" s="48"/>
      <c r="F8" s="48"/>
      <c r="G8" s="36">
        <f>SUM(G2:G7)</f>
        <v>305810</v>
      </c>
    </row>
    <row r="9" spans="1:7">
      <c r="A9" s="48" t="s">
        <v>7</v>
      </c>
      <c r="B9" s="48"/>
      <c r="C9" s="48"/>
      <c r="D9" s="48"/>
      <c r="E9" s="48"/>
      <c r="F9" s="48"/>
      <c r="G9" s="36">
        <f>G8*9%</f>
        <v>27522.899999999998</v>
      </c>
    </row>
    <row r="10" spans="1:7">
      <c r="A10" s="48" t="s">
        <v>8</v>
      </c>
      <c r="B10" s="48"/>
      <c r="C10" s="48"/>
      <c r="D10" s="48"/>
      <c r="E10" s="48"/>
      <c r="F10" s="48"/>
      <c r="G10" s="36">
        <f>G8*9%</f>
        <v>27522.899999999998</v>
      </c>
    </row>
    <row r="11" spans="1:7">
      <c r="A11" s="48" t="s">
        <v>9</v>
      </c>
      <c r="B11" s="48"/>
      <c r="C11" s="48"/>
      <c r="D11" s="48"/>
      <c r="E11" s="48"/>
      <c r="F11" s="48"/>
      <c r="G11" s="36">
        <f>SUM(G8:G10)</f>
        <v>360855.80000000005</v>
      </c>
    </row>
  </sheetData>
  <mergeCells count="4">
    <mergeCell ref="A8:F8"/>
    <mergeCell ref="A9:F9"/>
    <mergeCell ref="A10:F10"/>
    <mergeCell ref="A11:F11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8"/>
  <sheetViews>
    <sheetView workbookViewId="0">
      <selection sqref="A1:G8"/>
    </sheetView>
  </sheetViews>
  <sheetFormatPr defaultRowHeight="14.4"/>
  <cols>
    <col min="1" max="1" width="6.5546875" customWidth="1"/>
    <col min="2" max="2" width="23.21875" customWidth="1"/>
    <col min="4" max="4" width="27.88671875" customWidth="1"/>
  </cols>
  <sheetData>
    <row r="1" spans="1:7" ht="22.2" customHeight="1">
      <c r="A1" s="42" t="s">
        <v>0</v>
      </c>
      <c r="B1" s="42" t="s">
        <v>1</v>
      </c>
      <c r="C1" s="42" t="s">
        <v>2</v>
      </c>
      <c r="D1" s="42" t="s">
        <v>3</v>
      </c>
      <c r="E1" s="42" t="s">
        <v>4</v>
      </c>
      <c r="F1" s="42" t="s">
        <v>5</v>
      </c>
      <c r="G1" s="42" t="s">
        <v>6</v>
      </c>
    </row>
    <row r="2" spans="1:7" ht="24" customHeight="1">
      <c r="A2" s="34">
        <v>1</v>
      </c>
      <c r="B2" s="41" t="s">
        <v>80</v>
      </c>
      <c r="C2" s="38">
        <v>615181</v>
      </c>
      <c r="D2" s="38" t="s">
        <v>16</v>
      </c>
      <c r="E2" s="1">
        <v>16</v>
      </c>
      <c r="F2" s="1">
        <v>2400</v>
      </c>
      <c r="G2" s="1">
        <f t="shared" ref="G2:G4" si="0">E2*F2</f>
        <v>38400</v>
      </c>
    </row>
    <row r="3" spans="1:7" ht="28.8" customHeight="1">
      <c r="A3" s="1">
        <v>2</v>
      </c>
      <c r="B3" s="37" t="s">
        <v>80</v>
      </c>
      <c r="C3" s="38" t="s">
        <v>31</v>
      </c>
      <c r="D3" s="38" t="s">
        <v>32</v>
      </c>
      <c r="E3" s="1">
        <v>20</v>
      </c>
      <c r="F3" s="1">
        <v>1908</v>
      </c>
      <c r="G3" s="1">
        <f t="shared" si="0"/>
        <v>38160</v>
      </c>
    </row>
    <row r="4" spans="1:7" ht="21" customHeight="1">
      <c r="A4" s="34">
        <v>3</v>
      </c>
      <c r="B4" s="37" t="s">
        <v>80</v>
      </c>
      <c r="C4" s="38" t="s">
        <v>34</v>
      </c>
      <c r="D4" s="38" t="s">
        <v>35</v>
      </c>
      <c r="E4" s="1">
        <v>140</v>
      </c>
      <c r="F4" s="1">
        <v>565</v>
      </c>
      <c r="G4" s="1">
        <f t="shared" si="0"/>
        <v>79100</v>
      </c>
    </row>
    <row r="5" spans="1:7">
      <c r="A5" s="48" t="s">
        <v>6</v>
      </c>
      <c r="B5" s="48"/>
      <c r="C5" s="48"/>
      <c r="D5" s="48"/>
      <c r="E5" s="48"/>
      <c r="F5" s="48"/>
      <c r="G5" s="42">
        <f>SUM(G2:G4)</f>
        <v>155660</v>
      </c>
    </row>
    <row r="6" spans="1:7">
      <c r="A6" s="48" t="s">
        <v>7</v>
      </c>
      <c r="B6" s="48"/>
      <c r="C6" s="48"/>
      <c r="D6" s="48"/>
      <c r="E6" s="48"/>
      <c r="F6" s="48"/>
      <c r="G6" s="42">
        <f>G5*9%</f>
        <v>14009.4</v>
      </c>
    </row>
    <row r="7" spans="1:7">
      <c r="A7" s="48" t="s">
        <v>8</v>
      </c>
      <c r="B7" s="48"/>
      <c r="C7" s="48"/>
      <c r="D7" s="48"/>
      <c r="E7" s="48"/>
      <c r="F7" s="48"/>
      <c r="G7" s="42">
        <f>G5*9%</f>
        <v>14009.4</v>
      </c>
    </row>
    <row r="8" spans="1:7">
      <c r="A8" s="48" t="s">
        <v>9</v>
      </c>
      <c r="B8" s="48"/>
      <c r="C8" s="48"/>
      <c r="D8" s="48"/>
      <c r="E8" s="48"/>
      <c r="F8" s="48"/>
      <c r="G8" s="42">
        <f>SUM(G5:G7)</f>
        <v>183678.8</v>
      </c>
    </row>
  </sheetData>
  <mergeCells count="4">
    <mergeCell ref="A5:F5"/>
    <mergeCell ref="A6:F6"/>
    <mergeCell ref="A7:F7"/>
    <mergeCell ref="A8:F8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8"/>
  <sheetViews>
    <sheetView workbookViewId="0">
      <selection activeCell="I19" sqref="I19"/>
    </sheetView>
  </sheetViews>
  <sheetFormatPr defaultRowHeight="14.4"/>
  <cols>
    <col min="1" max="1" width="6.21875" customWidth="1"/>
    <col min="2" max="2" width="12.6640625" customWidth="1"/>
    <col min="4" max="4" width="21.77734375" customWidth="1"/>
  </cols>
  <sheetData>
    <row r="1" spans="1:7" ht="21.6" customHeight="1">
      <c r="A1" s="43" t="s">
        <v>0</v>
      </c>
      <c r="B1" s="43" t="s">
        <v>1</v>
      </c>
      <c r="C1" s="43" t="s">
        <v>2</v>
      </c>
      <c r="D1" s="43" t="s">
        <v>3</v>
      </c>
      <c r="E1" s="43" t="s">
        <v>4</v>
      </c>
      <c r="F1" s="43" t="s">
        <v>5</v>
      </c>
      <c r="G1" s="43" t="s">
        <v>6</v>
      </c>
    </row>
    <row r="2" spans="1:7" ht="37.799999999999997" customHeight="1">
      <c r="A2" s="34">
        <v>1</v>
      </c>
      <c r="B2" s="41" t="s">
        <v>80</v>
      </c>
      <c r="C2" s="38">
        <v>615181</v>
      </c>
      <c r="D2" s="38" t="s">
        <v>16</v>
      </c>
      <c r="E2" s="1">
        <v>14</v>
      </c>
      <c r="F2" s="1">
        <v>2400</v>
      </c>
      <c r="G2" s="1">
        <f t="shared" ref="G2:G4" si="0">E2*F2</f>
        <v>33600</v>
      </c>
    </row>
    <row r="3" spans="1:7" ht="43.8" customHeight="1">
      <c r="A3" s="1">
        <v>2</v>
      </c>
      <c r="B3" s="6" t="s">
        <v>84</v>
      </c>
      <c r="C3" s="45">
        <v>616026</v>
      </c>
      <c r="D3" s="45" t="s">
        <v>20</v>
      </c>
      <c r="E3" s="34">
        <v>10</v>
      </c>
      <c r="F3" s="34">
        <v>5614</v>
      </c>
      <c r="G3" s="34">
        <f t="shared" si="0"/>
        <v>56140</v>
      </c>
    </row>
    <row r="4" spans="1:7" ht="43.8" customHeight="1">
      <c r="A4" s="1">
        <v>3</v>
      </c>
      <c r="B4" s="37" t="s">
        <v>80</v>
      </c>
      <c r="C4" s="38" t="s">
        <v>34</v>
      </c>
      <c r="D4" s="38" t="s">
        <v>35</v>
      </c>
      <c r="E4" s="1">
        <v>10</v>
      </c>
      <c r="F4" s="1">
        <v>565</v>
      </c>
      <c r="G4" s="1">
        <f t="shared" si="0"/>
        <v>5650</v>
      </c>
    </row>
    <row r="5" spans="1:7">
      <c r="A5" s="48" t="s">
        <v>6</v>
      </c>
      <c r="B5" s="48"/>
      <c r="C5" s="48"/>
      <c r="D5" s="48"/>
      <c r="E5" s="48"/>
      <c r="F5" s="48"/>
      <c r="G5" s="43">
        <f>SUM(G2:G4)</f>
        <v>95390</v>
      </c>
    </row>
    <row r="6" spans="1:7">
      <c r="A6" s="48" t="s">
        <v>7</v>
      </c>
      <c r="B6" s="48"/>
      <c r="C6" s="48"/>
      <c r="D6" s="48"/>
      <c r="E6" s="48"/>
      <c r="F6" s="48"/>
      <c r="G6" s="43">
        <f>G5*9%</f>
        <v>8585.1</v>
      </c>
    </row>
    <row r="7" spans="1:7">
      <c r="A7" s="48" t="s">
        <v>8</v>
      </c>
      <c r="B7" s="48"/>
      <c r="C7" s="48"/>
      <c r="D7" s="48"/>
      <c r="E7" s="48"/>
      <c r="F7" s="48"/>
      <c r="G7" s="43">
        <f>G5*9%</f>
        <v>8585.1</v>
      </c>
    </row>
    <row r="8" spans="1:7">
      <c r="A8" s="48" t="s">
        <v>9</v>
      </c>
      <c r="B8" s="48"/>
      <c r="C8" s="48"/>
      <c r="D8" s="48"/>
      <c r="E8" s="48"/>
      <c r="F8" s="48"/>
      <c r="G8" s="43">
        <f>SUM(G5:G7)</f>
        <v>112560.20000000001</v>
      </c>
    </row>
  </sheetData>
  <mergeCells count="4">
    <mergeCell ref="A5:F5"/>
    <mergeCell ref="A6:F6"/>
    <mergeCell ref="A7:F7"/>
    <mergeCell ref="A8:F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C26" sqref="C26"/>
    </sheetView>
  </sheetViews>
  <sheetFormatPr defaultRowHeight="14.4"/>
  <cols>
    <col min="1" max="1" width="7" customWidth="1"/>
    <col min="2" max="2" width="12.21875" customWidth="1"/>
    <col min="4" max="4" width="26.5546875" customWidth="1"/>
    <col min="7" max="7" width="6.109375" customWidth="1"/>
  </cols>
  <sheetData>
    <row r="1" spans="1:7" ht="17.399999999999999" customHeight="1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</row>
    <row r="2" spans="1:7" ht="39.6">
      <c r="A2" s="1">
        <v>1</v>
      </c>
      <c r="B2" s="4" t="s">
        <v>25</v>
      </c>
      <c r="C2" s="5">
        <v>615698</v>
      </c>
      <c r="D2" s="5" t="s">
        <v>18</v>
      </c>
      <c r="E2" s="1">
        <v>1</v>
      </c>
      <c r="F2" s="1">
        <v>4831</v>
      </c>
      <c r="G2" s="1">
        <f>E2*F2</f>
        <v>4831</v>
      </c>
    </row>
    <row r="3" spans="1:7">
      <c r="A3" s="48" t="s">
        <v>6</v>
      </c>
      <c r="B3" s="48"/>
      <c r="C3" s="48"/>
      <c r="D3" s="48"/>
      <c r="E3" s="48"/>
      <c r="F3" s="48"/>
      <c r="G3" s="11">
        <f>SUM(G2)</f>
        <v>4831</v>
      </c>
    </row>
    <row r="4" spans="1:7">
      <c r="A4" s="48" t="s">
        <v>7</v>
      </c>
      <c r="B4" s="48"/>
      <c r="C4" s="48"/>
      <c r="D4" s="48"/>
      <c r="E4" s="48"/>
      <c r="F4" s="48"/>
      <c r="G4" s="11">
        <f>G3*9%</f>
        <v>434.78999999999996</v>
      </c>
    </row>
    <row r="5" spans="1:7">
      <c r="A5" s="48" t="s">
        <v>8</v>
      </c>
      <c r="B5" s="48"/>
      <c r="C5" s="48"/>
      <c r="D5" s="48"/>
      <c r="E5" s="48"/>
      <c r="F5" s="48"/>
      <c r="G5" s="11">
        <f>G3*9%</f>
        <v>434.78999999999996</v>
      </c>
    </row>
    <row r="6" spans="1:7">
      <c r="A6" s="48" t="s">
        <v>9</v>
      </c>
      <c r="B6" s="48"/>
      <c r="C6" s="48"/>
      <c r="D6" s="48"/>
      <c r="E6" s="48"/>
      <c r="F6" s="48"/>
      <c r="G6" s="11">
        <f>SUM(G3:G5)</f>
        <v>5700.58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G17" sqref="G17"/>
    </sheetView>
  </sheetViews>
  <sheetFormatPr defaultRowHeight="14.4"/>
  <cols>
    <col min="1" max="1" width="7.44140625" customWidth="1"/>
    <col min="2" max="2" width="13.33203125" customWidth="1"/>
    <col min="4" max="4" width="21.6640625" customWidth="1"/>
  </cols>
  <sheetData>
    <row r="1" spans="1:7" ht="29.4" customHeight="1">
      <c r="A1" s="43" t="s">
        <v>0</v>
      </c>
      <c r="B1" s="43" t="s">
        <v>1</v>
      </c>
      <c r="C1" s="43" t="s">
        <v>2</v>
      </c>
      <c r="D1" s="43" t="s">
        <v>3</v>
      </c>
      <c r="E1" s="43" t="s">
        <v>4</v>
      </c>
      <c r="F1" s="43" t="s">
        <v>5</v>
      </c>
      <c r="G1" s="43" t="s">
        <v>6</v>
      </c>
    </row>
    <row r="2" spans="1:7" ht="42.6" customHeight="1">
      <c r="A2" s="34">
        <v>1</v>
      </c>
      <c r="B2" s="6" t="s">
        <v>83</v>
      </c>
      <c r="C2" s="10">
        <v>616026</v>
      </c>
      <c r="D2" s="10" t="s">
        <v>20</v>
      </c>
      <c r="E2" s="1">
        <v>10</v>
      </c>
      <c r="F2" s="1">
        <v>5614</v>
      </c>
      <c r="G2" s="1">
        <f t="shared" ref="G2" si="0">E2*F2</f>
        <v>56140</v>
      </c>
    </row>
    <row r="3" spans="1:7">
      <c r="A3" s="48" t="s">
        <v>6</v>
      </c>
      <c r="B3" s="48"/>
      <c r="C3" s="48"/>
      <c r="D3" s="48"/>
      <c r="E3" s="48"/>
      <c r="F3" s="48"/>
      <c r="G3" s="43">
        <f>SUM(G2)</f>
        <v>56140</v>
      </c>
    </row>
    <row r="4" spans="1:7">
      <c r="A4" s="48" t="s">
        <v>7</v>
      </c>
      <c r="B4" s="48"/>
      <c r="C4" s="48"/>
      <c r="D4" s="48"/>
      <c r="E4" s="48"/>
      <c r="F4" s="48"/>
      <c r="G4" s="43">
        <f>G3*9%</f>
        <v>5052.5999999999995</v>
      </c>
    </row>
    <row r="5" spans="1:7">
      <c r="A5" s="48" t="s">
        <v>8</v>
      </c>
      <c r="B5" s="48"/>
      <c r="C5" s="48"/>
      <c r="D5" s="48"/>
      <c r="E5" s="48"/>
      <c r="F5" s="48"/>
      <c r="G5" s="43">
        <f>G3*9%</f>
        <v>5052.5999999999995</v>
      </c>
    </row>
    <row r="6" spans="1:7">
      <c r="A6" s="48" t="s">
        <v>9</v>
      </c>
      <c r="B6" s="48"/>
      <c r="C6" s="48"/>
      <c r="D6" s="48"/>
      <c r="E6" s="48"/>
      <c r="F6" s="48"/>
      <c r="G6" s="43">
        <f>SUM(G3:G5)</f>
        <v>66245.2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D24" sqref="D24"/>
    </sheetView>
  </sheetViews>
  <sheetFormatPr defaultRowHeight="14.4"/>
  <cols>
    <col min="1" max="1" width="6.77734375" customWidth="1"/>
    <col min="2" max="2" width="18.77734375" customWidth="1"/>
    <col min="4" max="4" width="23.44140625" customWidth="1"/>
    <col min="7" max="7" width="7.21875" customWidth="1"/>
  </cols>
  <sheetData>
    <row r="1" spans="1:7">
      <c r="A1" s="44" t="s">
        <v>0</v>
      </c>
      <c r="B1" s="44" t="s">
        <v>1</v>
      </c>
      <c r="C1" s="44" t="s">
        <v>2</v>
      </c>
      <c r="D1" s="44" t="s">
        <v>3</v>
      </c>
      <c r="E1" s="44" t="s">
        <v>4</v>
      </c>
      <c r="F1" s="44" t="s">
        <v>5</v>
      </c>
      <c r="G1" s="44" t="s">
        <v>6</v>
      </c>
    </row>
    <row r="2" spans="1:7" ht="26.4">
      <c r="A2" s="34">
        <v>1</v>
      </c>
      <c r="B2" s="41" t="s">
        <v>85</v>
      </c>
      <c r="C2" s="5">
        <v>615698</v>
      </c>
      <c r="D2" s="5" t="s">
        <v>18</v>
      </c>
      <c r="E2" s="1">
        <v>10</v>
      </c>
      <c r="F2" s="1">
        <v>4831</v>
      </c>
      <c r="G2" s="1">
        <f t="shared" ref="G2" si="0">E2*F2</f>
        <v>48310</v>
      </c>
    </row>
    <row r="3" spans="1:7">
      <c r="A3" s="48" t="s">
        <v>6</v>
      </c>
      <c r="B3" s="48"/>
      <c r="C3" s="48"/>
      <c r="D3" s="48"/>
      <c r="E3" s="48"/>
      <c r="F3" s="48"/>
      <c r="G3" s="44">
        <f>SUM(G2)</f>
        <v>48310</v>
      </c>
    </row>
    <row r="4" spans="1:7">
      <c r="A4" s="48" t="s">
        <v>7</v>
      </c>
      <c r="B4" s="48"/>
      <c r="C4" s="48"/>
      <c r="D4" s="48"/>
      <c r="E4" s="48"/>
      <c r="F4" s="48"/>
      <c r="G4" s="44">
        <f>G3*9%</f>
        <v>4347.8999999999996</v>
      </c>
    </row>
    <row r="5" spans="1:7">
      <c r="A5" s="48" t="s">
        <v>8</v>
      </c>
      <c r="B5" s="48"/>
      <c r="C5" s="48"/>
      <c r="D5" s="48"/>
      <c r="E5" s="48"/>
      <c r="F5" s="48"/>
      <c r="G5" s="44">
        <f>G3*9%</f>
        <v>4347.8999999999996</v>
      </c>
    </row>
    <row r="6" spans="1:7">
      <c r="A6" s="48" t="s">
        <v>9</v>
      </c>
      <c r="B6" s="48"/>
      <c r="C6" s="48"/>
      <c r="D6" s="48"/>
      <c r="E6" s="48"/>
      <c r="F6" s="48"/>
      <c r="G6" s="44">
        <f>SUM(G3:G5)</f>
        <v>57005.8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abSelected="1" workbookViewId="0">
      <selection activeCell="C10" sqref="C10"/>
    </sheetView>
  </sheetViews>
  <sheetFormatPr defaultRowHeight="14.4"/>
  <cols>
    <col min="1" max="1" width="8.88671875" style="26"/>
    <col min="2" max="2" width="19.88671875" style="26" customWidth="1"/>
    <col min="3" max="3" width="8.88671875" style="26"/>
    <col min="4" max="4" width="29.77734375" style="26" customWidth="1"/>
    <col min="5" max="16384" width="8.88671875" style="26"/>
  </cols>
  <sheetData>
    <row r="1" spans="1:7" ht="19.8" customHeight="1">
      <c r="A1" s="46" t="s">
        <v>0</v>
      </c>
      <c r="B1" s="46" t="s">
        <v>1</v>
      </c>
      <c r="C1" s="46" t="s">
        <v>2</v>
      </c>
      <c r="D1" s="46" t="s">
        <v>3</v>
      </c>
      <c r="E1" s="46" t="s">
        <v>4</v>
      </c>
      <c r="F1" s="46" t="s">
        <v>5</v>
      </c>
      <c r="G1" s="46" t="s">
        <v>6</v>
      </c>
    </row>
    <row r="2" spans="1:7" ht="26.4">
      <c r="A2" s="34">
        <v>1</v>
      </c>
      <c r="B2" s="4" t="s">
        <v>87</v>
      </c>
      <c r="C2" s="5">
        <v>663093</v>
      </c>
      <c r="D2" s="10" t="s">
        <v>22</v>
      </c>
      <c r="E2" s="1">
        <v>10</v>
      </c>
      <c r="F2" s="1">
        <v>6615</v>
      </c>
      <c r="G2" s="1">
        <f t="shared" ref="G2:G3" si="0">E2*F2</f>
        <v>66150</v>
      </c>
    </row>
    <row r="3" spans="1:7" ht="26.4">
      <c r="A3" s="34">
        <v>2</v>
      </c>
      <c r="B3" s="47" t="s">
        <v>86</v>
      </c>
      <c r="C3" s="10">
        <v>616026</v>
      </c>
      <c r="D3" s="10" t="s">
        <v>20</v>
      </c>
      <c r="E3" s="1">
        <v>10</v>
      </c>
      <c r="F3" s="1">
        <v>5614</v>
      </c>
      <c r="G3" s="1">
        <f t="shared" si="0"/>
        <v>56140</v>
      </c>
    </row>
    <row r="4" spans="1:7">
      <c r="A4" s="48" t="s">
        <v>6</v>
      </c>
      <c r="B4" s="48"/>
      <c r="C4" s="48"/>
      <c r="D4" s="48"/>
      <c r="E4" s="48"/>
      <c r="F4" s="48"/>
      <c r="G4" s="46">
        <f>SUM(G2:G3)</f>
        <v>122290</v>
      </c>
    </row>
    <row r="5" spans="1:7">
      <c r="A5" s="48" t="s">
        <v>7</v>
      </c>
      <c r="B5" s="48"/>
      <c r="C5" s="48"/>
      <c r="D5" s="48"/>
      <c r="E5" s="48"/>
      <c r="F5" s="48"/>
      <c r="G5" s="46">
        <f>G4*9%</f>
        <v>11006.1</v>
      </c>
    </row>
    <row r="6" spans="1:7">
      <c r="A6" s="48" t="s">
        <v>8</v>
      </c>
      <c r="B6" s="48"/>
      <c r="C6" s="48"/>
      <c r="D6" s="48"/>
      <c r="E6" s="48"/>
      <c r="F6" s="48"/>
      <c r="G6" s="46">
        <f>G4*9%</f>
        <v>11006.1</v>
      </c>
    </row>
    <row r="7" spans="1:7">
      <c r="A7" s="48" t="s">
        <v>9</v>
      </c>
      <c r="B7" s="48"/>
      <c r="C7" s="48"/>
      <c r="D7" s="48"/>
      <c r="E7" s="48"/>
      <c r="F7" s="48"/>
      <c r="G7" s="46">
        <f>SUM(G4:G6)</f>
        <v>144302.20000000001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2"/>
  <sheetViews>
    <sheetView workbookViewId="0">
      <selection activeCell="F4" sqref="F4"/>
    </sheetView>
  </sheetViews>
  <sheetFormatPr defaultRowHeight="14.4"/>
  <cols>
    <col min="1" max="1" width="7.6640625" customWidth="1"/>
    <col min="2" max="2" width="12.5546875" customWidth="1"/>
    <col min="3" max="3" width="8.33203125" customWidth="1"/>
    <col min="4" max="4" width="44.77734375" customWidth="1"/>
    <col min="5" max="5" width="5.88671875" customWidth="1"/>
    <col min="6" max="6" width="6.6640625" customWidth="1"/>
    <col min="7" max="7" width="9.5546875" customWidth="1"/>
  </cols>
  <sheetData>
    <row r="1" spans="1:7" ht="18" customHeight="1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</row>
    <row r="2" spans="1:7" ht="26.4">
      <c r="A2" s="1">
        <v>1</v>
      </c>
      <c r="B2" s="4" t="s">
        <v>10</v>
      </c>
      <c r="C2" s="5">
        <v>615698</v>
      </c>
      <c r="D2" s="5" t="s">
        <v>18</v>
      </c>
      <c r="E2" s="1">
        <v>10</v>
      </c>
      <c r="F2" s="1">
        <v>4831</v>
      </c>
      <c r="G2" s="1">
        <f>E2*F2</f>
        <v>48310</v>
      </c>
    </row>
    <row r="3" spans="1:7" ht="26.4">
      <c r="A3" s="1">
        <v>2</v>
      </c>
      <c r="B3" s="4" t="s">
        <v>10</v>
      </c>
      <c r="C3" s="5" t="s">
        <v>11</v>
      </c>
      <c r="D3" s="5" t="s">
        <v>12</v>
      </c>
      <c r="E3" s="1">
        <v>15</v>
      </c>
      <c r="F3" s="1">
        <v>600</v>
      </c>
      <c r="G3" s="1">
        <f t="shared" ref="G3:G8" si="0">E3*F3</f>
        <v>9000</v>
      </c>
    </row>
    <row r="4" spans="1:7" ht="26.4">
      <c r="A4" s="1">
        <v>3</v>
      </c>
      <c r="B4" s="8" t="s">
        <v>26</v>
      </c>
      <c r="C4" s="5">
        <v>616026</v>
      </c>
      <c r="D4" s="5" t="s">
        <v>20</v>
      </c>
      <c r="E4" s="1">
        <v>9</v>
      </c>
      <c r="F4" s="1">
        <v>5614</v>
      </c>
      <c r="G4" s="1">
        <f t="shared" si="0"/>
        <v>50526</v>
      </c>
    </row>
    <row r="5" spans="1:7" ht="26.4">
      <c r="A5" s="1">
        <v>4</v>
      </c>
      <c r="B5" s="4" t="s">
        <v>10</v>
      </c>
      <c r="C5" s="5" t="s">
        <v>23</v>
      </c>
      <c r="D5" s="5" t="s">
        <v>24</v>
      </c>
      <c r="E5" s="1">
        <v>5</v>
      </c>
      <c r="F5" s="1">
        <v>6521</v>
      </c>
      <c r="G5" s="1">
        <f t="shared" si="0"/>
        <v>32605</v>
      </c>
    </row>
    <row r="6" spans="1:7" ht="26.4">
      <c r="A6" s="1">
        <v>5</v>
      </c>
      <c r="B6" s="4" t="s">
        <v>10</v>
      </c>
      <c r="C6" s="5">
        <v>630059</v>
      </c>
      <c r="D6" s="5" t="s">
        <v>17</v>
      </c>
      <c r="E6" s="1">
        <v>20</v>
      </c>
      <c r="F6" s="1">
        <v>4048</v>
      </c>
      <c r="G6" s="1">
        <f t="shared" si="0"/>
        <v>80960</v>
      </c>
    </row>
    <row r="7" spans="1:7" ht="26.4">
      <c r="A7" s="1">
        <v>6</v>
      </c>
      <c r="B7" s="4" t="s">
        <v>10</v>
      </c>
      <c r="C7" s="5">
        <v>728488</v>
      </c>
      <c r="D7" s="4" t="s">
        <v>27</v>
      </c>
      <c r="E7" s="1">
        <v>30.5</v>
      </c>
      <c r="F7" s="1">
        <v>100</v>
      </c>
      <c r="G7" s="1">
        <f t="shared" si="0"/>
        <v>3050</v>
      </c>
    </row>
    <row r="8" spans="1:7" ht="52.8" customHeight="1">
      <c r="A8" s="1">
        <v>7</v>
      </c>
      <c r="B8" s="8" t="s">
        <v>28</v>
      </c>
      <c r="C8" s="4">
        <v>724214</v>
      </c>
      <c r="D8" s="4" t="s">
        <v>29</v>
      </c>
      <c r="E8" s="1">
        <v>10</v>
      </c>
      <c r="F8" s="1">
        <v>2490</v>
      </c>
      <c r="G8" s="1">
        <f t="shared" si="0"/>
        <v>24900</v>
      </c>
    </row>
    <row r="9" spans="1:7">
      <c r="A9" s="48" t="s">
        <v>6</v>
      </c>
      <c r="B9" s="48"/>
      <c r="C9" s="48"/>
      <c r="D9" s="48"/>
      <c r="E9" s="48"/>
      <c r="F9" s="48"/>
      <c r="G9" s="11">
        <f>SUM(G2:G8)</f>
        <v>249351</v>
      </c>
    </row>
    <row r="10" spans="1:7">
      <c r="A10" s="48" t="s">
        <v>7</v>
      </c>
      <c r="B10" s="48"/>
      <c r="C10" s="48"/>
      <c r="D10" s="48"/>
      <c r="E10" s="48"/>
      <c r="F10" s="48"/>
      <c r="G10" s="11">
        <f>G9*9%</f>
        <v>22441.59</v>
      </c>
    </row>
    <row r="11" spans="1:7">
      <c r="A11" s="48" t="s">
        <v>8</v>
      </c>
      <c r="B11" s="48"/>
      <c r="C11" s="48"/>
      <c r="D11" s="48"/>
      <c r="E11" s="48"/>
      <c r="F11" s="48"/>
      <c r="G11" s="11">
        <f>G9*9%</f>
        <v>22441.59</v>
      </c>
    </row>
    <row r="12" spans="1:7">
      <c r="A12" s="48" t="s">
        <v>9</v>
      </c>
      <c r="B12" s="48"/>
      <c r="C12" s="48"/>
      <c r="D12" s="48"/>
      <c r="E12" s="48"/>
      <c r="F12" s="48"/>
      <c r="G12" s="11">
        <f>SUM(G9:G11)</f>
        <v>294234.18000000005</v>
      </c>
    </row>
  </sheetData>
  <mergeCells count="4">
    <mergeCell ref="A9:F9"/>
    <mergeCell ref="A10:F10"/>
    <mergeCell ref="A11:F11"/>
    <mergeCell ref="A12:F1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7"/>
  <sheetViews>
    <sheetView workbookViewId="0">
      <selection activeCell="G10" sqref="G10"/>
    </sheetView>
  </sheetViews>
  <sheetFormatPr defaultRowHeight="14.4"/>
  <cols>
    <col min="2" max="2" width="19.33203125" customWidth="1"/>
    <col min="4" max="4" width="16.77734375" customWidth="1"/>
  </cols>
  <sheetData>
    <row r="1" spans="1:7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</row>
    <row r="2" spans="1:7" ht="48.6" customHeight="1">
      <c r="A2" s="1">
        <v>1</v>
      </c>
      <c r="B2" s="8" t="s">
        <v>30</v>
      </c>
      <c r="C2" s="5" t="s">
        <v>31</v>
      </c>
      <c r="D2" s="5" t="s">
        <v>32</v>
      </c>
      <c r="E2" s="1">
        <v>40</v>
      </c>
      <c r="F2" s="1">
        <v>1908</v>
      </c>
      <c r="G2" s="1">
        <f>E2*F2</f>
        <v>76320</v>
      </c>
    </row>
    <row r="3" spans="1:7" ht="26.4">
      <c r="A3" s="1">
        <v>2</v>
      </c>
      <c r="B3" s="8" t="s">
        <v>33</v>
      </c>
      <c r="C3" s="5" t="s">
        <v>34</v>
      </c>
      <c r="D3" s="5" t="s">
        <v>35</v>
      </c>
      <c r="E3" s="1">
        <v>100</v>
      </c>
      <c r="F3" s="1">
        <v>565</v>
      </c>
      <c r="G3" s="1">
        <f t="shared" ref="G3" si="0">E3*F3</f>
        <v>56500</v>
      </c>
    </row>
    <row r="4" spans="1:7">
      <c r="A4" s="48" t="s">
        <v>6</v>
      </c>
      <c r="B4" s="48"/>
      <c r="C4" s="48"/>
      <c r="D4" s="48"/>
      <c r="E4" s="48"/>
      <c r="F4" s="48"/>
      <c r="G4" s="12">
        <f>SUM(G2:G3)</f>
        <v>132820</v>
      </c>
    </row>
    <row r="5" spans="1:7">
      <c r="A5" s="48" t="s">
        <v>7</v>
      </c>
      <c r="B5" s="48"/>
      <c r="C5" s="48"/>
      <c r="D5" s="48"/>
      <c r="E5" s="48"/>
      <c r="F5" s="48"/>
      <c r="G5" s="12">
        <f>G4*9%</f>
        <v>11953.8</v>
      </c>
    </row>
    <row r="6" spans="1:7">
      <c r="A6" s="48" t="s">
        <v>8</v>
      </c>
      <c r="B6" s="48"/>
      <c r="C6" s="48"/>
      <c r="D6" s="48"/>
      <c r="E6" s="48"/>
      <c r="F6" s="48"/>
      <c r="G6" s="12">
        <f>G4*9%</f>
        <v>11953.8</v>
      </c>
    </row>
    <row r="7" spans="1:7">
      <c r="A7" s="48" t="s">
        <v>9</v>
      </c>
      <c r="B7" s="48"/>
      <c r="C7" s="48"/>
      <c r="D7" s="48"/>
      <c r="E7" s="48"/>
      <c r="F7" s="48"/>
      <c r="G7" s="12">
        <f>SUM(G4:G6)</f>
        <v>156727.59999999998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D18" sqref="D18"/>
    </sheetView>
  </sheetViews>
  <sheetFormatPr defaultRowHeight="14.4"/>
  <cols>
    <col min="1" max="1" width="6.77734375" customWidth="1"/>
    <col min="2" max="2" width="22" customWidth="1"/>
    <col min="3" max="3" width="5.5546875" customWidth="1"/>
    <col min="4" max="4" width="6.77734375" customWidth="1"/>
  </cols>
  <sheetData>
    <row r="1" spans="1:5" ht="15.6" customHeight="1">
      <c r="A1" s="14" t="s">
        <v>36</v>
      </c>
      <c r="B1" s="14" t="s">
        <v>37</v>
      </c>
      <c r="C1" s="14" t="s">
        <v>38</v>
      </c>
      <c r="D1" s="14" t="s">
        <v>39</v>
      </c>
      <c r="E1" s="14" t="s">
        <v>40</v>
      </c>
    </row>
    <row r="2" spans="1:5" ht="38.4" customHeight="1">
      <c r="A2" s="15">
        <v>1</v>
      </c>
      <c r="B2" s="15" t="s">
        <v>41</v>
      </c>
      <c r="C2" s="16">
        <v>1</v>
      </c>
      <c r="D2" s="16">
        <v>18560</v>
      </c>
      <c r="E2" s="16">
        <f>C2*D2</f>
        <v>18560</v>
      </c>
    </row>
    <row r="3" spans="1:5">
      <c r="A3" s="49" t="s">
        <v>6</v>
      </c>
      <c r="B3" s="50"/>
      <c r="C3" s="50"/>
      <c r="D3" s="50"/>
      <c r="E3" s="17">
        <f>SUM(E2)</f>
        <v>18560</v>
      </c>
    </row>
    <row r="4" spans="1:5">
      <c r="A4" s="49" t="s">
        <v>7</v>
      </c>
      <c r="B4" s="50"/>
      <c r="C4" s="50"/>
      <c r="D4" s="50"/>
      <c r="E4" s="17">
        <f>E3*9%</f>
        <v>1670.3999999999999</v>
      </c>
    </row>
    <row r="5" spans="1:5">
      <c r="A5" s="49" t="s">
        <v>8</v>
      </c>
      <c r="B5" s="50"/>
      <c r="C5" s="50"/>
      <c r="D5" s="50"/>
      <c r="E5" s="17">
        <f>E3*9%</f>
        <v>1670.3999999999999</v>
      </c>
    </row>
    <row r="6" spans="1:5">
      <c r="A6" s="49" t="s">
        <v>9</v>
      </c>
      <c r="B6" s="50"/>
      <c r="C6" s="50"/>
      <c r="D6" s="50"/>
      <c r="E6" s="17">
        <f>SUM(E3:E5)</f>
        <v>21900.800000000003</v>
      </c>
    </row>
  </sheetData>
  <mergeCells count="4">
    <mergeCell ref="A3:D3"/>
    <mergeCell ref="A4:D4"/>
    <mergeCell ref="A5:D5"/>
    <mergeCell ref="A6:D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7"/>
  <sheetViews>
    <sheetView workbookViewId="0">
      <selection activeCell="F15" sqref="F15"/>
    </sheetView>
  </sheetViews>
  <sheetFormatPr defaultRowHeight="14.4"/>
  <cols>
    <col min="1" max="1" width="5.88671875" customWidth="1"/>
    <col min="2" max="2" width="11.5546875" customWidth="1"/>
    <col min="4" max="4" width="33.88671875" customWidth="1"/>
    <col min="5" max="5" width="6.33203125" customWidth="1"/>
    <col min="6" max="6" width="6" customWidth="1"/>
    <col min="7" max="7" width="7.6640625" customWidth="1"/>
  </cols>
  <sheetData>
    <row r="1" spans="1:7" ht="19.8" customHeight="1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</row>
    <row r="2" spans="1:7" ht="50.4" customHeight="1">
      <c r="A2" s="1">
        <v>1</v>
      </c>
      <c r="B2" s="4" t="s">
        <v>10</v>
      </c>
      <c r="C2" s="5">
        <v>615181</v>
      </c>
      <c r="D2" s="5" t="s">
        <v>16</v>
      </c>
      <c r="E2" s="1">
        <v>12</v>
      </c>
      <c r="F2" s="1">
        <v>2400</v>
      </c>
      <c r="G2" s="1">
        <f>E2*F2</f>
        <v>28800</v>
      </c>
    </row>
    <row r="3" spans="1:7" ht="97.8" customHeight="1">
      <c r="A3" s="1">
        <v>2</v>
      </c>
      <c r="B3" s="4" t="s">
        <v>10</v>
      </c>
      <c r="C3" s="4">
        <v>719381</v>
      </c>
      <c r="D3" s="4" t="s">
        <v>42</v>
      </c>
      <c r="E3" s="1">
        <v>10</v>
      </c>
      <c r="F3" s="1">
        <v>9999</v>
      </c>
      <c r="G3" s="1">
        <f t="shared" ref="G3" si="0">E3*F3</f>
        <v>99990</v>
      </c>
    </row>
    <row r="4" spans="1:7">
      <c r="A4" s="48" t="s">
        <v>6</v>
      </c>
      <c r="B4" s="48"/>
      <c r="C4" s="48"/>
      <c r="D4" s="48"/>
      <c r="E4" s="48"/>
      <c r="F4" s="48"/>
      <c r="G4" s="13">
        <f>SUM(G2:G3)</f>
        <v>128790</v>
      </c>
    </row>
    <row r="5" spans="1:7">
      <c r="A5" s="48" t="s">
        <v>7</v>
      </c>
      <c r="B5" s="48"/>
      <c r="C5" s="48"/>
      <c r="D5" s="48"/>
      <c r="E5" s="48"/>
      <c r="F5" s="48"/>
      <c r="G5" s="13">
        <f>G4*9%</f>
        <v>11591.1</v>
      </c>
    </row>
    <row r="6" spans="1:7">
      <c r="A6" s="48" t="s">
        <v>8</v>
      </c>
      <c r="B6" s="48"/>
      <c r="C6" s="48"/>
      <c r="D6" s="48"/>
      <c r="E6" s="48"/>
      <c r="F6" s="48"/>
      <c r="G6" s="13">
        <f>G4*9%</f>
        <v>11591.1</v>
      </c>
    </row>
    <row r="7" spans="1:7">
      <c r="A7" s="48" t="s">
        <v>9</v>
      </c>
      <c r="B7" s="48"/>
      <c r="C7" s="48"/>
      <c r="D7" s="48"/>
      <c r="E7" s="48"/>
      <c r="F7" s="48"/>
      <c r="G7" s="13">
        <f>SUM(G4:G6)</f>
        <v>151972.20000000001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7"/>
  <sheetViews>
    <sheetView workbookViewId="0">
      <selection activeCell="J25" sqref="J25"/>
    </sheetView>
  </sheetViews>
  <sheetFormatPr defaultRowHeight="14.4"/>
  <cols>
    <col min="1" max="1" width="6.5546875" customWidth="1"/>
    <col min="2" max="2" width="12.44140625" customWidth="1"/>
    <col min="4" max="4" width="35.6640625" customWidth="1"/>
    <col min="5" max="5" width="6.21875" customWidth="1"/>
    <col min="6" max="6" width="6.88671875" customWidth="1"/>
    <col min="7" max="7" width="8.5546875" customWidth="1"/>
  </cols>
  <sheetData>
    <row r="1" spans="1:7" ht="25.8" customHeight="1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6</v>
      </c>
    </row>
    <row r="2" spans="1:7" ht="28.2" customHeight="1">
      <c r="A2" s="1">
        <v>1</v>
      </c>
      <c r="B2" s="8" t="s">
        <v>43</v>
      </c>
      <c r="C2" s="5" t="s">
        <v>23</v>
      </c>
      <c r="D2" s="5" t="s">
        <v>24</v>
      </c>
      <c r="E2" s="1">
        <v>17</v>
      </c>
      <c r="F2" s="1">
        <v>6521</v>
      </c>
      <c r="G2" s="1">
        <f t="shared" ref="G2:G3" si="0">E2*F2</f>
        <v>110857</v>
      </c>
    </row>
    <row r="3" spans="1:7" ht="28.2" customHeight="1">
      <c r="A3" s="1">
        <v>2</v>
      </c>
      <c r="B3" s="4" t="s">
        <v>44</v>
      </c>
      <c r="C3" s="4">
        <v>632215</v>
      </c>
      <c r="D3" s="4" t="s">
        <v>21</v>
      </c>
      <c r="E3" s="1">
        <v>15</v>
      </c>
      <c r="F3" s="1">
        <v>5738</v>
      </c>
      <c r="G3" s="1">
        <f t="shared" si="0"/>
        <v>86070</v>
      </c>
    </row>
    <row r="4" spans="1:7">
      <c r="A4" s="48" t="s">
        <v>6</v>
      </c>
      <c r="B4" s="48"/>
      <c r="C4" s="48"/>
      <c r="D4" s="48"/>
      <c r="E4" s="48"/>
      <c r="F4" s="48"/>
      <c r="G4" s="18">
        <f>SUM(G2:G3)</f>
        <v>196927</v>
      </c>
    </row>
    <row r="5" spans="1:7">
      <c r="A5" s="48" t="s">
        <v>7</v>
      </c>
      <c r="B5" s="48"/>
      <c r="C5" s="48"/>
      <c r="D5" s="48"/>
      <c r="E5" s="48"/>
      <c r="F5" s="48"/>
      <c r="G5" s="18">
        <f>G4*9%</f>
        <v>17723.43</v>
      </c>
    </row>
    <row r="6" spans="1:7">
      <c r="A6" s="48" t="s">
        <v>8</v>
      </c>
      <c r="B6" s="48"/>
      <c r="C6" s="48"/>
      <c r="D6" s="48"/>
      <c r="E6" s="48"/>
      <c r="F6" s="48"/>
      <c r="G6" s="18">
        <f>G4*9%</f>
        <v>17723.43</v>
      </c>
    </row>
    <row r="7" spans="1:7">
      <c r="A7" s="48" t="s">
        <v>9</v>
      </c>
      <c r="B7" s="48"/>
      <c r="C7" s="48"/>
      <c r="D7" s="48"/>
      <c r="E7" s="48"/>
      <c r="F7" s="48"/>
      <c r="G7" s="18">
        <f>SUM(G4:G6)</f>
        <v>232373.86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8"/>
  <sheetViews>
    <sheetView workbookViewId="0">
      <selection activeCell="I13" sqref="I13"/>
    </sheetView>
  </sheetViews>
  <sheetFormatPr defaultRowHeight="14.4"/>
  <cols>
    <col min="1" max="1" width="6.44140625" customWidth="1"/>
    <col min="2" max="2" width="12" customWidth="1"/>
    <col min="4" max="4" width="22.109375" customWidth="1"/>
    <col min="5" max="6" width="6.6640625" customWidth="1"/>
    <col min="7" max="7" width="8.6640625" customWidth="1"/>
  </cols>
  <sheetData>
    <row r="1" spans="1:7" ht="19.8" customHeight="1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</row>
    <row r="2" spans="1:7" ht="37.799999999999997" customHeight="1">
      <c r="A2" s="1">
        <v>1</v>
      </c>
      <c r="B2" s="8" t="s">
        <v>46</v>
      </c>
      <c r="C2" s="5">
        <v>616026</v>
      </c>
      <c r="D2" s="5" t="s">
        <v>20</v>
      </c>
      <c r="E2" s="1">
        <v>20</v>
      </c>
      <c r="F2" s="1">
        <v>5614</v>
      </c>
      <c r="G2" s="1">
        <f t="shared" ref="G2:G4" si="0">E2*F2</f>
        <v>112280</v>
      </c>
    </row>
    <row r="3" spans="1:7" ht="33" customHeight="1">
      <c r="A3" s="1">
        <v>2</v>
      </c>
      <c r="B3" s="8" t="s">
        <v>43</v>
      </c>
      <c r="C3" s="5" t="s">
        <v>23</v>
      </c>
      <c r="D3" s="5" t="s">
        <v>24</v>
      </c>
      <c r="E3" s="1">
        <v>3</v>
      </c>
      <c r="F3" s="1">
        <v>6521</v>
      </c>
      <c r="G3" s="1">
        <f t="shared" si="0"/>
        <v>19563</v>
      </c>
    </row>
    <row r="4" spans="1:7" ht="41.4" customHeight="1">
      <c r="A4" s="1">
        <v>3</v>
      </c>
      <c r="B4" s="8" t="s">
        <v>43</v>
      </c>
      <c r="C4" s="5" t="s">
        <v>31</v>
      </c>
      <c r="D4" s="5" t="s">
        <v>32</v>
      </c>
      <c r="E4" s="1">
        <v>30</v>
      </c>
      <c r="F4" s="1">
        <v>1908</v>
      </c>
      <c r="G4" s="1">
        <f t="shared" si="0"/>
        <v>57240</v>
      </c>
    </row>
    <row r="5" spans="1:7">
      <c r="A5" s="48" t="s">
        <v>6</v>
      </c>
      <c r="B5" s="48"/>
      <c r="C5" s="48"/>
      <c r="D5" s="48"/>
      <c r="E5" s="48"/>
      <c r="F5" s="48"/>
      <c r="G5" s="19">
        <f>SUM(G2:G4)</f>
        <v>189083</v>
      </c>
    </row>
    <row r="6" spans="1:7">
      <c r="A6" s="48" t="s">
        <v>7</v>
      </c>
      <c r="B6" s="48"/>
      <c r="C6" s="48"/>
      <c r="D6" s="48"/>
      <c r="E6" s="48"/>
      <c r="F6" s="48"/>
      <c r="G6" s="19">
        <f>G5*9%</f>
        <v>17017.47</v>
      </c>
    </row>
    <row r="7" spans="1:7">
      <c r="A7" s="48" t="s">
        <v>8</v>
      </c>
      <c r="B7" s="48"/>
      <c r="C7" s="48"/>
      <c r="D7" s="48"/>
      <c r="E7" s="48"/>
      <c r="F7" s="48"/>
      <c r="G7" s="19">
        <f>G5*9%</f>
        <v>17017.47</v>
      </c>
    </row>
    <row r="8" spans="1:7">
      <c r="A8" s="48" t="s">
        <v>9</v>
      </c>
      <c r="B8" s="48"/>
      <c r="C8" s="48"/>
      <c r="D8" s="48"/>
      <c r="E8" s="48"/>
      <c r="F8" s="48"/>
      <c r="G8" s="19">
        <f>SUM(G5:G7)</f>
        <v>223117.94</v>
      </c>
    </row>
  </sheetData>
  <mergeCells count="4">
    <mergeCell ref="A5:F5"/>
    <mergeCell ref="A6:F6"/>
    <mergeCell ref="A7:F7"/>
    <mergeCell ref="A8:F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Putz 101</vt:lpstr>
      <vt:lpstr>Putz 102 APS</vt:lpstr>
      <vt:lpstr>Putz 103 APS</vt:lpstr>
      <vt:lpstr>Putz 104</vt:lpstr>
      <vt:lpstr>Putz 105</vt:lpstr>
      <vt:lpstr>Marfremiot 106</vt:lpstr>
      <vt:lpstr>Putz 107</vt:lpstr>
      <vt:lpstr>Putz 108</vt:lpstr>
      <vt:lpstr>Putz 109</vt:lpstr>
      <vt:lpstr>Putz 110 APS</vt:lpstr>
      <vt:lpstr>Putz 111</vt:lpstr>
      <vt:lpstr>Putz 112</vt:lpstr>
      <vt:lpstr>Putz 113 APS</vt:lpstr>
      <vt:lpstr>Putz 114 APS</vt:lpstr>
      <vt:lpstr>Putz 115</vt:lpstr>
      <vt:lpstr>Putz 116</vt:lpstr>
      <vt:lpstr>Putz 117 APS</vt:lpstr>
      <vt:lpstr>Putz 118</vt:lpstr>
      <vt:lpstr>Putz 119 APS</vt:lpstr>
      <vt:lpstr>Putz 120</vt:lpstr>
      <vt:lpstr>Putz 121 APS</vt:lpstr>
      <vt:lpstr>Putz 122 APS</vt:lpstr>
      <vt:lpstr>Putz 123</vt:lpstr>
      <vt:lpstr>Putz 124 APS</vt:lpstr>
      <vt:lpstr>Puts 201</vt:lpstr>
      <vt:lpstr>Putz 202 APS</vt:lpstr>
      <vt:lpstr>Putz 203</vt:lpstr>
      <vt:lpstr>Putz 204</vt:lpstr>
      <vt:lpstr>Putz 205</vt:lpstr>
      <vt:lpstr>Putz 206 APS</vt:lpstr>
      <vt:lpstr>Putz 207</vt:lpstr>
      <vt:lpstr>Putz 208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2023-09-22T11:40:49Z</dcterms:modified>
</cp:coreProperties>
</file>