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" l="1"/>
  <c r="F124" i="1"/>
  <c r="E124" i="1"/>
  <c r="D124" i="1"/>
  <c r="H120" i="1" l="1"/>
  <c r="H104" i="1"/>
  <c r="H123" i="1" l="1"/>
  <c r="F125" i="1" l="1"/>
  <c r="H122" i="1"/>
  <c r="G100" i="1" l="1"/>
  <c r="F100" i="1"/>
  <c r="E125" i="1" s="1"/>
  <c r="G125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4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2" i="1"/>
  <c r="H129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7" i="1" l="1"/>
  <c r="H128" i="1"/>
  <c r="H28" i="1"/>
  <c r="H9" i="1" l="1"/>
  <c r="H5" i="1"/>
  <c r="H27" i="1" l="1"/>
  <c r="H17" i="1" l="1"/>
  <c r="H130" i="1" l="1"/>
  <c r="H131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<sst xmlns="http://schemas.openxmlformats.org/spreadsheetml/2006/main" count="557" uniqueCount="196">
  <si>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</si>
  <si>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</si>
  <si>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</si>
  <si>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</si>
  <si>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</si>
  <si>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</si>
  <si>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</si>
  <si>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</si>
  <si>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</si>
  <si>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</si>
  <si>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</si>
  <si>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</si>
  <si>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</si>
  <si>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</si>
  <si>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</si>
  <si>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</si>
  <si>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</si>
  <si>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</si>
  <si>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</si>
  <si>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</si>
  <si>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</si>
  <si>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</si>
  <si>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</si>
  <si>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</si>
  <si>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</si>
  <si>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</si>
  <si>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</si>
  <si>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</si>
  <si>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</si>
  <si>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</si>
  <si>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</si>
  <si>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</si>
  <si>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</si>
  <si>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</si>
  <si>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</si>
  <si>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</si>
  <si>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</si>
  <si>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</si>
  <si>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</si>
  <si>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</si>
  <si>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</si>
  <si>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</si>
  <si>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</si>
  <si>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</si>
  <si>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</si>
  <si>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</si>
  <si>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</si>
  <si>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</si>
  <si>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</si>
  <si>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</si>
  <si>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</si>
  <si>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</si>
  <si>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</si>
  <si>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</si>
  <si>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</si>
  <si>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</si>
  <si>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</si>
  <si>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</si>
  <si>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</si>
  <si>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</si>
  <si>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</si>
  <si>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</si>
  <si>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</si>
  <si>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</si>
  <si>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</si>
  <si>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</si>
  <si>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</si>
  <si>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</si>
  <si>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</si>
  <si>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</si>
  <si>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</si>
  <si>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</si>
  <si>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</si>
  <si>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</si>
  <si>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</si>
  <si>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</si>
  <si>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</si>
  <si>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</si>
  <si>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</si>
  <si>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</si>
  <si>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</si>
  <si>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</si>
  <si>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</si>
  <si>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</si>
  <si>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</si>
  <si>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</si>
  <si>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</si>
  <si>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</si>
  <si>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</si>
  <si>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</si>
  <si>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</si>
  <si>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</si>
  <si>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</si>
  <si>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</si>
  <si>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</si>
  <si>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</si>
  <si>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</si>
  <si>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</si>
  <si>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</si>
  <si>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</si>
  <si>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</si>
  <si>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</si>
  <si>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</si>
  <si>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</si>
  <si>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</si>
  <si>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</si>
  <si>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</si>
  <si>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</si>
  <si>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</si>
  <si>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</si>
  <si>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</si>
  <si>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</si>
  <si>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</si>
  <si>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</si>
  <si>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</si>
  <si>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</si>
  <si>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</si>
  <si>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</si>
  <si>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</si>
  <si>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</si>
  <si>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</si>
  <si>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</si>
  <si>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</si>
  <si>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</si>
  <si>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</si>
  <si>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</si>
  <si>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</si>
  <si>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</si>
  <si>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</si>
  <si>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</si>
  <si>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</si>
  <si>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</si>
  <si>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</si>
  <si>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</si>
  <si>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</si>
  <si>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</si>
  <si>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</si>
  <si>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</si>
  <si>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</si>
  <si>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</si>
  <si>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</si>
  <si>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</si>
  <si>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</si>
  <si>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</si>
  <si>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</si>
  <si>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</si>
  <si>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</si>
  <si>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</si>
  <si>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</si>
  <si>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</si>
  <si>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</si>
  <si>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</si>
  <si>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</si>
  <si>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</si>
  <si>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</si>
  <si>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</si>
  <si>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</si>
  <si>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</si>
  <si>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</si>
  <si>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</si>
  <si>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</si>
  <si>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</si>
  <si>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</si>
  <si>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</si>
  <si>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</si>
  <si>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</si>
  <si>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</si>
  <si>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</si>
  <si>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</si>
  <si>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</si>
  <si>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</si>
  <si>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</si>
  <si>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</si>
  <si>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</si>
  <si>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</si>
  <si>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</si>
  <si>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</si>
  <si>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</si>
  <si>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</si>
  <si>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</si>
  <si>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</si>
  <si>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</si>
  <si>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</si>
  <si>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</si>
  <si>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</si>
  <si>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</si>
  <si>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</si>
  <si>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</si>
  <si>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</si>
  <si>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</si>
  <si>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</si>
  <si>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26AAACC2498P3Z3</t>
  </si>
  <si>
    <t>ACBOI18687</t>
  </si>
  <si>
    <t>UNIK BRAND</t>
  </si>
  <si>
    <t>24LGSPS1794Q1ZY</t>
  </si>
  <si>
    <t>IN-4750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</si>
</sst>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tabSelected="1" topLeftCell="A109" workbookViewId="0">
      <selection activeCell="I126" sqref="I126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8" t="s">
        <v>10</v>
      </c>
      <c r="B12" s="108"/>
      <c r="C12" s="108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98" t="s">
        <v>10</v>
      </c>
      <c r="B42" s="99"/>
      <c r="C42" s="100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5" t="s">
        <v>16</v>
      </c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21">
      <c r="A45" s="102" t="s">
        <v>1</v>
      </c>
      <c r="B45" s="103"/>
      <c r="C45" s="103"/>
      <c r="D45" s="103"/>
      <c r="E45" s="103"/>
      <c r="F45" s="103"/>
      <c r="G45" s="103"/>
      <c r="H45" s="104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01" t="s">
        <v>10</v>
      </c>
      <c r="B56" s="101"/>
      <c r="C56" s="101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02" t="s">
        <v>11</v>
      </c>
      <c r="B57" s="103"/>
      <c r="C57" s="103"/>
      <c r="D57" s="103"/>
      <c r="E57" s="103"/>
      <c r="F57" s="103"/>
      <c r="G57" s="103"/>
      <c r="H57" s="103"/>
      <c r="I57" s="103"/>
      <c r="J57" s="104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09" t="s">
        <v>10</v>
      </c>
      <c r="B88" s="110"/>
      <c r="C88" s="111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05" t="s">
        <v>17</v>
      </c>
      <c r="B90" s="106"/>
      <c r="C90" s="106"/>
      <c r="D90" s="106"/>
      <c r="E90" s="106"/>
      <c r="F90" s="106"/>
      <c r="G90" s="106"/>
      <c r="H90" s="106"/>
      <c r="I90" s="106"/>
      <c r="J90" s="107"/>
    </row>
    <row r="91" spans="1:10" ht="21">
      <c r="A91" s="102" t="s">
        <v>1</v>
      </c>
      <c r="B91" s="103"/>
      <c r="C91" s="103"/>
      <c r="D91" s="103"/>
      <c r="E91" s="103"/>
      <c r="F91" s="103"/>
      <c r="G91" s="103"/>
      <c r="H91" s="104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01" t="s">
        <v>10</v>
      </c>
      <c r="B100" s="101"/>
      <c r="C100" s="101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02" t="s">
        <v>11</v>
      </c>
      <c r="B101" s="103"/>
      <c r="C101" s="103"/>
      <c r="D101" s="103"/>
      <c r="E101" s="103"/>
      <c r="F101" s="103"/>
      <c r="G101" s="103"/>
      <c r="H101" s="103"/>
      <c r="I101" s="103"/>
      <c r="J101" s="104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3" si="5">D103+E103+F103+G103</f>
        <v>11500</v>
      </c>
      <c r="I103" s="85"/>
      <c r="J103" s="85" t="s">
        <v>161</v>
      </c>
    </row>
    <row r="104" spans="1:10" s="6" customFormat="1" ht="30">
      <c r="A104" s="95">
        <v>45079</v>
      </c>
      <c r="B104" s="57" t="s">
        <v>84</v>
      </c>
      <c r="C104" s="96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6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5">
        <v>45093</v>
      </c>
      <c r="B120" s="96" t="s">
        <v>193</v>
      </c>
      <c r="C120" s="97" t="s">
        <v>195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6" t="s">
        <v>194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83" t="s">
        <v>92</v>
      </c>
      <c r="C123" s="80" t="s">
        <v>192</v>
      </c>
      <c r="D123" s="81">
        <v>100</v>
      </c>
      <c r="E123" s="81">
        <v>18</v>
      </c>
      <c r="F123" s="81"/>
      <c r="G123" s="81"/>
      <c r="H123" s="81">
        <f t="shared" si="5"/>
        <v>118</v>
      </c>
      <c r="I123" s="81"/>
      <c r="J123" s="80" t="s">
        <v>191</v>
      </c>
    </row>
    <row r="124" spans="1:10" s="6" customFormat="1" ht="21">
      <c r="A124" s="98" t="s">
        <v>10</v>
      </c>
      <c r="B124" s="99"/>
      <c r="C124" s="100"/>
      <c r="D124" s="29">
        <f>SUM(D103:D123)</f>
        <v>379159.97</v>
      </c>
      <c r="E124" s="29">
        <f>SUM(E103:E123)</f>
        <v>62390.55</v>
      </c>
      <c r="F124" s="29">
        <f>SUM(F103:F123)</f>
        <v>3538.86</v>
      </c>
      <c r="G124" s="29">
        <f>SUM(G103:G123)</f>
        <v>3538.86</v>
      </c>
      <c r="H124" s="29">
        <f>SUM(H103:H123)</f>
        <v>448628.24</v>
      </c>
      <c r="I124" s="29"/>
      <c r="J124" s="29"/>
    </row>
    <row r="125" spans="1:10" s="78" customFormat="1" ht="16.8" customHeight="1">
      <c r="A125" s="88"/>
      <c r="B125" s="88"/>
      <c r="C125" s="88"/>
      <c r="D125" s="89"/>
      <c r="E125" s="90">
        <f>F100+G100</f>
        <v>298312.2</v>
      </c>
      <c r="F125" s="90">
        <f>E124+F124+G124</f>
        <v>69468.27</v>
      </c>
      <c r="G125" s="90">
        <f>E125-F125</f>
        <v>228843.93</v>
      </c>
      <c r="H125" s="89"/>
      <c r="I125" s="89"/>
      <c r="J125" s="89"/>
    </row>
    <row r="127" spans="1:10" s="10" customFormat="1" ht="17.399999999999999" customHeight="1">
      <c r="A127" s="21">
        <v>44840</v>
      </c>
      <c r="B127" s="23" t="s">
        <v>25</v>
      </c>
      <c r="C127" s="23" t="s">
        <v>26</v>
      </c>
      <c r="D127" s="23">
        <v>1850</v>
      </c>
      <c r="E127" s="8"/>
      <c r="F127" s="8">
        <v>166.5</v>
      </c>
      <c r="G127" s="8">
        <v>166.5</v>
      </c>
      <c r="H127" s="8">
        <f t="shared" ref="H127:H132" si="6">D127+E127+F127+G127</f>
        <v>2183</v>
      </c>
      <c r="I127" s="9" t="s">
        <v>44</v>
      </c>
      <c r="J127" s="9"/>
    </row>
    <row r="128" spans="1:10" s="10" customFormat="1" ht="15.6">
      <c r="A128" s="21">
        <v>44841</v>
      </c>
      <c r="B128" s="23" t="s">
        <v>21</v>
      </c>
      <c r="C128" s="23" t="s">
        <v>22</v>
      </c>
      <c r="D128" s="23">
        <v>55015</v>
      </c>
      <c r="E128" s="8"/>
      <c r="F128" s="8">
        <v>4951.3500000000004</v>
      </c>
      <c r="G128" s="8">
        <v>4951.3500000000004</v>
      </c>
      <c r="H128" s="8">
        <f t="shared" si="6"/>
        <v>64917.7</v>
      </c>
      <c r="I128" s="9"/>
      <c r="J128" s="9"/>
    </row>
    <row r="129" spans="1:10" s="10" customFormat="1" ht="15.6">
      <c r="A129" s="21">
        <v>44875</v>
      </c>
      <c r="B129" s="23" t="s">
        <v>80</v>
      </c>
      <c r="C129" s="23" t="s">
        <v>81</v>
      </c>
      <c r="D129" s="23">
        <v>2279250</v>
      </c>
      <c r="E129" s="8"/>
      <c r="F129" s="8">
        <v>205132.5</v>
      </c>
      <c r="G129" s="8">
        <v>205132.5</v>
      </c>
      <c r="H129" s="8">
        <f t="shared" si="6"/>
        <v>2689515</v>
      </c>
      <c r="I129" s="9"/>
      <c r="J129" s="9"/>
    </row>
    <row r="130" spans="1:10" s="10" customFormat="1" ht="15.6">
      <c r="A130" s="21">
        <v>44932</v>
      </c>
      <c r="B130" s="23" t="s">
        <v>23</v>
      </c>
      <c r="C130" s="23" t="s">
        <v>24</v>
      </c>
      <c r="D130" s="23">
        <v>900</v>
      </c>
      <c r="E130" s="8"/>
      <c r="F130" s="8">
        <v>81</v>
      </c>
      <c r="G130" s="8">
        <v>81</v>
      </c>
      <c r="H130" s="8">
        <f t="shared" si="6"/>
        <v>1062</v>
      </c>
      <c r="I130" s="9"/>
      <c r="J130" s="9"/>
    </row>
    <row r="131" spans="1:10" s="10" customFormat="1" ht="17.399999999999999" customHeight="1">
      <c r="A131" s="21">
        <v>44965</v>
      </c>
      <c r="B131" s="23" t="s">
        <v>27</v>
      </c>
      <c r="C131" s="23" t="s">
        <v>28</v>
      </c>
      <c r="D131" s="23">
        <v>7200</v>
      </c>
      <c r="E131" s="8"/>
      <c r="F131" s="8">
        <v>648</v>
      </c>
      <c r="G131" s="8">
        <v>648</v>
      </c>
      <c r="H131" s="8">
        <f t="shared" si="6"/>
        <v>8496</v>
      </c>
      <c r="I131" s="9" t="s">
        <v>45</v>
      </c>
      <c r="J131" s="9"/>
    </row>
    <row r="132" spans="1:10" s="10" customFormat="1" ht="15.6">
      <c r="A132" s="21">
        <v>44977</v>
      </c>
      <c r="B132" s="23" t="s">
        <v>82</v>
      </c>
      <c r="C132" s="23" t="s">
        <v>83</v>
      </c>
      <c r="D132" s="23">
        <v>1819490</v>
      </c>
      <c r="E132" s="8"/>
      <c r="F132" s="8">
        <v>163754.1</v>
      </c>
      <c r="G132" s="8">
        <v>163754.1</v>
      </c>
      <c r="H132" s="8">
        <f t="shared" si="6"/>
        <v>2146998.2000000002</v>
      </c>
      <c r="I132" s="9"/>
      <c r="J132" s="9"/>
    </row>
  </sheetData>
  <mergeCells count="15">
    <mergeCell ref="A124:C124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3" t="s">
        <v>10</v>
      </c>
      <c r="B29" s="113"/>
      <c r="C29" s="11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5" t="s">
        <v>10</v>
      </c>
      <c r="B65" s="115"/>
      <c r="C65" s="11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4" t="s">
        <v>10</v>
      </c>
      <c r="B94" s="114"/>
      <c r="C94" s="11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8" t="s">
        <v>10</v>
      </c>
      <c r="B12" s="108"/>
      <c r="C12" s="108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8" t="s">
        <v>10</v>
      </c>
      <c r="B22" s="99"/>
      <c r="C22" s="100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5" t="s">
        <v>16</v>
      </c>
      <c r="B24" s="106"/>
      <c r="C24" s="106"/>
      <c r="D24" s="106"/>
      <c r="E24" s="106"/>
      <c r="F24" s="106"/>
      <c r="G24" s="106"/>
      <c r="H24" s="106"/>
      <c r="I24" s="106"/>
      <c r="J24" s="107"/>
    </row>
    <row r="25" spans="1:10" ht="21">
      <c r="A25" s="102" t="s">
        <v>1</v>
      </c>
      <c r="B25" s="103"/>
      <c r="C25" s="103"/>
      <c r="D25" s="103"/>
      <c r="E25" s="103"/>
      <c r="F25" s="103"/>
      <c r="G25" s="103"/>
      <c r="H25" s="104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01" t="s">
        <v>10</v>
      </c>
      <c r="B33" s="101"/>
      <c r="C33" s="101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02" t="s">
        <v>11</v>
      </c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09" t="s">
        <v>10</v>
      </c>
      <c r="B59" s="110"/>
      <c r="C59" s="111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5" t="s">
        <v>17</v>
      </c>
      <c r="B61" s="106"/>
      <c r="C61" s="106"/>
      <c r="D61" s="106"/>
      <c r="E61" s="106"/>
      <c r="F61" s="106"/>
      <c r="G61" s="106"/>
      <c r="H61" s="106"/>
      <c r="I61" s="106"/>
      <c r="J61" s="107"/>
    </row>
    <row r="62" spans="1:10" ht="21">
      <c r="A62" s="102" t="s">
        <v>1</v>
      </c>
      <c r="B62" s="103"/>
      <c r="C62" s="103"/>
      <c r="D62" s="103"/>
      <c r="E62" s="103"/>
      <c r="F62" s="103"/>
      <c r="G62" s="103"/>
      <c r="H62" s="104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01" t="s">
        <v>10</v>
      </c>
      <c r="B72" s="101"/>
      <c r="C72" s="101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02" t="s">
        <v>11</v>
      </c>
      <c r="B73" s="103"/>
      <c r="C73" s="103"/>
      <c r="D73" s="103"/>
      <c r="E73" s="103"/>
      <c r="F73" s="103"/>
      <c r="G73" s="103"/>
      <c r="H73" s="103"/>
      <c r="I73" s="103"/>
      <c r="J73" s="104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09" t="s">
        <v>10</v>
      </c>
      <c r="B98" s="110"/>
      <c r="C98" s="111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6"/>
      <c r="B100" s="116"/>
      <c r="C100" s="116"/>
      <c r="D100" s="116"/>
      <c r="E100" s="116"/>
    </row>
    <row r="108" spans="1:10">
      <c r="A108" s="116"/>
      <c r="B108" s="116"/>
      <c r="C108" s="116"/>
      <c r="D108" s="116"/>
      <c r="E108" s="116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3" t="s">
        <v>10</v>
      </c>
      <c r="B29" s="113"/>
      <c r="C29" s="11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5" t="s">
        <v>10</v>
      </c>
      <c r="B65" s="115"/>
      <c r="C65" s="11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4" t="s">
        <v>10</v>
      </c>
      <c r="B94" s="114"/>
      <c r="C94" s="11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2023-07-19T09:43:13Z</dcterms:modified>
</cp:coreProperties>
</file>