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firstSheet="1" activeTab="2"/>
  </bookViews>
  <sheets>
    <sheet name="Apr-23 to Jun-23" sheetId="1" r:id="rId1"/>
    <sheet name="Jul-23 to Sept-23" sheetId="2" r:id="rId2"/>
    <sheet name="Oct-23 to Dec-23" sheetId="3" r:id="rId3"/>
    <sheet name="Jan-24 to Mar-24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9" i="3" l="1"/>
  <c r="G59" i="3"/>
  <c r="F59" i="3"/>
  <c r="E59" i="3"/>
  <c r="D59" i="3"/>
  <c r="H55" i="3"/>
  <c r="H50" i="3"/>
  <c r="H51" i="3"/>
  <c r="G29" i="3"/>
  <c r="F29" i="3"/>
  <c r="E29" i="3"/>
  <c r="D29" i="3"/>
  <c r="H27" i="3"/>
  <c r="H28" i="3"/>
  <c r="H26" i="3"/>
  <c r="G41" i="3" l="1"/>
  <c r="F41" i="3"/>
  <c r="E41" i="3"/>
  <c r="D41" i="3"/>
  <c r="H45" i="3" l="1"/>
  <c r="H47" i="3"/>
  <c r="H48" i="3"/>
  <c r="H49" i="3"/>
  <c r="H53" i="3"/>
  <c r="H54" i="3"/>
  <c r="H57" i="3"/>
  <c r="H58" i="3"/>
  <c r="H44" i="3"/>
  <c r="H36" i="3"/>
  <c r="H37" i="3"/>
  <c r="H38" i="3"/>
  <c r="H39" i="3"/>
  <c r="H40" i="3"/>
  <c r="H35" i="3"/>
  <c r="H41" i="3" l="1"/>
  <c r="H23" i="3"/>
  <c r="H24" i="3"/>
  <c r="H22" i="3" l="1"/>
  <c r="H17" i="3" l="1"/>
  <c r="H15" i="3"/>
  <c r="H18" i="3"/>
  <c r="H14" i="3"/>
  <c r="H114" i="2" l="1"/>
  <c r="G114" i="2"/>
  <c r="F114" i="2"/>
  <c r="E114" i="2"/>
  <c r="D114" i="2"/>
  <c r="H113" i="2" l="1"/>
  <c r="H90" i="2" l="1"/>
  <c r="H98" i="2" l="1"/>
  <c r="H112" i="2"/>
  <c r="H106" i="2"/>
  <c r="H10" i="3" l="1"/>
  <c r="H11" i="3"/>
  <c r="H20" i="3"/>
  <c r="H29" i="3" l="1"/>
  <c r="H110" i="2"/>
  <c r="G85" i="2" l="1"/>
  <c r="F85" i="2"/>
  <c r="E85" i="2"/>
  <c r="D85" i="2"/>
  <c r="H84" i="2" l="1"/>
  <c r="H108" i="2"/>
  <c r="H83" i="2" l="1"/>
  <c r="H105" i="2"/>
  <c r="H104" i="2"/>
  <c r="H100" i="2"/>
  <c r="H97" i="2"/>
  <c r="G77" i="2" l="1"/>
  <c r="F77" i="2"/>
  <c r="H69" i="2" l="1"/>
  <c r="E77" i="2"/>
  <c r="F78" i="2" s="1"/>
  <c r="D77" i="2"/>
  <c r="H75" i="2"/>
  <c r="H76" i="2"/>
  <c r="H71" i="2"/>
  <c r="H50" i="2"/>
  <c r="H62" i="2"/>
  <c r="H53" i="2"/>
  <c r="H52" i="2"/>
  <c r="H73" i="2"/>
  <c r="H68" i="2"/>
  <c r="H95" i="2" l="1"/>
  <c r="H94" i="2" l="1"/>
  <c r="H88" i="2" l="1"/>
  <c r="H82" i="2"/>
  <c r="H85" i="2" s="1"/>
  <c r="H64" i="2" l="1"/>
  <c r="H58" i="2"/>
  <c r="H48" i="2"/>
  <c r="H65" i="2"/>
  <c r="H60" i="2"/>
  <c r="G41" i="2"/>
  <c r="F41" i="2"/>
  <c r="E41" i="2"/>
  <c r="D41" i="2"/>
  <c r="H70" i="2"/>
  <c r="H72" i="2"/>
  <c r="H74" i="2"/>
  <c r="E78" i="2" l="1"/>
  <c r="G78" i="2" s="1"/>
  <c r="H78" i="2" s="1"/>
  <c r="G32" i="2"/>
  <c r="F32" i="2"/>
  <c r="E32" i="2"/>
  <c r="D32" i="2"/>
  <c r="H26" i="2"/>
  <c r="H27" i="2"/>
  <c r="H30" i="2"/>
  <c r="H31" i="2"/>
  <c r="H39" i="2" l="1"/>
  <c r="H40" i="2"/>
  <c r="H44" i="2"/>
  <c r="H46" i="2"/>
  <c r="H47" i="2"/>
  <c r="H49" i="2"/>
  <c r="H51" i="2"/>
  <c r="H54" i="2"/>
  <c r="H45" i="2"/>
  <c r="H29" i="2"/>
  <c r="H38" i="2"/>
  <c r="H37" i="2"/>
  <c r="H77" i="2" l="1"/>
  <c r="H41" i="2"/>
  <c r="H25" i="2"/>
  <c r="H23" i="2" l="1"/>
  <c r="H28" i="2"/>
  <c r="H22" i="2" l="1"/>
  <c r="H24" i="2" l="1"/>
  <c r="H21" i="2" l="1"/>
  <c r="H20" i="2" l="1"/>
  <c r="H13" i="2" l="1"/>
  <c r="H15" i="2" l="1"/>
  <c r="G7" i="2"/>
  <c r="F7" i="2"/>
  <c r="E7" i="2"/>
  <c r="D7" i="2"/>
  <c r="H12" i="2" l="1"/>
  <c r="H14" i="2"/>
  <c r="H16" i="2"/>
  <c r="H17" i="2"/>
  <c r="H18" i="2"/>
  <c r="H19" i="2"/>
  <c r="H10" i="2"/>
  <c r="H6" i="2"/>
  <c r="H5" i="2"/>
  <c r="H32" i="2" l="1"/>
  <c r="H7" i="2"/>
  <c r="G125" i="1"/>
  <c r="F125" i="1"/>
  <c r="E125" i="1"/>
  <c r="D125" i="1"/>
  <c r="H124" i="1"/>
  <c r="H120" i="1" l="1"/>
  <c r="H104" i="1"/>
  <c r="H123" i="1" l="1"/>
  <c r="F290" i="1" l="1"/>
  <c r="H122" i="1"/>
  <c r="G100" i="1" l="1"/>
  <c r="F100" i="1"/>
  <c r="E290" i="1" s="1"/>
  <c r="G290" i="1" s="1"/>
  <c r="E100" i="1"/>
  <c r="D100" i="1"/>
  <c r="H99" i="1"/>
  <c r="H121" i="1" l="1"/>
  <c r="H112" i="1" l="1"/>
  <c r="H108" i="1"/>
  <c r="H107" i="1"/>
  <c r="H116" i="1"/>
  <c r="H114" i="1"/>
  <c r="E88" i="1" l="1"/>
  <c r="H103" i="1" l="1"/>
  <c r="H105" i="1"/>
  <c r="H106" i="1"/>
  <c r="H109" i="1"/>
  <c r="H110" i="1"/>
  <c r="H111" i="1"/>
  <c r="H113" i="1"/>
  <c r="H115" i="1"/>
  <c r="H117" i="1"/>
  <c r="H118" i="1"/>
  <c r="H119" i="1"/>
  <c r="H125" i="1" l="1"/>
  <c r="G88" i="1"/>
  <c r="F88" i="1"/>
  <c r="D88" i="1"/>
  <c r="H63" i="1"/>
  <c r="H68" i="1"/>
  <c r="H86" i="1"/>
  <c r="H84" i="1"/>
  <c r="H75" i="1"/>
  <c r="H94" i="1"/>
  <c r="H95" i="1"/>
  <c r="H96" i="1"/>
  <c r="H97" i="1"/>
  <c r="H98" i="1"/>
  <c r="H93" i="1"/>
  <c r="H100" i="1" l="1"/>
  <c r="H85" i="1"/>
  <c r="H87" i="1" l="1"/>
  <c r="H62" i="1" l="1"/>
  <c r="H79" i="1" l="1"/>
  <c r="H80" i="1"/>
  <c r="H83" i="1"/>
  <c r="H82" i="1" l="1"/>
  <c r="H76" i="1" l="1"/>
  <c r="H77" i="1"/>
  <c r="H78" i="1"/>
  <c r="H81" i="1"/>
  <c r="G56" i="1" l="1"/>
  <c r="F56" i="1"/>
  <c r="E56" i="1"/>
  <c r="D56" i="1"/>
  <c r="H54" i="1" l="1"/>
  <c r="H55" i="1"/>
  <c r="H74" i="1" l="1"/>
  <c r="H52" i="1" l="1"/>
  <c r="H53" i="1"/>
  <c r="H60" i="1" l="1"/>
  <c r="H61" i="1"/>
  <c r="H64" i="1"/>
  <c r="H65" i="1"/>
  <c r="H66" i="1"/>
  <c r="H67" i="1"/>
  <c r="H69" i="1"/>
  <c r="H70" i="1"/>
  <c r="H71" i="1"/>
  <c r="H72" i="1"/>
  <c r="H73" i="1"/>
  <c r="H59" i="1"/>
  <c r="H48" i="1"/>
  <c r="H49" i="1"/>
  <c r="H50" i="1"/>
  <c r="H51" i="1"/>
  <c r="H47" i="1"/>
  <c r="H88" i="1" l="1"/>
  <c r="H56" i="1"/>
  <c r="G42" i="1"/>
  <c r="F42" i="1"/>
  <c r="E42" i="1"/>
  <c r="D42" i="1"/>
  <c r="H16" i="1"/>
  <c r="H21" i="1"/>
  <c r="H41" i="1"/>
  <c r="H24" i="1"/>
  <c r="H20" i="1" l="1"/>
  <c r="H39" i="1"/>
  <c r="H30" i="1"/>
  <c r="G12" i="1"/>
  <c r="F12" i="1"/>
  <c r="D12" i="1"/>
  <c r="H133" i="1"/>
  <c r="H130" i="1"/>
  <c r="H33" i="1" l="1"/>
  <c r="H29" i="1"/>
  <c r="H36" i="1"/>
  <c r="H37" i="1" l="1"/>
  <c r="H40" i="1"/>
  <c r="H35" i="1" l="1"/>
  <c r="H32" i="1" l="1"/>
  <c r="E12" i="1" l="1"/>
  <c r="H31" i="1"/>
  <c r="H34" i="1"/>
  <c r="H10" i="1" l="1"/>
  <c r="H11" i="1"/>
  <c r="H128" i="1" l="1"/>
  <c r="H129" i="1"/>
  <c r="H28" i="1"/>
  <c r="H9" i="1" l="1"/>
  <c r="H5" i="1"/>
  <c r="H27" i="1" l="1"/>
  <c r="H17" i="1" l="1"/>
  <c r="H131" i="1" l="1"/>
  <c r="H132" i="1"/>
  <c r="H6" i="1"/>
  <c r="H12" i="1" s="1"/>
  <c r="H19" i="1"/>
  <c r="H22" i="1"/>
  <c r="H23" i="1"/>
  <c r="H25" i="1"/>
  <c r="H18" i="1"/>
  <c r="H42" i="1" l="1"/>
  <c r="H94" i="4"/>
  <c r="G94" i="4"/>
  <c r="F94" i="4"/>
  <c r="E94" i="4"/>
  <c r="D94" i="4"/>
  <c r="H73" i="4"/>
  <c r="G73" i="4"/>
  <c r="F73" i="4"/>
  <c r="E73" i="4"/>
  <c r="D73" i="4"/>
  <c r="H65" i="4"/>
  <c r="G65" i="4"/>
  <c r="F65" i="4"/>
  <c r="E65" i="4"/>
  <c r="D65" i="4"/>
  <c r="H39" i="4"/>
  <c r="G39" i="4"/>
  <c r="F39" i="4"/>
  <c r="E39" i="4"/>
  <c r="D39" i="4"/>
  <c r="H29" i="4"/>
  <c r="G29" i="4"/>
  <c r="F29" i="4"/>
  <c r="E29" i="4"/>
  <c r="D29" i="4"/>
  <c r="H14" i="4"/>
  <c r="G14" i="4"/>
  <c r="F14" i="4"/>
  <c r="E14" i="4"/>
  <c r="D14" i="4"/>
  <c r="H98" i="3"/>
  <c r="G98" i="3"/>
  <c r="F98" i="3"/>
  <c r="E98" i="3"/>
  <c r="D98" i="3"/>
  <c r="H72" i="3"/>
  <c r="G72" i="3"/>
  <c r="F72" i="3"/>
  <c r="E72" i="3"/>
  <c r="D72" i="3"/>
  <c r="H6" i="3"/>
  <c r="G6" i="3"/>
  <c r="F6" i="3"/>
  <c r="E6" i="3"/>
  <c r="D6" i="3"/>
</calcChain>
</file>

<file path=xl/sharedStrings.xml><?xml version="1.0" encoding="utf-8"?>
<sst xmlns="http://schemas.openxmlformats.org/spreadsheetml/2006/main" count="915" uniqueCount="403">
  <si>
    <t>APRIL</t>
  </si>
  <si>
    <t>Sales</t>
  </si>
  <si>
    <t>DATE</t>
  </si>
  <si>
    <t>PARTY</t>
  </si>
  <si>
    <t>Invoice No</t>
  </si>
  <si>
    <t>Taxable</t>
  </si>
  <si>
    <t>output IGST</t>
  </si>
  <si>
    <t>CGST</t>
  </si>
  <si>
    <t>SGST</t>
  </si>
  <si>
    <t>TOTAL INVOICE  AMOUNT</t>
  </si>
  <si>
    <t>TOTAL</t>
  </si>
  <si>
    <t>Purchase</t>
  </si>
  <si>
    <t>Invoice</t>
  </si>
  <si>
    <t>Input IGST</t>
  </si>
  <si>
    <t>CESS</t>
  </si>
  <si>
    <t>GST NO</t>
  </si>
  <si>
    <t>MAY</t>
  </si>
  <si>
    <t>JUNE</t>
  </si>
  <si>
    <t>JULY</t>
  </si>
  <si>
    <t>AUGUST</t>
  </si>
  <si>
    <t>SEPTEMBER</t>
  </si>
  <si>
    <t>Shamsher</t>
  </si>
  <si>
    <t>b22-23MQ304</t>
  </si>
  <si>
    <t>Putzmeister Concrete Machines Pvt Ltd</t>
  </si>
  <si>
    <t>b22-23MQ403</t>
  </si>
  <si>
    <t>Villa Kinara</t>
  </si>
  <si>
    <t>b22-23MQ301</t>
  </si>
  <si>
    <t>TNS Jewellers</t>
  </si>
  <si>
    <t>b22-23MQ415</t>
  </si>
  <si>
    <t>Namrata Rubber Product</t>
  </si>
  <si>
    <t>07/23-24</t>
  </si>
  <si>
    <t>27ACUPN7499L1ZA</t>
  </si>
  <si>
    <t>Visvonata V S Duclo</t>
  </si>
  <si>
    <t>VGT26</t>
  </si>
  <si>
    <t>30AABFV2740D1ZU</t>
  </si>
  <si>
    <t>Krishna Paints And Sanitary</t>
  </si>
  <si>
    <t>CA-06</t>
  </si>
  <si>
    <t>30AJYPC9690H2ZQ</t>
  </si>
  <si>
    <t>Repute Traders</t>
  </si>
  <si>
    <t>3(23/24)</t>
  </si>
  <si>
    <t>27AANPS7482F1Z2</t>
  </si>
  <si>
    <t>Bits &amp; Bytes Technologies</t>
  </si>
  <si>
    <t>B&amp;B/23-24/009</t>
  </si>
  <si>
    <t>30AAUFB6451C1ZP</t>
  </si>
  <si>
    <t>30AFSPS7509F1Z8</t>
  </si>
  <si>
    <t>30AAXPG3450F1ZX</t>
  </si>
  <si>
    <t>b23-24MQ101</t>
  </si>
  <si>
    <t>b23-24MQ102</t>
  </si>
  <si>
    <t>Shree Laxmi Lighting Hub</t>
  </si>
  <si>
    <t>SLH/12</t>
  </si>
  <si>
    <t>30AEAFS6324R1ZT</t>
  </si>
  <si>
    <t>SLH/135</t>
  </si>
  <si>
    <t>b23-24MQ103</t>
  </si>
  <si>
    <t>b23-24MQ104</t>
  </si>
  <si>
    <t>b23-24MQ105</t>
  </si>
  <si>
    <t>03/23-24</t>
  </si>
  <si>
    <t>Digiserve</t>
  </si>
  <si>
    <t>Digi.2324/0090</t>
  </si>
  <si>
    <t>30AJKPJ5402A2Z1</t>
  </si>
  <si>
    <t>06/23-24</t>
  </si>
  <si>
    <t>02/23-24</t>
  </si>
  <si>
    <t>27AAICN6069P1ZL</t>
  </si>
  <si>
    <t>b23-24MQ107</t>
  </si>
  <si>
    <t>b23-24MQ108</t>
  </si>
  <si>
    <t>Collective Trade Links Pvt Ltd</t>
  </si>
  <si>
    <t>I-C-1-23-450387</t>
  </si>
  <si>
    <t>24AACCC4813C1ZB</t>
  </si>
  <si>
    <t>Messung Systems Pvt Ltd</t>
  </si>
  <si>
    <t>27AABCM1832E1ZV</t>
  </si>
  <si>
    <t>M/s Bale &amp; Sons</t>
  </si>
  <si>
    <t>30ACBPB6928R1ZI</t>
  </si>
  <si>
    <t>MULRAJ DEVCHAND THAKKAR</t>
  </si>
  <si>
    <t>30ABDPT7716Q1Z6</t>
  </si>
  <si>
    <t>MD/23/24/00990</t>
  </si>
  <si>
    <t>REYNOBOND INDIA</t>
  </si>
  <si>
    <t>29ABCFR3062L1ZW</t>
  </si>
  <si>
    <t>RIBA-2324-142</t>
  </si>
  <si>
    <t>CLICKTECH RETAIL PRIVATE LIMITED</t>
  </si>
  <si>
    <t>29AAJCC9783E1Z3</t>
  </si>
  <si>
    <t>BLR8-66224</t>
  </si>
  <si>
    <t>Sodiem Village Panchayat</t>
  </si>
  <si>
    <t>b22-23MQ311</t>
  </si>
  <si>
    <t>Nerul Village Panchayat</t>
  </si>
  <si>
    <t>b22-23MQ421</t>
  </si>
  <si>
    <t>VRL LOGISTICS LIMITED, VIJAYANAND TRAVELS, MARUTI PARCEL CARRIERS</t>
  </si>
  <si>
    <t>24AABCV3609C1ZT</t>
  </si>
  <si>
    <t>Max International</t>
  </si>
  <si>
    <t>27AFPPA1991L1Z1</t>
  </si>
  <si>
    <t>19/2023-2024</t>
  </si>
  <si>
    <t>RAJESH ROADLINES PVT. LTD.</t>
  </si>
  <si>
    <t>27AAACR2504F1ZU</t>
  </si>
  <si>
    <t>KB00-1699554</t>
  </si>
  <si>
    <t>Central Bank of India</t>
  </si>
  <si>
    <t>30AAACC2498P4ZD</t>
  </si>
  <si>
    <t>24301T0000000003</t>
  </si>
  <si>
    <t>MD/23/24/00007</t>
  </si>
  <si>
    <t>MD/23/24/00295</t>
  </si>
  <si>
    <t>GOA HARDWARE STORES</t>
  </si>
  <si>
    <t>30AKZPK4243N1ZO</t>
  </si>
  <si>
    <t>8/23-24</t>
  </si>
  <si>
    <t>b23-24MQ109</t>
  </si>
  <si>
    <t>b23-24MQ110</t>
  </si>
  <si>
    <t>b23-24MQ111</t>
  </si>
  <si>
    <t>b23-24MQ112</t>
  </si>
  <si>
    <t>b23-24MQ113</t>
  </si>
  <si>
    <t>Namrata Rubber Product Private Limited</t>
  </si>
  <si>
    <t>08/23-24</t>
  </si>
  <si>
    <t>U V Infotech</t>
  </si>
  <si>
    <t>UV/23-24/181</t>
  </si>
  <si>
    <t>27AAFPM0580N1ZE</t>
  </si>
  <si>
    <t>AR Homez Automation</t>
  </si>
  <si>
    <t>AHR/23-24/012</t>
  </si>
  <si>
    <t>06CIYPK3409F1Z1</t>
  </si>
  <si>
    <t>UV/23-24/194</t>
  </si>
  <si>
    <t>125/2023-2024</t>
  </si>
  <si>
    <t>Krishna Paints and Sanitary</t>
  </si>
  <si>
    <t>CA-53</t>
  </si>
  <si>
    <t>CA-54</t>
  </si>
  <si>
    <t>Rashi Peripherals Limited</t>
  </si>
  <si>
    <t>S3000027781</t>
  </si>
  <si>
    <t>30AAACR2162H1ZX</t>
  </si>
  <si>
    <t>Pilz India Pvt Ltd</t>
  </si>
  <si>
    <t>INV-012553</t>
  </si>
  <si>
    <t>27AAFCP8293G1ZZ</t>
  </si>
  <si>
    <t>INV-012554</t>
  </si>
  <si>
    <t>Print House</t>
  </si>
  <si>
    <t>2023-24/1458</t>
  </si>
  <si>
    <t>30AGKPP2021J1ZR</t>
  </si>
  <si>
    <t>11/23-24</t>
  </si>
  <si>
    <t>b23-24MQ114</t>
  </si>
  <si>
    <t>b23-24MQ115</t>
  </si>
  <si>
    <t>ETHERNETXPRESS INDIA PRIVATE LIMITED</t>
  </si>
  <si>
    <t>30AADCE0789L1ZL</t>
  </si>
  <si>
    <t>EXPL-153127</t>
  </si>
  <si>
    <t>b23-24MQ116</t>
  </si>
  <si>
    <t>b23-24AQ117</t>
  </si>
  <si>
    <t>13/23-24</t>
  </si>
  <si>
    <t>Dell International Services India Pvt Ltd</t>
  </si>
  <si>
    <t>33AAACH1925Q2ZG</t>
  </si>
  <si>
    <t>I-C-1-23-450927</t>
  </si>
  <si>
    <t>Digi.2324/0245</t>
  </si>
  <si>
    <t>V M Traders</t>
  </si>
  <si>
    <t>VM/2548/23-24</t>
  </si>
  <si>
    <t>27AAFPP8584R1ZJ</t>
  </si>
  <si>
    <t>VM/2575/23-24</t>
  </si>
  <si>
    <t>MD/23/24/03608</t>
  </si>
  <si>
    <t>MD/23/24/03743</t>
  </si>
  <si>
    <t>UV/23-24/182</t>
  </si>
  <si>
    <t>17/23-24</t>
  </si>
  <si>
    <t>I-C-1-23-451040</t>
  </si>
  <si>
    <t>b23-24MQ118</t>
  </si>
  <si>
    <t>b23-24AQ119</t>
  </si>
  <si>
    <t>b23-24MQ120</t>
  </si>
  <si>
    <t>b23-24AQ121</t>
  </si>
  <si>
    <t>BLR7-159098</t>
  </si>
  <si>
    <t>CA-57</t>
  </si>
  <si>
    <t>DECENT COURIERS</t>
  </si>
  <si>
    <t>30BPUPK7174R1ZY</t>
  </si>
  <si>
    <t>CN332171</t>
  </si>
  <si>
    <t>b23-24AQ122</t>
  </si>
  <si>
    <t>b23-24MQ123</t>
  </si>
  <si>
    <t>30AAYFS1024J1Z6</t>
  </si>
  <si>
    <t>Sanyo &amp; Sanyo</t>
  </si>
  <si>
    <t>CA-101</t>
  </si>
  <si>
    <t>CA-103</t>
  </si>
  <si>
    <t>230/2023-2024</t>
  </si>
  <si>
    <t>Microciti</t>
  </si>
  <si>
    <t>PAN2666/23-24</t>
  </si>
  <si>
    <t>30AEGPJ8013C1Z8</t>
  </si>
  <si>
    <t>20/23-24</t>
  </si>
  <si>
    <t>CA-117</t>
  </si>
  <si>
    <t>Silicon Computers</t>
  </si>
  <si>
    <t>PNJ232401640</t>
  </si>
  <si>
    <t>30AFNPN3468B1ZO</t>
  </si>
  <si>
    <t>Finishing Touch</t>
  </si>
  <si>
    <t>G/0110/23-24</t>
  </si>
  <si>
    <t>30ACTPN4448E1ZK</t>
  </si>
  <si>
    <t>G/0115/23-24</t>
  </si>
  <si>
    <t>21/23-24</t>
  </si>
  <si>
    <t>PNJ232401692</t>
  </si>
  <si>
    <t>23/23-24</t>
  </si>
  <si>
    <t>RETAILEZ PRIVATE LIMITED</t>
  </si>
  <si>
    <t>29AALCR3173P1ZJ</t>
  </si>
  <si>
    <t>BLR7-533558</t>
  </si>
  <si>
    <t>MD/23/24/04826</t>
  </si>
  <si>
    <t>MD/23/24/05050</t>
  </si>
  <si>
    <t>25/23-24</t>
  </si>
  <si>
    <t>b23-24AQ124</t>
  </si>
  <si>
    <t>KONVIO RO SYSTEMS PRIVATE LIMITED</t>
  </si>
  <si>
    <t>29AAHCK2505Q1Z2</t>
  </si>
  <si>
    <t>BLR8-2645</t>
  </si>
  <si>
    <t>UNIK BRAND</t>
  </si>
  <si>
    <t>24LGSPS1794Q1ZY</t>
  </si>
  <si>
    <t>IN-4750</t>
  </si>
  <si>
    <t>24301C0000032133</t>
  </si>
  <si>
    <t>24301C0000032316</t>
  </si>
  <si>
    <t>b23-24MQ201</t>
  </si>
  <si>
    <t>b23-24AQ202</t>
  </si>
  <si>
    <t>JLE/23-24/1926</t>
  </si>
  <si>
    <t>30ALDPC9122D1ZX</t>
  </si>
  <si>
    <t>2023-24/3566</t>
  </si>
  <si>
    <t>30/23-24</t>
  </si>
  <si>
    <t>Mags Cement</t>
  </si>
  <si>
    <t>30AALPF8531G1Z0</t>
  </si>
  <si>
    <t>Alegra Communications Pvt Ltd</t>
  </si>
  <si>
    <t>AJ313226</t>
  </si>
  <si>
    <t>30AANCA4942MIZI</t>
  </si>
  <si>
    <t>Silicon Comoputes</t>
  </si>
  <si>
    <t>PNJ232402480</t>
  </si>
  <si>
    <t>32/23-24</t>
  </si>
  <si>
    <t>MD/23/24/07319</t>
  </si>
  <si>
    <t>Acura Engineering</t>
  </si>
  <si>
    <t>IN-2</t>
  </si>
  <si>
    <t>33/23-24</t>
  </si>
  <si>
    <t>Jaylaxmi Electricals</t>
  </si>
  <si>
    <t>PNJ-GC23016578</t>
  </si>
  <si>
    <t>30AAACUI705FIZ3</t>
  </si>
  <si>
    <t>Navind Times &amp; Production</t>
  </si>
  <si>
    <t>SLH/1416</t>
  </si>
  <si>
    <t>35/23-24</t>
  </si>
  <si>
    <t>Flexaflex Hoses International</t>
  </si>
  <si>
    <t>G-23241047</t>
  </si>
  <si>
    <t>24AADFF7818C1ZQ</t>
  </si>
  <si>
    <t>DEMPO INDUSTRIES PVT. LTD.</t>
  </si>
  <si>
    <t>30AAACU1705F1Z3</t>
  </si>
  <si>
    <t>C23003254</t>
  </si>
  <si>
    <t>09AFAPM2472F1ZL</t>
  </si>
  <si>
    <t>b23-24MQ203</t>
  </si>
  <si>
    <t>b23-24MQ204</t>
  </si>
  <si>
    <t>I-C-1-23-452097</t>
  </si>
  <si>
    <t>October</t>
  </si>
  <si>
    <t>November</t>
  </si>
  <si>
    <t>December</t>
  </si>
  <si>
    <t>January</t>
  </si>
  <si>
    <t>February</t>
  </si>
  <si>
    <t>March</t>
  </si>
  <si>
    <t>Bharat Plywood &amp; Laminate</t>
  </si>
  <si>
    <t>30BKOPS6371P1ZD</t>
  </si>
  <si>
    <t>450/2023-2024</t>
  </si>
  <si>
    <t>Bajaj Allianz</t>
  </si>
  <si>
    <t>HIIB3823207</t>
  </si>
  <si>
    <t>30AABCB5730G1ZA</t>
  </si>
  <si>
    <t>Fone Solutions</t>
  </si>
  <si>
    <t>POS 2935</t>
  </si>
  <si>
    <t>30EFNPK8070Q1ZS</t>
  </si>
  <si>
    <t>I-C-1-23-452174</t>
  </si>
  <si>
    <t>A K Traders</t>
  </si>
  <si>
    <t>30ABJPV6558N1ZY</t>
  </si>
  <si>
    <t>Cassun Electricals</t>
  </si>
  <si>
    <t>INV/23-24/0774</t>
  </si>
  <si>
    <t>30AADPF5016A1ZU</t>
  </si>
  <si>
    <t>Business Nirvana Inc</t>
  </si>
  <si>
    <t>IGN-3877</t>
  </si>
  <si>
    <t>30ADPPK9842G3ZB</t>
  </si>
  <si>
    <t>24301C0000048512</t>
  </si>
  <si>
    <t>24301C0000048712</t>
  </si>
  <si>
    <t>MD/23/24/06957</t>
  </si>
  <si>
    <t>MD/23/24/08508</t>
  </si>
  <si>
    <t>KRISHNA PAINTS AND SANITARY</t>
  </si>
  <si>
    <t>CA-205</t>
  </si>
  <si>
    <t>b23-24MQ205</t>
  </si>
  <si>
    <t>b23-24AQ206</t>
  </si>
  <si>
    <t>Retailez Private Limited</t>
  </si>
  <si>
    <t>03AALCR3173P1ZX</t>
  </si>
  <si>
    <t>EKWM-6778</t>
  </si>
  <si>
    <t>SWMABHAN COMMERCE PRIVATE LIMITED</t>
  </si>
  <si>
    <t>06ABACS6473P1ZQ</t>
  </si>
  <si>
    <t>VWJP-18423</t>
  </si>
  <si>
    <t>SAMSUNG INDIA ELECTRONICS PRIVATE LIMITED</t>
  </si>
  <si>
    <t>27AAACS5123K1ZD</t>
  </si>
  <si>
    <t>27W3I0029670</t>
  </si>
  <si>
    <t>APPARIO RETAIL PRIVATE LIMITED</t>
  </si>
  <si>
    <t>29AALCA0171E1ZV</t>
  </si>
  <si>
    <t>BLR7-1575971</t>
  </si>
  <si>
    <t>BLR8-1792419</t>
  </si>
  <si>
    <t>EMBR-9071</t>
  </si>
  <si>
    <t>EMBR-9109</t>
  </si>
  <si>
    <t>Enn Ess Industries</t>
  </si>
  <si>
    <t>29ANXPS9844G1ZT</t>
  </si>
  <si>
    <t>BLR7-4726</t>
  </si>
  <si>
    <t>MD/23/24/08792</t>
  </si>
  <si>
    <t>33AALCA0171E1Z6</t>
  </si>
  <si>
    <t>CJB1-1072328</t>
  </si>
  <si>
    <t>460/2023-2024</t>
  </si>
  <si>
    <t>38/23-24</t>
  </si>
  <si>
    <t>40/23-24</t>
  </si>
  <si>
    <t>Navind Papers &amp; Publications</t>
  </si>
  <si>
    <t>PNJ-GC23018858</t>
  </si>
  <si>
    <t>PAN7404/23-24</t>
  </si>
  <si>
    <t>2023-24/6037</t>
  </si>
  <si>
    <t>INV/23-24/0965</t>
  </si>
  <si>
    <t>Counto Autopmobile Pvt Ltd</t>
  </si>
  <si>
    <t>W6201G202318940</t>
  </si>
  <si>
    <t>30AAHCS9580M1ZU</t>
  </si>
  <si>
    <t>W26201G202318941</t>
  </si>
  <si>
    <t>50/23-24</t>
  </si>
  <si>
    <t>Gypsum Trading Co</t>
  </si>
  <si>
    <t>Aditya Peripherals Pvt Ltd</t>
  </si>
  <si>
    <t>APPL/A/09/318</t>
  </si>
  <si>
    <t>27AAECA6973F1ZI</t>
  </si>
  <si>
    <t>KAY KAY OVERSEAS CORPORATION</t>
  </si>
  <si>
    <t>27AACFK0693D1ZJ</t>
  </si>
  <si>
    <t>PNQ3-243208</t>
  </si>
  <si>
    <t>DESAI ELECTRONICS &amp; ELECTRICALS</t>
  </si>
  <si>
    <t>29AEVPD8622E1Z7</t>
  </si>
  <si>
    <t>VRL LOGISTICS LIMITED, VIJAYANAND TRAVELS, MARUTI PARCEL CARRIERS</t>
  </si>
  <si>
    <t>Bajaj Allianz General Insurance Company Ltd.</t>
  </si>
  <si>
    <t>388375407/1</t>
  </si>
  <si>
    <t>MD/23/24/10099</t>
  </si>
  <si>
    <t>24301C0000068079</t>
  </si>
  <si>
    <t>24301C0000068302</t>
  </si>
  <si>
    <t>EXPL-187361</t>
  </si>
  <si>
    <t>51/23-24</t>
  </si>
  <si>
    <t>30AEBPT9435M1Z6</t>
  </si>
  <si>
    <t>APPL/A/09/435</t>
  </si>
  <si>
    <t>SLH/1993</t>
  </si>
  <si>
    <t>Santosh Kumar</t>
  </si>
  <si>
    <t>30DMYPK6598A1ZN</t>
  </si>
  <si>
    <t>b2324MQ208</t>
  </si>
  <si>
    <t>b23-24MQ207</t>
  </si>
  <si>
    <t>Avon Computers</t>
  </si>
  <si>
    <t>P23-24/2753</t>
  </si>
  <si>
    <t>30AFHPP0448P1Z9</t>
  </si>
  <si>
    <t>APPL/C/09/1046</t>
  </si>
  <si>
    <t>54/23-24</t>
  </si>
  <si>
    <t>b23-24MQ210</t>
  </si>
  <si>
    <t>Unique Services</t>
  </si>
  <si>
    <t>U2324/3879</t>
  </si>
  <si>
    <t>29ABBH3461L1ZJ</t>
  </si>
  <si>
    <t>INV/23-24/1065</t>
  </si>
  <si>
    <t>CA-356</t>
  </si>
  <si>
    <t>P/23-24/2837</t>
  </si>
  <si>
    <t>ACCURATE SURVEILLANCE INDIA PRIVATE LIMITED</t>
  </si>
  <si>
    <t>07AAKCA7190G2ZG</t>
  </si>
  <si>
    <t>AS/23-24/D/1116</t>
  </si>
  <si>
    <t>26AAACC2498P3Z3</t>
  </si>
  <si>
    <t>ACBOI22647</t>
  </si>
  <si>
    <t>BLR8-647570</t>
  </si>
  <si>
    <t>PEST ASSASSINS</t>
  </si>
  <si>
    <t>30AUEPS1915Q3ZC</t>
  </si>
  <si>
    <t>PA202309797</t>
  </si>
  <si>
    <t>CENTRAL BANK OF INDIA (DIGITAL BANKING VERTICAL)</t>
  </si>
  <si>
    <t>27AAACC2498P3Z1</t>
  </si>
  <si>
    <t>24271C0010641560</t>
  </si>
  <si>
    <t>COUNTO AUTOMOBILES PVT. LTD</t>
  </si>
  <si>
    <t>W6201G202319622</t>
  </si>
  <si>
    <t>SLH/2025</t>
  </si>
  <si>
    <t>MD/23/24/12430</t>
  </si>
  <si>
    <t>Pest Assassins</t>
  </si>
  <si>
    <t>PA_2023-09-797</t>
  </si>
  <si>
    <t>PNJ-GC23022202</t>
  </si>
  <si>
    <t>New Goa Hardware</t>
  </si>
  <si>
    <t>30ANPPK5136P1ZM</t>
  </si>
  <si>
    <t>PAN9562/23-24</t>
  </si>
  <si>
    <t>2023-24/7826</t>
  </si>
  <si>
    <t>COCOBLU RETAIL LIMITED</t>
  </si>
  <si>
    <t>27AAJCC8517E1ZL</t>
  </si>
  <si>
    <t>BOM5-3872533</t>
  </si>
  <si>
    <t>Sleepyhead Home Decor Private limited</t>
  </si>
  <si>
    <t>27AAZCS1416Q1ZG</t>
  </si>
  <si>
    <t>XWRZ-4743</t>
  </si>
  <si>
    <t>29AAJCC8517E1ZH</t>
  </si>
  <si>
    <t>BLR8-4660147</t>
  </si>
  <si>
    <t>36AAJCC8517E1ZM</t>
  </si>
  <si>
    <t>HYD8-4237743</t>
  </si>
  <si>
    <t>b23-24MQ301</t>
  </si>
  <si>
    <t>Dell International Services Pvt Ltd</t>
  </si>
  <si>
    <t>I-C-1-23-453322</t>
  </si>
  <si>
    <t>I-C-1-23-453414</t>
  </si>
  <si>
    <t>64/23-24</t>
  </si>
  <si>
    <t>b23-24AQ302</t>
  </si>
  <si>
    <t>b23-24MQ303</t>
  </si>
  <si>
    <t>66/23-24</t>
  </si>
  <si>
    <t>Ingram Micro India Private Limited</t>
  </si>
  <si>
    <t>46ID23A0987483</t>
  </si>
  <si>
    <t>30AABCT1296R1Z0</t>
  </si>
  <si>
    <t>b23-24MQ304</t>
  </si>
  <si>
    <t>b23-24AQ305</t>
  </si>
  <si>
    <t>23301H0000000017</t>
  </si>
  <si>
    <t>24301C0000101257</t>
  </si>
  <si>
    <t>24301C0000101517</t>
  </si>
  <si>
    <t>C23005445</t>
  </si>
  <si>
    <t>NIKHIL ASHOK SHAH (CROWN ELECTRONICS)</t>
  </si>
  <si>
    <t>30AHTPS5818E1Z5</t>
  </si>
  <si>
    <t>GST/2023-24/1231</t>
  </si>
  <si>
    <t>Cocoblu Retail Limited</t>
  </si>
  <si>
    <t>19AAJCC8517E1ZI</t>
  </si>
  <si>
    <t>CCU1-5641853</t>
  </si>
  <si>
    <t>24AAJCC8517E1ZR</t>
  </si>
  <si>
    <t>EVNC-129544</t>
  </si>
  <si>
    <t>EVNC-129546</t>
  </si>
  <si>
    <t>VM/10538/23-24</t>
  </si>
  <si>
    <t>BOM7-3718453</t>
  </si>
  <si>
    <t>BOM7-3739902</t>
  </si>
  <si>
    <t>BLR7-951460</t>
  </si>
  <si>
    <t>M/S. CASSUN ELECTRICALS</t>
  </si>
  <si>
    <t>INV/23-24/1281</t>
  </si>
  <si>
    <t>PRITHVI IT PRODUCTS PVT. LTD.</t>
  </si>
  <si>
    <t>30AAECP3506H1ZX</t>
  </si>
  <si>
    <t>PNJ/NOV23/90</t>
  </si>
  <si>
    <t>SUN ORGANIC INDUSTRIES PRIVATE LIMITED</t>
  </si>
  <si>
    <t>36AABCS7215D1ZN</t>
  </si>
  <si>
    <t>HYD3-9536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</si>
</sst>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  "/>
    </font>
    <font>
      <sz val="12"/>
      <color theme="2" tint="-0.749992370372631"/>
      <name val="Calibri  "/>
    </font>
    <font>
      <sz val="12"/>
      <color theme="1" tint="0.249977111117893"/>
      <name val="Calibri  "/>
    </font>
    <font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 tint="0.34998626667073579"/>
      <name val="Calibri  "/>
    </font>
    <font>
      <sz val="11"/>
      <color theme="2" tint="-0.749992370372631"/>
      <name val="Calibri  "/>
    </font>
    <font>
      <sz val="12"/>
      <color theme="1" tint="0.14999847407452621"/>
      <name val="Calibri  "/>
    </font>
    <font>
      <sz val="12"/>
      <color theme="1" tint="0.14999847407452621"/>
      <name val="Calibri  "/>
    </font>
    <font>
      <u/>
      <sz val="12"/>
      <color theme="1" tint="0.34998626667073579"/>
      <name val="Calibri  "/>
    </font>
    <font>
      <sz val="12"/>
      <color theme="1" tint="0.249977111117893"/>
      <name val="calibri   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1">
    <xf numFmtId="0" fontId="0" fillId="0" borderId="0"/>
  </cellStyleXfs>
  <cellXfs count="179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4" xfId="0" applyFont="1" applyBorder="1" applyAlignment="1">
      <alignment horizontal="center" wrapText="1"/>
    </xf>
    <xf numFmtId="0" fontId="4" fillId="0" borderId="4" xfId="0" applyFont="1" applyFill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14" fontId="3" fillId="0" borderId="4" xfId="0" applyNumberFormat="1" applyFont="1" applyFill="1" applyBorder="1" applyAlignment="1">
      <alignment horizontal="center" wrapText="1"/>
    </xf>
    <xf numFmtId="0" fontId="3" fillId="0" borderId="4" xfId="0" applyFont="1" applyFill="1" applyBorder="1" applyAlignment="1">
      <alignment horizontal="center" wrapText="1"/>
    </xf>
    <xf numFmtId="0" fontId="3" fillId="0" borderId="0" xfId="0" applyFont="1" applyFill="1" applyAlignment="1">
      <alignment horizontal="center" wrapText="1"/>
    </xf>
    <xf numFmtId="0" fontId="0" fillId="0" borderId="0" xfId="0" applyFill="1" applyAlignment="1">
      <alignment horizontal="center" wrapText="1"/>
    </xf>
    <xf numFmtId="14" fontId="3" fillId="0" borderId="4" xfId="0" applyNumberFormat="1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2" fillId="0" borderId="4" xfId="0" applyFont="1" applyFill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4" xfId="0" applyFont="1" applyFill="1" applyBorder="1" applyAlignment="1">
      <alignment horizontal="center" wrapText="1"/>
    </xf>
    <xf numFmtId="14" fontId="3" fillId="0" borderId="4" xfId="0" applyNumberFormat="1" applyFont="1" applyBorder="1" applyAlignment="1">
      <alignment horizontal="center" wrapText="1"/>
    </xf>
    <xf numFmtId="0" fontId="3" fillId="0" borderId="4" xfId="0" applyFont="1" applyBorder="1" applyAlignment="1">
      <alignment horizontal="center" wrapText="1"/>
    </xf>
    <xf numFmtId="14" fontId="3" fillId="0" borderId="4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 wrapText="1"/>
    </xf>
    <xf numFmtId="14" fontId="3" fillId="0" borderId="4" xfId="0" applyNumberFormat="1" applyFont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14" fontId="3" fillId="0" borderId="5" xfId="0" applyNumberFormat="1" applyFont="1" applyFill="1" applyBorder="1" applyAlignment="1">
      <alignment horizontal="center" wrapText="1"/>
    </xf>
    <xf numFmtId="0" fontId="3" fillId="0" borderId="5" xfId="0" applyFont="1" applyFill="1" applyBorder="1" applyAlignment="1">
      <alignment horizontal="center" wrapText="1"/>
    </xf>
    <xf numFmtId="14" fontId="3" fillId="0" borderId="9" xfId="0" applyNumberFormat="1" applyFont="1" applyFill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3" fillId="0" borderId="9" xfId="0" applyFont="1" applyFill="1" applyBorder="1" applyAlignment="1">
      <alignment horizontal="center" vertical="center" wrapText="1"/>
    </xf>
    <xf numFmtId="14" fontId="3" fillId="0" borderId="9" xfId="0" applyNumberFormat="1" applyFont="1" applyFill="1" applyBorder="1" applyAlignment="1">
      <alignment horizontal="center" wrapText="1"/>
    </xf>
    <xf numFmtId="0" fontId="3" fillId="0" borderId="9" xfId="0" applyFont="1" applyFill="1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3" fillId="0" borderId="10" xfId="0" applyFont="1" applyFill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0" fontId="2" fillId="0" borderId="4" xfId="0" applyFont="1" applyBorder="1" applyAlignment="1">
      <alignment horizontal="center"/>
    </xf>
    <xf numFmtId="0" fontId="1" fillId="0" borderId="4" xfId="0" applyFont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14" fontId="3" fillId="0" borderId="5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14" fontId="3" fillId="0" borderId="4" xfId="0" applyNumberFormat="1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3" fillId="0" borderId="0" xfId="0" applyFont="1" applyAlignment="1">
      <alignment horizontal="center" vertical="center" wrapText="1"/>
    </xf>
    <xf numFmtId="1" fontId="3" fillId="0" borderId="4" xfId="0" applyNumberFormat="1" applyFont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1" fontId="2" fillId="0" borderId="9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14" fontId="3" fillId="0" borderId="4" xfId="0" applyNumberFormat="1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14" fontId="3" fillId="0" borderId="5" xfId="0" applyNumberFormat="1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 vertical="center" wrapText="1"/>
    </xf>
    <xf numFmtId="14" fontId="3" fillId="0" borderId="9" xfId="0" applyNumberFormat="1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3" fillId="0" borderId="5" xfId="0" applyFont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14" fontId="5" fillId="0" borderId="4" xfId="0" applyNumberFormat="1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/>
    </xf>
    <xf numFmtId="0" fontId="0" fillId="0" borderId="0" xfId="0" applyFont="1" applyAlignment="1">
      <alignment horizontal="center" wrapText="1"/>
    </xf>
    <xf numFmtId="14" fontId="6" fillId="0" borderId="4" xfId="0" applyNumberFormat="1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 vertical="center" wrapText="1"/>
    </xf>
    <xf numFmtId="0" fontId="6" fillId="0" borderId="4" xfId="0" quotePrefix="1" applyFont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14" fontId="7" fillId="0" borderId="4" xfId="0" applyNumberFormat="1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center" wrapText="1"/>
    </xf>
    <xf numFmtId="14" fontId="8" fillId="0" borderId="0" xfId="0" applyNumberFormat="1" applyFont="1" applyBorder="1" applyAlignment="1">
      <alignment horizontal="center" wrapText="1"/>
    </xf>
    <xf numFmtId="0" fontId="8" fillId="0" borderId="0" xfId="0" applyFont="1" applyBorder="1" applyAlignment="1">
      <alignment horizontal="center" wrapText="1"/>
    </xf>
    <xf numFmtId="0" fontId="9" fillId="0" borderId="0" xfId="0" applyFont="1" applyBorder="1" applyAlignment="1">
      <alignment horizontal="center" wrapText="1"/>
    </xf>
    <xf numFmtId="14" fontId="6" fillId="0" borderId="5" xfId="0" applyNumberFormat="1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14" fontId="5" fillId="0" borderId="4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3" borderId="11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4" fontId="3" fillId="0" borderId="9" xfId="0" applyNumberFormat="1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14" fontId="6" fillId="0" borderId="4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4" fontId="10" fillId="0" borderId="4" xfId="0" applyNumberFormat="1" applyFont="1" applyFill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1" fillId="0" borderId="4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" fillId="0" borderId="9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 wrapText="1"/>
    </xf>
    <xf numFmtId="0" fontId="3" fillId="0" borderId="9" xfId="0" applyFont="1" applyBorder="1" applyAlignment="1">
      <alignment horizontal="center" wrapText="1"/>
    </xf>
    <xf numFmtId="14" fontId="10" fillId="0" borderId="5" xfId="0" applyNumberFormat="1" applyFont="1" applyFill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5" xfId="0" applyFont="1" applyFill="1" applyBorder="1" applyAlignment="1">
      <alignment horizontal="center" vertical="center" wrapText="1"/>
    </xf>
    <xf numFmtId="14" fontId="10" fillId="0" borderId="9" xfId="0" applyNumberFormat="1" applyFont="1" applyFill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9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1" fontId="2" fillId="0" borderId="4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4" fontId="12" fillId="0" borderId="4" xfId="0" applyNumberFormat="1" applyFont="1" applyBorder="1" applyAlignment="1">
      <alignment horizontal="center" vertical="center" wrapText="1"/>
    </xf>
    <xf numFmtId="0" fontId="12" fillId="0" borderId="4" xfId="0" applyFont="1" applyFill="1" applyBorder="1" applyAlignment="1">
      <alignment horizontal="center" vertical="center" wrapText="1"/>
    </xf>
    <xf numFmtId="1" fontId="12" fillId="0" borderId="4" xfId="0" applyNumberFormat="1" applyFont="1" applyFill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1" fontId="12" fillId="0" borderId="4" xfId="0" applyNumberFormat="1" applyFont="1" applyBorder="1" applyAlignment="1">
      <alignment horizontal="center" vertical="center" wrapText="1"/>
    </xf>
    <xf numFmtId="14" fontId="12" fillId="0" borderId="4" xfId="0" applyNumberFormat="1" applyFont="1" applyFill="1" applyBorder="1" applyAlignment="1">
      <alignment horizontal="center" vertical="center" wrapText="1"/>
    </xf>
    <xf numFmtId="0" fontId="12" fillId="3" borderId="4" xfId="0" applyFont="1" applyFill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4" fontId="3" fillId="0" borderId="10" xfId="0" applyNumberFormat="1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0" fillId="3" borderId="5" xfId="0" applyFont="1" applyFill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14" fontId="10" fillId="0" borderId="4" xfId="0" applyNumberFormat="1" applyFont="1" applyBorder="1" applyAlignment="1">
      <alignment horizontal="center" vertical="center" wrapText="1"/>
    </xf>
    <xf numFmtId="0" fontId="10" fillId="0" borderId="4" xfId="0" quotePrefix="1" applyFont="1" applyBorder="1" applyAlignment="1">
      <alignment horizontal="center" vertical="center" wrapText="1"/>
    </xf>
    <xf numFmtId="14" fontId="2" fillId="0" borderId="6" xfId="0" applyNumberFormat="1" applyFont="1" applyBorder="1" applyAlignment="1">
      <alignment horizontal="center" wrapText="1"/>
    </xf>
    <xf numFmtId="14" fontId="2" fillId="0" borderId="7" xfId="0" applyNumberFormat="1" applyFont="1" applyBorder="1" applyAlignment="1">
      <alignment horizontal="center" wrapText="1"/>
    </xf>
    <xf numFmtId="14" fontId="2" fillId="0" borderId="8" xfId="0" applyNumberFormat="1" applyFont="1" applyBorder="1" applyAlignment="1">
      <alignment horizontal="center" wrapText="1"/>
    </xf>
    <xf numFmtId="14" fontId="2" fillId="0" borderId="4" xfId="0" applyNumberFormat="1" applyFont="1" applyBorder="1" applyAlignment="1">
      <alignment horizontal="center" wrapText="1"/>
    </xf>
    <xf numFmtId="0" fontId="2" fillId="4" borderId="1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14" fontId="2" fillId="0" borderId="4" xfId="0" applyNumberFormat="1" applyFont="1" applyFill="1" applyBorder="1" applyAlignment="1">
      <alignment horizontal="center" wrapText="1"/>
    </xf>
    <xf numFmtId="14" fontId="2" fillId="0" borderId="1" xfId="0" applyNumberFormat="1" applyFont="1" applyBorder="1" applyAlignment="1">
      <alignment horizontal="center" wrapText="1"/>
    </xf>
    <xf numFmtId="14" fontId="2" fillId="0" borderId="2" xfId="0" applyNumberFormat="1" applyFont="1" applyBorder="1" applyAlignment="1">
      <alignment horizontal="center" wrapText="1"/>
    </xf>
    <xf numFmtId="14" fontId="2" fillId="0" borderId="3" xfId="0" applyNumberFormat="1" applyFont="1" applyBorder="1" applyAlignment="1">
      <alignment horizontal="center" wrapText="1"/>
    </xf>
    <xf numFmtId="14" fontId="2" fillId="0" borderId="4" xfId="0" applyNumberFormat="1" applyFont="1" applyBorder="1" applyAlignment="1">
      <alignment horizontal="center"/>
    </xf>
    <xf numFmtId="14" fontId="2" fillId="0" borderId="9" xfId="0" applyNumberFormat="1" applyFont="1" applyBorder="1" applyAlignment="1">
      <alignment horizontal="center"/>
    </xf>
    <xf numFmtId="14" fontId="2" fillId="0" borderId="4" xfId="0" applyNumberFormat="1" applyFont="1" applyBorder="1" applyAlignment="1">
      <alignment horizontal="center" vertical="center" wrapText="1"/>
    </xf>
    <xf numFmtId="14" fontId="2" fillId="0" borderId="9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14" fontId="7" fillId="0" borderId="4" xfId="0" applyNumberFormat="1" applyFont="1" applyBorder="1" applyAlignment="1">
      <alignment horizontal="center" vertical="center" wrapText="1"/>
    </xf>
    <xf numFmtId="14" fontId="10" fillId="0" borderId="5" xfId="0" applyNumberFormat="1" applyFont="1" applyBorder="1" applyAlignment="1">
      <alignment horizontal="center" vertical="center" wrapText="1"/>
    </xf>
    <xf numFmtId="14" fontId="2" fillId="0" borderId="9" xfId="0" applyNumberFormat="1" applyFont="1" applyBorder="1" applyAlignment="1">
      <alignment horizontal="center" wrapText="1"/>
    </xf>
    <xf numFmtId="14" fontId="10" fillId="0" borderId="9" xfId="0" applyNumberFormat="1" applyFont="1" applyBorder="1" applyAlignment="1">
      <alignment horizontal="center" vertical="center" wrapText="1"/>
    </xf>
    <xf numFmtId="14" fontId="15" fillId="0" borderId="4" xfId="0" applyNumberFormat="1" applyFont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 wrapText="1"/>
    </xf>
    <xf numFmtId="0" fontId="15" fillId="3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90"/>
  <sheetViews>
    <sheetView topLeftCell="A93" workbookViewId="0">
      <selection activeCell="A112" sqref="A112"/>
    </sheetView>
  </sheetViews>
  <sheetFormatPr defaultColWidth="9.109375" defaultRowHeight="14.4"/>
  <cols>
    <col min="1" max="1" width="11.5546875" style="1" customWidth="1"/>
    <col min="2" max="2" width="45.21875" style="1" customWidth="1"/>
    <col min="3" max="3" width="21.88671875" style="1" customWidth="1"/>
    <col min="4" max="4" width="16.109375" style="1" bestFit="1" customWidth="1"/>
    <col min="5" max="5" width="15.109375" style="1" customWidth="1"/>
    <col min="6" max="6" width="14.21875" style="1" customWidth="1"/>
    <col min="7" max="7" width="13.44140625" style="1" customWidth="1"/>
    <col min="8" max="8" width="26.33203125" style="1" customWidth="1"/>
    <col min="9" max="9" width="11.5546875" style="1" customWidth="1"/>
    <col min="10" max="10" width="24.5546875" style="1" customWidth="1"/>
    <col min="11" max="16384" width="9.109375" style="1"/>
  </cols>
  <sheetData>
    <row r="2" spans="1:10" ht="21">
      <c r="A2" s="159" t="s">
        <v>0</v>
      </c>
      <c r="B2" s="160"/>
      <c r="C2" s="160"/>
      <c r="D2" s="160"/>
      <c r="E2" s="160"/>
      <c r="F2" s="160"/>
      <c r="G2" s="160"/>
      <c r="H2" s="160"/>
      <c r="I2" s="160"/>
      <c r="J2" s="161"/>
    </row>
    <row r="3" spans="1:10" ht="21">
      <c r="A3" s="156" t="s">
        <v>1</v>
      </c>
      <c r="B3" s="157"/>
      <c r="C3" s="157"/>
      <c r="D3" s="157"/>
      <c r="E3" s="157"/>
      <c r="F3" s="157"/>
      <c r="G3" s="157"/>
      <c r="H3" s="158"/>
      <c r="I3" s="2"/>
      <c r="J3" s="2"/>
    </row>
    <row r="4" spans="1:10" s="6" customFormat="1" ht="15.6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4" t="s">
        <v>9</v>
      </c>
      <c r="I4" s="5"/>
      <c r="J4" s="5"/>
    </row>
    <row r="5" spans="1:10" s="10" customFormat="1" ht="15.6">
      <c r="A5" s="7">
        <v>45020</v>
      </c>
      <c r="B5" s="8" t="s">
        <v>23</v>
      </c>
      <c r="C5" s="8" t="s">
        <v>46</v>
      </c>
      <c r="D5" s="8">
        <v>91479</v>
      </c>
      <c r="E5" s="8"/>
      <c r="F5" s="8">
        <v>8233.11</v>
      </c>
      <c r="G5" s="8">
        <v>8233.11</v>
      </c>
      <c r="H5" s="8">
        <f>D5+E5+F5+G5</f>
        <v>107945.22</v>
      </c>
      <c r="I5" s="9"/>
      <c r="J5" s="9"/>
    </row>
    <row r="6" spans="1:10" s="14" customFormat="1" ht="15.6">
      <c r="A6" s="11">
        <v>45020</v>
      </c>
      <c r="B6" s="12" t="s">
        <v>23</v>
      </c>
      <c r="C6" s="12" t="s">
        <v>47</v>
      </c>
      <c r="D6" s="12">
        <v>246185</v>
      </c>
      <c r="E6" s="12"/>
      <c r="F6" s="12">
        <v>22156.65</v>
      </c>
      <c r="G6" s="12">
        <v>22156.65</v>
      </c>
      <c r="H6" s="8">
        <f t="shared" ref="H6:H11" si="0">D6+E6+F6+G6</f>
        <v>290498.30000000005</v>
      </c>
      <c r="I6" s="13"/>
      <c r="J6" s="13"/>
    </row>
    <row r="7" spans="1:10" s="14" customFormat="1" ht="15.6">
      <c r="A7" s="11">
        <v>45033</v>
      </c>
      <c r="B7" s="12" t="s">
        <v>23</v>
      </c>
      <c r="C7" s="12" t="s">
        <v>52</v>
      </c>
      <c r="D7" s="12">
        <v>4831</v>
      </c>
      <c r="E7" s="12"/>
      <c r="F7" s="12">
        <v>434.8</v>
      </c>
      <c r="G7" s="12">
        <v>434.8</v>
      </c>
      <c r="H7" s="8">
        <v>5701</v>
      </c>
      <c r="I7" s="13"/>
      <c r="J7" s="13"/>
    </row>
    <row r="8" spans="1:10" s="14" customFormat="1" ht="15.6">
      <c r="A8" s="11">
        <v>45033</v>
      </c>
      <c r="B8" s="12" t="s">
        <v>23</v>
      </c>
      <c r="C8" s="12" t="s">
        <v>53</v>
      </c>
      <c r="D8" s="12">
        <v>249351</v>
      </c>
      <c r="E8" s="12"/>
      <c r="F8" s="12">
        <v>22441.59</v>
      </c>
      <c r="G8" s="12">
        <v>22441.59</v>
      </c>
      <c r="H8" s="8">
        <v>294234.2</v>
      </c>
      <c r="I8" s="13"/>
      <c r="J8" s="13"/>
    </row>
    <row r="9" spans="1:10" s="14" customFormat="1" ht="15.6">
      <c r="A9" s="11">
        <v>45033</v>
      </c>
      <c r="B9" s="12" t="s">
        <v>23</v>
      </c>
      <c r="C9" s="12" t="s">
        <v>54</v>
      </c>
      <c r="D9" s="12">
        <v>132820</v>
      </c>
      <c r="E9" s="12"/>
      <c r="F9" s="12">
        <v>11953.8</v>
      </c>
      <c r="G9" s="12">
        <v>11953.8</v>
      </c>
      <c r="H9" s="8">
        <f t="shared" si="0"/>
        <v>156727.59999999998</v>
      </c>
      <c r="I9" s="13"/>
      <c r="J9" s="13"/>
    </row>
    <row r="10" spans="1:10" s="14" customFormat="1" ht="15.6">
      <c r="A10" s="11">
        <v>45038</v>
      </c>
      <c r="B10" s="12" t="s">
        <v>23</v>
      </c>
      <c r="C10" s="12" t="s">
        <v>62</v>
      </c>
      <c r="D10" s="12">
        <v>128790</v>
      </c>
      <c r="E10" s="12"/>
      <c r="F10" s="12">
        <v>11591</v>
      </c>
      <c r="G10" s="12">
        <v>11591</v>
      </c>
      <c r="H10" s="8">
        <f t="shared" si="0"/>
        <v>151972</v>
      </c>
      <c r="I10" s="13"/>
      <c r="J10" s="13"/>
    </row>
    <row r="11" spans="1:10" s="14" customFormat="1" ht="15.6">
      <c r="A11" s="11">
        <v>45043</v>
      </c>
      <c r="B11" s="12" t="s">
        <v>23</v>
      </c>
      <c r="C11" s="12" t="s">
        <v>63</v>
      </c>
      <c r="D11" s="12">
        <v>196927</v>
      </c>
      <c r="E11" s="12"/>
      <c r="F11" s="12">
        <v>17723.400000000001</v>
      </c>
      <c r="G11" s="12">
        <v>17723.400000000001</v>
      </c>
      <c r="H11" s="8">
        <f t="shared" si="0"/>
        <v>232373.8</v>
      </c>
      <c r="I11" s="13"/>
      <c r="J11" s="13"/>
    </row>
    <row r="12" spans="1:10" s="10" customFormat="1" ht="21">
      <c r="A12" s="162" t="s">
        <v>10</v>
      </c>
      <c r="B12" s="162"/>
      <c r="C12" s="162"/>
      <c r="D12" s="15">
        <f>SUM(D5:D11)</f>
        <v>1050383</v>
      </c>
      <c r="E12" s="15">
        <f>SUM(E5:E11)</f>
        <v>0</v>
      </c>
      <c r="F12" s="15">
        <f>SUM(F5:F11)</f>
        <v>94534.35</v>
      </c>
      <c r="G12" s="15">
        <f>SUM(G5:G11)</f>
        <v>94534.35</v>
      </c>
      <c r="H12" s="15">
        <f>SUM(H5:H11)</f>
        <v>1239452.1199999999</v>
      </c>
      <c r="I12" s="9"/>
      <c r="J12" s="9"/>
    </row>
    <row r="13" spans="1:10" ht="21">
      <c r="A13" s="156" t="s">
        <v>11</v>
      </c>
      <c r="B13" s="157"/>
      <c r="C13" s="157"/>
      <c r="D13" s="157"/>
      <c r="E13" s="157"/>
      <c r="F13" s="157"/>
      <c r="G13" s="157"/>
      <c r="H13" s="157"/>
      <c r="I13" s="157"/>
      <c r="J13" s="158"/>
    </row>
    <row r="14" spans="1:10" s="6" customFormat="1">
      <c r="A14" s="16" t="s">
        <v>2</v>
      </c>
      <c r="B14" s="16" t="s">
        <v>3</v>
      </c>
      <c r="C14" s="16" t="s">
        <v>12</v>
      </c>
      <c r="D14" s="16" t="s">
        <v>5</v>
      </c>
      <c r="E14" s="16" t="s">
        <v>13</v>
      </c>
      <c r="F14" s="16" t="s">
        <v>7</v>
      </c>
      <c r="G14" s="16" t="s">
        <v>8</v>
      </c>
      <c r="H14" s="17" t="s">
        <v>9</v>
      </c>
      <c r="I14" s="17" t="s">
        <v>14</v>
      </c>
      <c r="J14" s="17" t="s">
        <v>15</v>
      </c>
    </row>
    <row r="15" spans="1:10" s="6" customFormat="1" ht="15">
      <c r="A15" s="76">
        <v>45017</v>
      </c>
      <c r="B15" s="77" t="s">
        <v>71</v>
      </c>
      <c r="C15" s="77" t="s">
        <v>95</v>
      </c>
      <c r="D15" s="77">
        <v>1525.41</v>
      </c>
      <c r="E15" s="77"/>
      <c r="F15" s="77">
        <v>137.29</v>
      </c>
      <c r="G15" s="77">
        <v>137.29</v>
      </c>
      <c r="H15" s="78">
        <v>1800</v>
      </c>
      <c r="I15" s="78"/>
      <c r="J15" s="77" t="s">
        <v>72</v>
      </c>
    </row>
    <row r="16" spans="1:10" s="6" customFormat="1" ht="15">
      <c r="A16" s="76">
        <v>45017</v>
      </c>
      <c r="B16" s="77" t="s">
        <v>97</v>
      </c>
      <c r="C16" s="77" t="s">
        <v>99</v>
      </c>
      <c r="D16" s="77">
        <v>627.12</v>
      </c>
      <c r="E16" s="77"/>
      <c r="F16" s="77">
        <v>56.44</v>
      </c>
      <c r="G16" s="77">
        <v>56.44</v>
      </c>
      <c r="H16" s="78">
        <f>D16+E16+F16+G16</f>
        <v>740</v>
      </c>
      <c r="I16" s="78"/>
      <c r="J16" s="77" t="s">
        <v>98</v>
      </c>
    </row>
    <row r="17" spans="1:10" s="75" customFormat="1" ht="15">
      <c r="A17" s="76">
        <v>45019</v>
      </c>
      <c r="B17" s="77" t="s">
        <v>48</v>
      </c>
      <c r="C17" s="77" t="s">
        <v>49</v>
      </c>
      <c r="D17" s="77">
        <v>105</v>
      </c>
      <c r="E17" s="77"/>
      <c r="F17" s="77">
        <v>9.4499999999999993</v>
      </c>
      <c r="G17" s="77">
        <v>9.4499999999999993</v>
      </c>
      <c r="H17" s="78">
        <f>D17+E17+F17+G17</f>
        <v>123.9</v>
      </c>
      <c r="I17" s="78"/>
      <c r="J17" s="78" t="s">
        <v>50</v>
      </c>
    </row>
    <row r="18" spans="1:10" s="5" customFormat="1" ht="15.6">
      <c r="A18" s="76">
        <v>45020</v>
      </c>
      <c r="B18" s="77" t="s">
        <v>29</v>
      </c>
      <c r="C18" s="77" t="s">
        <v>30</v>
      </c>
      <c r="D18" s="77">
        <v>2245</v>
      </c>
      <c r="E18" s="77">
        <v>404.1</v>
      </c>
      <c r="F18" s="77"/>
      <c r="G18" s="77"/>
      <c r="H18" s="78">
        <f>D18+E18+F18+G18</f>
        <v>2649.1</v>
      </c>
      <c r="I18" s="78"/>
      <c r="J18" s="78" t="s">
        <v>31</v>
      </c>
    </row>
    <row r="19" spans="1:10" s="5" customFormat="1" ht="15.6">
      <c r="A19" s="76">
        <v>45022</v>
      </c>
      <c r="B19" s="77" t="s">
        <v>32</v>
      </c>
      <c r="C19" s="79" t="s">
        <v>33</v>
      </c>
      <c r="D19" s="77">
        <v>5677.14</v>
      </c>
      <c r="E19" s="77"/>
      <c r="F19" s="77">
        <v>510.94</v>
      </c>
      <c r="G19" s="77">
        <v>510.94</v>
      </c>
      <c r="H19" s="78">
        <f t="shared" ref="H19:H41" si="1">D19+E19+F19+G19</f>
        <v>6699.0199999999995</v>
      </c>
      <c r="I19" s="78"/>
      <c r="J19" s="78" t="s">
        <v>34</v>
      </c>
    </row>
    <row r="20" spans="1:10" s="5" customFormat="1" ht="15.6">
      <c r="A20" s="76">
        <v>45022</v>
      </c>
      <c r="B20" s="77" t="s">
        <v>86</v>
      </c>
      <c r="C20" s="77" t="s">
        <v>88</v>
      </c>
      <c r="D20" s="77">
        <v>8424</v>
      </c>
      <c r="E20" s="77">
        <v>1516.32</v>
      </c>
      <c r="F20" s="77"/>
      <c r="G20" s="77"/>
      <c r="H20" s="78">
        <f t="shared" si="1"/>
        <v>9940.32</v>
      </c>
      <c r="I20" s="78"/>
      <c r="J20" s="77" t="s">
        <v>87</v>
      </c>
    </row>
    <row r="21" spans="1:10" s="5" customFormat="1" ht="15.6">
      <c r="A21" s="76">
        <v>45022</v>
      </c>
      <c r="B21" s="77" t="s">
        <v>71</v>
      </c>
      <c r="C21" s="80" t="s">
        <v>96</v>
      </c>
      <c r="D21" s="77">
        <v>1562.5</v>
      </c>
      <c r="E21" s="77"/>
      <c r="F21" s="77">
        <v>218.75</v>
      </c>
      <c r="G21" s="77">
        <v>218.75</v>
      </c>
      <c r="H21" s="78">
        <f t="shared" si="1"/>
        <v>2000</v>
      </c>
      <c r="I21" s="78"/>
      <c r="J21" s="77" t="s">
        <v>72</v>
      </c>
    </row>
    <row r="22" spans="1:10" s="5" customFormat="1" ht="15.6">
      <c r="A22" s="76">
        <v>45024</v>
      </c>
      <c r="B22" s="77" t="s">
        <v>35</v>
      </c>
      <c r="C22" s="77" t="s">
        <v>36</v>
      </c>
      <c r="D22" s="77">
        <v>1712.01</v>
      </c>
      <c r="E22" s="77"/>
      <c r="F22" s="77">
        <v>154.08000000000001</v>
      </c>
      <c r="G22" s="77">
        <v>154.08000000000001</v>
      </c>
      <c r="H22" s="78">
        <f t="shared" si="1"/>
        <v>2020.1699999999998</v>
      </c>
      <c r="I22" s="78"/>
      <c r="J22" s="78" t="s">
        <v>37</v>
      </c>
    </row>
    <row r="23" spans="1:10" s="6" customFormat="1" ht="15">
      <c r="A23" s="76">
        <v>45024</v>
      </c>
      <c r="B23" s="77" t="s">
        <v>38</v>
      </c>
      <c r="C23" s="77" t="s">
        <v>39</v>
      </c>
      <c r="D23" s="77">
        <v>2013</v>
      </c>
      <c r="E23" s="77">
        <v>242</v>
      </c>
      <c r="F23" s="77"/>
      <c r="G23" s="77"/>
      <c r="H23" s="78">
        <f t="shared" si="1"/>
        <v>2255</v>
      </c>
      <c r="I23" s="77"/>
      <c r="J23" s="77" t="s">
        <v>40</v>
      </c>
    </row>
    <row r="24" spans="1:10" s="6" customFormat="1" ht="15">
      <c r="A24" s="76">
        <v>45024</v>
      </c>
      <c r="B24" s="77" t="s">
        <v>89</v>
      </c>
      <c r="C24" s="77" t="s">
        <v>91</v>
      </c>
      <c r="D24" s="77">
        <v>280</v>
      </c>
      <c r="E24" s="77">
        <v>14</v>
      </c>
      <c r="F24" s="77"/>
      <c r="G24" s="77"/>
      <c r="H24" s="78">
        <f t="shared" si="1"/>
        <v>294</v>
      </c>
      <c r="I24" s="77"/>
      <c r="J24" s="80" t="s">
        <v>90</v>
      </c>
    </row>
    <row r="25" spans="1:10" s="6" customFormat="1" ht="15">
      <c r="A25" s="76">
        <v>45027</v>
      </c>
      <c r="B25" s="77" t="s">
        <v>41</v>
      </c>
      <c r="C25" s="77" t="s">
        <v>42</v>
      </c>
      <c r="D25" s="77">
        <v>3368.7</v>
      </c>
      <c r="E25" s="77"/>
      <c r="F25" s="77">
        <v>303.18</v>
      </c>
      <c r="G25" s="77">
        <v>303.18</v>
      </c>
      <c r="H25" s="78">
        <f t="shared" si="1"/>
        <v>3975.0599999999995</v>
      </c>
      <c r="I25" s="77"/>
      <c r="J25" s="77" t="s">
        <v>43</v>
      </c>
    </row>
    <row r="26" spans="1:10" s="6" customFormat="1" ht="15.6">
      <c r="A26" s="76">
        <v>45028</v>
      </c>
      <c r="B26" s="19" t="s">
        <v>105</v>
      </c>
      <c r="C26" s="77" t="s">
        <v>60</v>
      </c>
      <c r="D26" s="77">
        <v>80025</v>
      </c>
      <c r="E26" s="77">
        <v>14404.5</v>
      </c>
      <c r="F26" s="77"/>
      <c r="G26" s="77"/>
      <c r="H26" s="78">
        <v>94430</v>
      </c>
      <c r="I26" s="77"/>
      <c r="J26" s="77" t="s">
        <v>61</v>
      </c>
    </row>
    <row r="27" spans="1:10" s="6" customFormat="1" ht="15">
      <c r="A27" s="76">
        <v>45029</v>
      </c>
      <c r="B27" s="77" t="s">
        <v>48</v>
      </c>
      <c r="C27" s="77" t="s">
        <v>51</v>
      </c>
      <c r="D27" s="77">
        <v>1305</v>
      </c>
      <c r="E27" s="77"/>
      <c r="F27" s="77">
        <v>117.45</v>
      </c>
      <c r="G27" s="77">
        <v>117.45</v>
      </c>
      <c r="H27" s="78">
        <f t="shared" si="1"/>
        <v>1539.9</v>
      </c>
      <c r="I27" s="77"/>
      <c r="J27" s="77" t="s">
        <v>50</v>
      </c>
    </row>
    <row r="28" spans="1:10" s="6" customFormat="1" ht="15.6">
      <c r="A28" s="76">
        <v>45030</v>
      </c>
      <c r="B28" s="19" t="s">
        <v>105</v>
      </c>
      <c r="C28" s="77" t="s">
        <v>55</v>
      </c>
      <c r="D28" s="77">
        <v>22450</v>
      </c>
      <c r="E28" s="77">
        <v>4041</v>
      </c>
      <c r="F28" s="77"/>
      <c r="G28" s="77"/>
      <c r="H28" s="78">
        <f t="shared" si="1"/>
        <v>26491</v>
      </c>
      <c r="I28" s="77"/>
      <c r="J28" s="77" t="s">
        <v>61</v>
      </c>
    </row>
    <row r="29" spans="1:10" s="6" customFormat="1" ht="15">
      <c r="A29" s="76">
        <v>45030</v>
      </c>
      <c r="B29" s="77" t="s">
        <v>71</v>
      </c>
      <c r="C29" s="77" t="s">
        <v>73</v>
      </c>
      <c r="D29" s="77">
        <v>2812.5</v>
      </c>
      <c r="E29" s="77"/>
      <c r="F29" s="77">
        <v>393.75</v>
      </c>
      <c r="G29" s="77">
        <v>393.75</v>
      </c>
      <c r="H29" s="78">
        <f t="shared" si="1"/>
        <v>3600</v>
      </c>
      <c r="I29" s="77"/>
      <c r="J29" s="77" t="s">
        <v>72</v>
      </c>
    </row>
    <row r="30" spans="1:10" s="6" customFormat="1" ht="30">
      <c r="A30" s="76">
        <v>45033</v>
      </c>
      <c r="B30" s="77" t="s">
        <v>84</v>
      </c>
      <c r="C30" s="77">
        <v>2881075833</v>
      </c>
      <c r="D30" s="77">
        <v>1250</v>
      </c>
      <c r="E30" s="77">
        <v>62.5</v>
      </c>
      <c r="F30" s="77"/>
      <c r="G30" s="77"/>
      <c r="H30" s="78">
        <f t="shared" si="1"/>
        <v>1312.5</v>
      </c>
      <c r="I30" s="77"/>
      <c r="J30" s="77" t="s">
        <v>85</v>
      </c>
    </row>
    <row r="31" spans="1:10" s="6" customFormat="1" ht="15">
      <c r="A31" s="76">
        <v>45036</v>
      </c>
      <c r="B31" s="77" t="s">
        <v>56</v>
      </c>
      <c r="C31" s="77" t="s">
        <v>57</v>
      </c>
      <c r="D31" s="77">
        <v>79000</v>
      </c>
      <c r="E31" s="77"/>
      <c r="F31" s="77">
        <v>7110</v>
      </c>
      <c r="G31" s="77">
        <v>7110</v>
      </c>
      <c r="H31" s="78">
        <f t="shared" si="1"/>
        <v>93220</v>
      </c>
      <c r="I31" s="77"/>
      <c r="J31" s="77" t="s">
        <v>58</v>
      </c>
    </row>
    <row r="32" spans="1:10" s="6" customFormat="1" ht="15">
      <c r="A32" s="76">
        <v>45036</v>
      </c>
      <c r="B32" s="77" t="s">
        <v>64</v>
      </c>
      <c r="C32" s="77" t="s">
        <v>65</v>
      </c>
      <c r="D32" s="77">
        <v>33000</v>
      </c>
      <c r="E32" s="77">
        <v>5940</v>
      </c>
      <c r="F32" s="77"/>
      <c r="G32" s="77"/>
      <c r="H32" s="78">
        <f t="shared" si="1"/>
        <v>38940</v>
      </c>
      <c r="I32" s="77"/>
      <c r="J32" s="77" t="s">
        <v>66</v>
      </c>
    </row>
    <row r="33" spans="1:10" s="6" customFormat="1" ht="15">
      <c r="A33" s="76">
        <v>45040</v>
      </c>
      <c r="B33" s="77" t="s">
        <v>77</v>
      </c>
      <c r="C33" s="77" t="s">
        <v>79</v>
      </c>
      <c r="D33" s="77">
        <v>6355.08</v>
      </c>
      <c r="E33" s="77">
        <v>1141.9100000000001</v>
      </c>
      <c r="F33" s="77"/>
      <c r="G33" s="77"/>
      <c r="H33" s="78">
        <f t="shared" si="1"/>
        <v>7496.99</v>
      </c>
      <c r="I33" s="77"/>
      <c r="J33" s="80" t="s">
        <v>78</v>
      </c>
    </row>
    <row r="34" spans="1:10" s="6" customFormat="1" ht="15.6">
      <c r="A34" s="76">
        <v>45041</v>
      </c>
      <c r="B34" s="19" t="s">
        <v>105</v>
      </c>
      <c r="C34" s="77" t="s">
        <v>59</v>
      </c>
      <c r="D34" s="77">
        <v>96050</v>
      </c>
      <c r="E34" s="77">
        <v>17289</v>
      </c>
      <c r="F34" s="77"/>
      <c r="G34" s="77"/>
      <c r="H34" s="78">
        <f t="shared" si="1"/>
        <v>113339</v>
      </c>
      <c r="I34" s="77"/>
      <c r="J34" s="77" t="s">
        <v>61</v>
      </c>
    </row>
    <row r="35" spans="1:10" s="6" customFormat="1" ht="15">
      <c r="A35" s="76">
        <v>45043</v>
      </c>
      <c r="B35" s="77" t="s">
        <v>67</v>
      </c>
      <c r="C35" s="77">
        <v>620024</v>
      </c>
      <c r="D35" s="77">
        <v>53344</v>
      </c>
      <c r="E35" s="77">
        <v>9601.92</v>
      </c>
      <c r="F35" s="77"/>
      <c r="G35" s="77"/>
      <c r="H35" s="78">
        <f t="shared" si="1"/>
        <v>62945.919999999998</v>
      </c>
      <c r="I35" s="77"/>
      <c r="J35" s="77" t="s">
        <v>68</v>
      </c>
    </row>
    <row r="36" spans="1:10" s="6" customFormat="1" ht="15">
      <c r="A36" s="76">
        <v>45043</v>
      </c>
      <c r="B36" s="77" t="s">
        <v>69</v>
      </c>
      <c r="C36" s="77">
        <v>453</v>
      </c>
      <c r="D36" s="77">
        <v>2533.9</v>
      </c>
      <c r="E36" s="77"/>
      <c r="F36" s="77">
        <v>228.05</v>
      </c>
      <c r="G36" s="77">
        <v>228.05</v>
      </c>
      <c r="H36" s="78">
        <f t="shared" si="1"/>
        <v>2990.0000000000005</v>
      </c>
      <c r="I36" s="77"/>
      <c r="J36" s="77" t="s">
        <v>70</v>
      </c>
    </row>
    <row r="37" spans="1:10" s="6" customFormat="1" ht="15.6">
      <c r="A37" s="76">
        <v>45044</v>
      </c>
      <c r="B37" s="19" t="s">
        <v>105</v>
      </c>
      <c r="C37" s="77" t="s">
        <v>30</v>
      </c>
      <c r="D37" s="77">
        <v>65230</v>
      </c>
      <c r="E37" s="77">
        <v>11741</v>
      </c>
      <c r="F37" s="77"/>
      <c r="G37" s="77"/>
      <c r="H37" s="78">
        <f t="shared" si="1"/>
        <v>76971</v>
      </c>
      <c r="I37" s="77"/>
      <c r="J37" s="77" t="s">
        <v>61</v>
      </c>
    </row>
    <row r="38" spans="1:10" s="6" customFormat="1" ht="15">
      <c r="A38" s="76">
        <v>45044</v>
      </c>
      <c r="B38" s="80" t="s">
        <v>74</v>
      </c>
      <c r="C38" s="77" t="s">
        <v>76</v>
      </c>
      <c r="D38" s="77">
        <v>9275.0400000000009</v>
      </c>
      <c r="E38" s="77">
        <v>1669.51</v>
      </c>
      <c r="F38" s="77"/>
      <c r="G38" s="77"/>
      <c r="H38" s="78">
        <v>10945</v>
      </c>
      <c r="I38" s="77"/>
      <c r="J38" s="77" t="s">
        <v>75</v>
      </c>
    </row>
    <row r="39" spans="1:10" s="6" customFormat="1" ht="30">
      <c r="A39" s="76">
        <v>45044</v>
      </c>
      <c r="B39" s="77" t="s">
        <v>84</v>
      </c>
      <c r="C39" s="77">
        <v>2881076398</v>
      </c>
      <c r="D39" s="77">
        <v>750</v>
      </c>
      <c r="E39" s="77">
        <v>37.5</v>
      </c>
      <c r="F39" s="77"/>
      <c r="G39" s="77"/>
      <c r="H39" s="78">
        <f>D39+E39+F39+G39</f>
        <v>787.5</v>
      </c>
      <c r="I39" s="77"/>
      <c r="J39" s="77" t="s">
        <v>85</v>
      </c>
    </row>
    <row r="40" spans="1:10" s="6" customFormat="1" ht="15">
      <c r="A40" s="76">
        <v>45045</v>
      </c>
      <c r="B40" s="77" t="s">
        <v>69</v>
      </c>
      <c r="C40" s="77">
        <v>481</v>
      </c>
      <c r="D40" s="77">
        <v>4800.8999999999996</v>
      </c>
      <c r="E40" s="77"/>
      <c r="F40" s="77">
        <v>432.08</v>
      </c>
      <c r="G40" s="77">
        <v>432.08</v>
      </c>
      <c r="H40" s="78">
        <f t="shared" si="1"/>
        <v>5665.0599999999995</v>
      </c>
      <c r="I40" s="77"/>
      <c r="J40" s="77" t="s">
        <v>70</v>
      </c>
    </row>
    <row r="41" spans="1:10" s="6" customFormat="1" ht="18" customHeight="1">
      <c r="A41" s="76">
        <v>45046</v>
      </c>
      <c r="B41" s="80" t="s">
        <v>92</v>
      </c>
      <c r="C41" s="77" t="s">
        <v>94</v>
      </c>
      <c r="D41" s="77">
        <v>1000</v>
      </c>
      <c r="E41" s="77"/>
      <c r="F41" s="77">
        <v>90</v>
      </c>
      <c r="G41" s="77">
        <v>90</v>
      </c>
      <c r="H41" s="78">
        <f t="shared" si="1"/>
        <v>1180</v>
      </c>
      <c r="I41" s="77"/>
      <c r="J41" s="77" t="s">
        <v>93</v>
      </c>
    </row>
    <row r="42" spans="1:10" s="6" customFormat="1" ht="21">
      <c r="A42" s="152" t="s">
        <v>10</v>
      </c>
      <c r="B42" s="153"/>
      <c r="C42" s="154"/>
      <c r="D42" s="26">
        <f>SUM(D15:D41)</f>
        <v>486721.3</v>
      </c>
      <c r="E42" s="26">
        <f>SUM(E15:E41)</f>
        <v>68105.259999999995</v>
      </c>
      <c r="F42" s="26">
        <f>SUM(F15:F41)</f>
        <v>9761.4599999999991</v>
      </c>
      <c r="G42" s="26">
        <f>SUM(G15:G41)</f>
        <v>9761.4599999999991</v>
      </c>
      <c r="H42" s="26">
        <f>SUM(H15:H41)</f>
        <v>574350.43999999994</v>
      </c>
      <c r="I42" s="26"/>
      <c r="J42" s="26"/>
    </row>
    <row r="44" spans="1:10" ht="21">
      <c r="A44" s="159" t="s">
        <v>16</v>
      </c>
      <c r="B44" s="160"/>
      <c r="C44" s="160"/>
      <c r="D44" s="160"/>
      <c r="E44" s="160"/>
      <c r="F44" s="160"/>
      <c r="G44" s="160"/>
      <c r="H44" s="160"/>
      <c r="I44" s="160"/>
      <c r="J44" s="161"/>
    </row>
    <row r="45" spans="1:10" ht="21">
      <c r="A45" s="156" t="s">
        <v>1</v>
      </c>
      <c r="B45" s="157"/>
      <c r="C45" s="157"/>
      <c r="D45" s="157"/>
      <c r="E45" s="157"/>
      <c r="F45" s="157"/>
      <c r="G45" s="157"/>
      <c r="H45" s="158"/>
      <c r="I45" s="2"/>
      <c r="J45" s="2"/>
    </row>
    <row r="46" spans="1:10" s="6" customFormat="1" ht="15.6">
      <c r="A46" s="3" t="s">
        <v>2</v>
      </c>
      <c r="B46" s="3" t="s">
        <v>3</v>
      </c>
      <c r="C46" s="3" t="s">
        <v>4</v>
      </c>
      <c r="D46" s="3" t="s">
        <v>5</v>
      </c>
      <c r="E46" s="3" t="s">
        <v>6</v>
      </c>
      <c r="F46" s="3" t="s">
        <v>7</v>
      </c>
      <c r="G46" s="3" t="s">
        <v>8</v>
      </c>
      <c r="H46" s="4" t="s">
        <v>9</v>
      </c>
      <c r="I46" s="5"/>
      <c r="J46" s="5"/>
    </row>
    <row r="47" spans="1:10" s="6" customFormat="1" ht="15.6">
      <c r="A47" s="18">
        <v>45051</v>
      </c>
      <c r="B47" s="12" t="s">
        <v>23</v>
      </c>
      <c r="C47" s="19" t="s">
        <v>100</v>
      </c>
      <c r="D47" s="19">
        <v>189083</v>
      </c>
      <c r="E47" s="19"/>
      <c r="F47" s="19">
        <v>17017.5</v>
      </c>
      <c r="G47" s="19">
        <v>17017.5</v>
      </c>
      <c r="H47" s="19">
        <f>D47+E47+F47+G47</f>
        <v>223118</v>
      </c>
      <c r="I47" s="5"/>
      <c r="J47" s="5"/>
    </row>
    <row r="48" spans="1:10" s="6" customFormat="1" ht="15.6">
      <c r="A48" s="18">
        <v>45051</v>
      </c>
      <c r="B48" s="19" t="s">
        <v>23</v>
      </c>
      <c r="C48" s="19" t="s">
        <v>101</v>
      </c>
      <c r="D48" s="19">
        <v>124900</v>
      </c>
      <c r="E48" s="19"/>
      <c r="F48" s="19">
        <v>11241</v>
      </c>
      <c r="G48" s="19">
        <v>11241</v>
      </c>
      <c r="H48" s="19">
        <f t="shared" ref="H48:H55" si="2">D48+E48+F48+G48</f>
        <v>147382</v>
      </c>
      <c r="I48" s="5"/>
      <c r="J48" s="5"/>
    </row>
    <row r="49" spans="1:10" s="6" customFormat="1" ht="15.6">
      <c r="A49" s="18">
        <v>45051</v>
      </c>
      <c r="B49" s="19" t="s">
        <v>23</v>
      </c>
      <c r="C49" s="19" t="s">
        <v>102</v>
      </c>
      <c r="D49" s="19">
        <v>5614</v>
      </c>
      <c r="E49" s="19"/>
      <c r="F49" s="19">
        <v>505.26</v>
      </c>
      <c r="G49" s="19">
        <v>505.26</v>
      </c>
      <c r="H49" s="19">
        <f t="shared" si="2"/>
        <v>6624.52</v>
      </c>
      <c r="I49" s="5"/>
      <c r="J49" s="5"/>
    </row>
    <row r="50" spans="1:10" s="14" customFormat="1" ht="15.6">
      <c r="A50" s="11">
        <v>45058</v>
      </c>
      <c r="B50" s="12" t="s">
        <v>23</v>
      </c>
      <c r="C50" s="12" t="s">
        <v>103</v>
      </c>
      <c r="D50" s="12">
        <v>41212</v>
      </c>
      <c r="E50" s="12"/>
      <c r="F50" s="12">
        <v>3709.08</v>
      </c>
      <c r="G50" s="12">
        <v>3709.08</v>
      </c>
      <c r="H50" s="19">
        <f t="shared" si="2"/>
        <v>48630.16</v>
      </c>
      <c r="I50" s="13"/>
      <c r="J50" s="13"/>
    </row>
    <row r="51" spans="1:10" s="14" customFormat="1" ht="15.6">
      <c r="A51" s="11">
        <v>45058</v>
      </c>
      <c r="B51" s="12" t="s">
        <v>23</v>
      </c>
      <c r="C51" s="12" t="s">
        <v>104</v>
      </c>
      <c r="D51" s="12">
        <v>24000</v>
      </c>
      <c r="E51" s="12"/>
      <c r="F51" s="12">
        <v>2160</v>
      </c>
      <c r="G51" s="12">
        <v>2160</v>
      </c>
      <c r="H51" s="19">
        <f t="shared" si="2"/>
        <v>28320</v>
      </c>
      <c r="I51" s="13"/>
      <c r="J51" s="13"/>
    </row>
    <row r="52" spans="1:10" s="14" customFormat="1" ht="15.6">
      <c r="A52" s="11">
        <v>45063</v>
      </c>
      <c r="B52" s="12" t="s">
        <v>23</v>
      </c>
      <c r="C52" s="12" t="s">
        <v>129</v>
      </c>
      <c r="D52" s="12">
        <v>313513</v>
      </c>
      <c r="E52" s="12"/>
      <c r="F52" s="12">
        <v>28216.2</v>
      </c>
      <c r="G52" s="12">
        <v>28216.2</v>
      </c>
      <c r="H52" s="19">
        <f t="shared" si="2"/>
        <v>369945.4</v>
      </c>
      <c r="I52" s="13"/>
      <c r="J52" s="13"/>
    </row>
    <row r="53" spans="1:10" s="14" customFormat="1" ht="15.6">
      <c r="A53" s="11">
        <v>45063</v>
      </c>
      <c r="B53" s="12" t="s">
        <v>23</v>
      </c>
      <c r="C53" s="12" t="s">
        <v>130</v>
      </c>
      <c r="D53" s="12">
        <v>73450</v>
      </c>
      <c r="E53" s="12"/>
      <c r="F53" s="12">
        <v>6610.5</v>
      </c>
      <c r="G53" s="12">
        <v>6610.5</v>
      </c>
      <c r="H53" s="19">
        <f t="shared" si="2"/>
        <v>86671</v>
      </c>
      <c r="I53" s="13"/>
      <c r="J53" s="13"/>
    </row>
    <row r="54" spans="1:10" s="14" customFormat="1" ht="15.6">
      <c r="A54" s="11">
        <v>45070</v>
      </c>
      <c r="B54" s="12" t="s">
        <v>23</v>
      </c>
      <c r="C54" s="12" t="s">
        <v>134</v>
      </c>
      <c r="D54" s="12">
        <v>729990</v>
      </c>
      <c r="E54" s="12"/>
      <c r="F54" s="12">
        <v>65699.100000000006</v>
      </c>
      <c r="G54" s="12">
        <v>65699.100000000006</v>
      </c>
      <c r="H54" s="19">
        <f t="shared" si="2"/>
        <v>861388.2</v>
      </c>
      <c r="I54" s="13"/>
      <c r="J54" s="13"/>
    </row>
    <row r="55" spans="1:10" s="14" customFormat="1" ht="15.6">
      <c r="A55" s="11">
        <v>45070</v>
      </c>
      <c r="B55" s="12" t="s">
        <v>23</v>
      </c>
      <c r="C55" s="12" t="s">
        <v>135</v>
      </c>
      <c r="D55" s="12">
        <v>246402</v>
      </c>
      <c r="E55" s="12"/>
      <c r="F55" s="12">
        <v>22176.2</v>
      </c>
      <c r="G55" s="12">
        <v>22176.2</v>
      </c>
      <c r="H55" s="19">
        <f t="shared" si="2"/>
        <v>290754.40000000002</v>
      </c>
      <c r="I55" s="13"/>
      <c r="J55" s="13"/>
    </row>
    <row r="56" spans="1:10" s="6" customFormat="1" ht="21">
      <c r="A56" s="155" t="s">
        <v>10</v>
      </c>
      <c r="B56" s="155"/>
      <c r="C56" s="155"/>
      <c r="D56" s="27">
        <f>SUM(D47:D55)</f>
        <v>1748164</v>
      </c>
      <c r="E56" s="27">
        <f>SUM(E47:E55)</f>
        <v>0</v>
      </c>
      <c r="F56" s="27">
        <f>SUM(F47:F55)</f>
        <v>157334.84000000003</v>
      </c>
      <c r="G56" s="27">
        <f>SUM(G47:G55)</f>
        <v>157334.84000000003</v>
      </c>
      <c r="H56" s="27">
        <f>SUM(H47:H55)</f>
        <v>2062833.6800000002</v>
      </c>
      <c r="I56" s="5"/>
      <c r="J56" s="5"/>
    </row>
    <row r="57" spans="1:10" ht="21">
      <c r="A57" s="156" t="s">
        <v>11</v>
      </c>
      <c r="B57" s="157"/>
      <c r="C57" s="157"/>
      <c r="D57" s="157"/>
      <c r="E57" s="157"/>
      <c r="F57" s="157"/>
      <c r="G57" s="157"/>
      <c r="H57" s="157"/>
      <c r="I57" s="157"/>
      <c r="J57" s="158"/>
    </row>
    <row r="58" spans="1:10" s="6" customFormat="1">
      <c r="A58" s="16" t="s">
        <v>2</v>
      </c>
      <c r="B58" s="16" t="s">
        <v>3</v>
      </c>
      <c r="C58" s="16" t="s">
        <v>12</v>
      </c>
      <c r="D58" s="16" t="s">
        <v>5</v>
      </c>
      <c r="E58" s="16" t="s">
        <v>13</v>
      </c>
      <c r="F58" s="16" t="s">
        <v>7</v>
      </c>
      <c r="G58" s="16" t="s">
        <v>8</v>
      </c>
      <c r="H58" s="17" t="s">
        <v>9</v>
      </c>
      <c r="I58" s="17" t="s">
        <v>14</v>
      </c>
      <c r="J58" s="17" t="s">
        <v>15</v>
      </c>
    </row>
    <row r="59" spans="1:10" s="6" customFormat="1" ht="15">
      <c r="A59" s="81">
        <v>45048</v>
      </c>
      <c r="B59" s="83" t="s">
        <v>105</v>
      </c>
      <c r="C59" s="82" t="s">
        <v>106</v>
      </c>
      <c r="D59" s="82">
        <v>24695</v>
      </c>
      <c r="E59" s="82">
        <v>4445.1000000000004</v>
      </c>
      <c r="F59" s="82"/>
      <c r="G59" s="82"/>
      <c r="H59" s="82">
        <f>D59+E59+F59+G59</f>
        <v>29140.1</v>
      </c>
      <c r="I59" s="82"/>
      <c r="J59" s="82" t="s">
        <v>61</v>
      </c>
    </row>
    <row r="60" spans="1:10" s="6" customFormat="1" ht="15">
      <c r="A60" s="81">
        <v>45050</v>
      </c>
      <c r="B60" s="82" t="s">
        <v>107</v>
      </c>
      <c r="C60" s="82" t="s">
        <v>108</v>
      </c>
      <c r="D60" s="82">
        <v>146900</v>
      </c>
      <c r="E60" s="82">
        <v>26442</v>
      </c>
      <c r="F60" s="82"/>
      <c r="G60" s="82"/>
      <c r="H60" s="82">
        <f t="shared" ref="H60:H87" si="3">D60+E60+F60+G60</f>
        <v>173342</v>
      </c>
      <c r="I60" s="82"/>
      <c r="J60" s="82" t="s">
        <v>109</v>
      </c>
    </row>
    <row r="61" spans="1:10" s="6" customFormat="1" ht="15">
      <c r="A61" s="81">
        <v>45050</v>
      </c>
      <c r="B61" s="82" t="s">
        <v>110</v>
      </c>
      <c r="C61" s="82" t="s">
        <v>111</v>
      </c>
      <c r="D61" s="82">
        <v>19800</v>
      </c>
      <c r="E61" s="82">
        <v>3564</v>
      </c>
      <c r="F61" s="82"/>
      <c r="G61" s="82"/>
      <c r="H61" s="82">
        <f t="shared" si="3"/>
        <v>23364</v>
      </c>
      <c r="I61" s="82"/>
      <c r="J61" s="82" t="s">
        <v>112</v>
      </c>
    </row>
    <row r="62" spans="1:10" s="6" customFormat="1" ht="15">
      <c r="A62" s="81">
        <v>45051</v>
      </c>
      <c r="B62" s="82" t="s">
        <v>107</v>
      </c>
      <c r="C62" s="82" t="s">
        <v>147</v>
      </c>
      <c r="D62" s="82">
        <v>8000</v>
      </c>
      <c r="E62" s="82">
        <v>1440</v>
      </c>
      <c r="F62" s="82"/>
      <c r="G62" s="82"/>
      <c r="H62" s="82">
        <f t="shared" si="3"/>
        <v>9440</v>
      </c>
      <c r="I62" s="82"/>
      <c r="J62" s="82" t="s">
        <v>109</v>
      </c>
    </row>
    <row r="63" spans="1:10" s="6" customFormat="1" ht="15">
      <c r="A63" s="81">
        <v>45051</v>
      </c>
      <c r="B63" s="83" t="s">
        <v>156</v>
      </c>
      <c r="C63" s="84" t="s">
        <v>158</v>
      </c>
      <c r="D63" s="82">
        <v>1300</v>
      </c>
      <c r="E63" s="82"/>
      <c r="F63" s="82">
        <v>117</v>
      </c>
      <c r="G63" s="82">
        <v>117</v>
      </c>
      <c r="H63" s="82">
        <f t="shared" si="3"/>
        <v>1534</v>
      </c>
      <c r="I63" s="82"/>
      <c r="J63" s="83" t="s">
        <v>157</v>
      </c>
    </row>
    <row r="64" spans="1:10" s="6" customFormat="1" ht="15">
      <c r="A64" s="81">
        <v>45052</v>
      </c>
      <c r="B64" s="83" t="s">
        <v>107</v>
      </c>
      <c r="C64" s="83" t="s">
        <v>113</v>
      </c>
      <c r="D64" s="82">
        <v>16000</v>
      </c>
      <c r="E64" s="82">
        <v>2880</v>
      </c>
      <c r="F64" s="82"/>
      <c r="G64" s="82"/>
      <c r="H64" s="82">
        <f t="shared" si="3"/>
        <v>18880</v>
      </c>
      <c r="I64" s="82"/>
      <c r="J64" s="84" t="s">
        <v>109</v>
      </c>
    </row>
    <row r="65" spans="1:10" s="6" customFormat="1" ht="15">
      <c r="A65" s="81">
        <v>45052</v>
      </c>
      <c r="B65" s="83" t="s">
        <v>86</v>
      </c>
      <c r="C65" s="83" t="s">
        <v>114</v>
      </c>
      <c r="D65" s="82">
        <v>8424</v>
      </c>
      <c r="E65" s="82">
        <v>1516.32</v>
      </c>
      <c r="F65" s="82"/>
      <c r="G65" s="82"/>
      <c r="H65" s="82">
        <f t="shared" si="3"/>
        <v>9940.32</v>
      </c>
      <c r="I65" s="82"/>
      <c r="J65" s="83" t="s">
        <v>87</v>
      </c>
    </row>
    <row r="66" spans="1:10" s="6" customFormat="1" ht="15">
      <c r="A66" s="81">
        <v>45054</v>
      </c>
      <c r="B66" s="82" t="s">
        <v>115</v>
      </c>
      <c r="C66" s="82" t="s">
        <v>116</v>
      </c>
      <c r="D66" s="82">
        <v>1026.27</v>
      </c>
      <c r="E66" s="82"/>
      <c r="F66" s="82">
        <v>92.37</v>
      </c>
      <c r="G66" s="82">
        <v>92.37</v>
      </c>
      <c r="H66" s="82">
        <f t="shared" si="3"/>
        <v>1211.0099999999998</v>
      </c>
      <c r="I66" s="82"/>
      <c r="J66" s="82" t="s">
        <v>37</v>
      </c>
    </row>
    <row r="67" spans="1:10" s="6" customFormat="1" ht="15">
      <c r="A67" s="81">
        <v>45054</v>
      </c>
      <c r="B67" s="83" t="s">
        <v>115</v>
      </c>
      <c r="C67" s="82" t="s">
        <v>117</v>
      </c>
      <c r="D67" s="82">
        <v>2987.34</v>
      </c>
      <c r="E67" s="82"/>
      <c r="F67" s="82">
        <v>268.86</v>
      </c>
      <c r="G67" s="82">
        <v>268.86</v>
      </c>
      <c r="H67" s="82">
        <f t="shared" si="3"/>
        <v>3525.0600000000004</v>
      </c>
      <c r="I67" s="82"/>
      <c r="J67" s="82" t="s">
        <v>37</v>
      </c>
    </row>
    <row r="68" spans="1:10" s="6" customFormat="1" ht="15">
      <c r="A68" s="81">
        <v>45054</v>
      </c>
      <c r="B68" s="83" t="s">
        <v>115</v>
      </c>
      <c r="C68" s="83" t="s">
        <v>155</v>
      </c>
      <c r="D68" s="82">
        <v>338.98</v>
      </c>
      <c r="E68" s="82"/>
      <c r="F68" s="82">
        <v>30.51</v>
      </c>
      <c r="G68" s="82">
        <v>30.51</v>
      </c>
      <c r="H68" s="82">
        <f t="shared" si="3"/>
        <v>400</v>
      </c>
      <c r="I68" s="82"/>
      <c r="J68" s="82" t="s">
        <v>37</v>
      </c>
    </row>
    <row r="69" spans="1:10" s="6" customFormat="1" ht="15">
      <c r="A69" s="81">
        <v>45057</v>
      </c>
      <c r="B69" s="82" t="s">
        <v>118</v>
      </c>
      <c r="C69" s="82" t="s">
        <v>119</v>
      </c>
      <c r="D69" s="82">
        <v>23760</v>
      </c>
      <c r="E69" s="82"/>
      <c r="F69" s="82">
        <v>2138.4</v>
      </c>
      <c r="G69" s="82">
        <v>2138.4</v>
      </c>
      <c r="H69" s="82">
        <f t="shared" si="3"/>
        <v>28036.800000000003</v>
      </c>
      <c r="I69" s="82"/>
      <c r="J69" s="82" t="s">
        <v>120</v>
      </c>
    </row>
    <row r="70" spans="1:10" s="6" customFormat="1" ht="15">
      <c r="A70" s="81">
        <v>45057</v>
      </c>
      <c r="B70" s="82" t="s">
        <v>121</v>
      </c>
      <c r="C70" s="82" t="s">
        <v>122</v>
      </c>
      <c r="D70" s="82">
        <v>32650</v>
      </c>
      <c r="E70" s="82">
        <v>5877</v>
      </c>
      <c r="F70" s="82"/>
      <c r="G70" s="82"/>
      <c r="H70" s="82">
        <f t="shared" si="3"/>
        <v>38527</v>
      </c>
      <c r="I70" s="82"/>
      <c r="J70" s="82" t="s">
        <v>123</v>
      </c>
    </row>
    <row r="71" spans="1:10" s="6" customFormat="1" ht="15">
      <c r="A71" s="81">
        <v>45057</v>
      </c>
      <c r="B71" s="82" t="s">
        <v>121</v>
      </c>
      <c r="C71" s="82" t="s">
        <v>124</v>
      </c>
      <c r="D71" s="82">
        <v>48975</v>
      </c>
      <c r="E71" s="82">
        <v>8815.5</v>
      </c>
      <c r="F71" s="82"/>
      <c r="G71" s="82"/>
      <c r="H71" s="82">
        <f t="shared" si="3"/>
        <v>57790.5</v>
      </c>
      <c r="I71" s="82"/>
      <c r="J71" s="82" t="s">
        <v>123</v>
      </c>
    </row>
    <row r="72" spans="1:10" s="6" customFormat="1" ht="20.25" customHeight="1">
      <c r="A72" s="81">
        <v>45058</v>
      </c>
      <c r="B72" s="83" t="s">
        <v>125</v>
      </c>
      <c r="C72" s="83" t="s">
        <v>126</v>
      </c>
      <c r="D72" s="82">
        <v>3375</v>
      </c>
      <c r="E72" s="82"/>
      <c r="F72" s="82">
        <v>303.75</v>
      </c>
      <c r="G72" s="82">
        <v>303.75</v>
      </c>
      <c r="H72" s="82">
        <f t="shared" si="3"/>
        <v>3982.5</v>
      </c>
      <c r="I72" s="82"/>
      <c r="J72" s="83" t="s">
        <v>127</v>
      </c>
    </row>
    <row r="73" spans="1:10" s="6" customFormat="1" ht="15">
      <c r="A73" s="81">
        <v>45059</v>
      </c>
      <c r="B73" s="82" t="s">
        <v>105</v>
      </c>
      <c r="C73" s="82" t="s">
        <v>128</v>
      </c>
      <c r="D73" s="82">
        <v>32405</v>
      </c>
      <c r="E73" s="82">
        <v>5832.9</v>
      </c>
      <c r="F73" s="82"/>
      <c r="G73" s="82"/>
      <c r="H73" s="82">
        <f t="shared" si="3"/>
        <v>38237.9</v>
      </c>
      <c r="I73" s="82"/>
      <c r="J73" s="82" t="s">
        <v>61</v>
      </c>
    </row>
    <row r="74" spans="1:10" s="6" customFormat="1" ht="30">
      <c r="A74" s="81">
        <v>45062</v>
      </c>
      <c r="B74" s="83" t="s">
        <v>131</v>
      </c>
      <c r="C74" s="83" t="s">
        <v>133</v>
      </c>
      <c r="D74" s="82">
        <v>2300</v>
      </c>
      <c r="E74" s="82"/>
      <c r="F74" s="82">
        <v>207</v>
      </c>
      <c r="G74" s="82">
        <v>207</v>
      </c>
      <c r="H74" s="82">
        <f t="shared" si="3"/>
        <v>2714</v>
      </c>
      <c r="I74" s="82"/>
      <c r="J74" s="83" t="s">
        <v>132</v>
      </c>
    </row>
    <row r="75" spans="1:10" s="6" customFormat="1" ht="30">
      <c r="A75" s="81">
        <v>45063</v>
      </c>
      <c r="B75" s="83" t="s">
        <v>84</v>
      </c>
      <c r="C75" s="83">
        <v>2881077278</v>
      </c>
      <c r="D75" s="82">
        <v>520</v>
      </c>
      <c r="E75" s="82">
        <v>26</v>
      </c>
      <c r="F75" s="82"/>
      <c r="G75" s="82"/>
      <c r="H75" s="82">
        <f t="shared" si="3"/>
        <v>546</v>
      </c>
      <c r="I75" s="82"/>
      <c r="J75" s="83" t="s">
        <v>85</v>
      </c>
    </row>
    <row r="76" spans="1:10" s="6" customFormat="1" ht="15">
      <c r="A76" s="81">
        <v>45064</v>
      </c>
      <c r="B76" s="83" t="s">
        <v>105</v>
      </c>
      <c r="C76" s="83" t="s">
        <v>136</v>
      </c>
      <c r="D76" s="82">
        <v>57520</v>
      </c>
      <c r="E76" s="82">
        <v>10353.6</v>
      </c>
      <c r="F76" s="82"/>
      <c r="G76" s="82"/>
      <c r="H76" s="82">
        <f t="shared" si="3"/>
        <v>67873.600000000006</v>
      </c>
      <c r="I76" s="82"/>
      <c r="J76" s="83" t="s">
        <v>61</v>
      </c>
    </row>
    <row r="77" spans="1:10" s="6" customFormat="1" ht="15">
      <c r="A77" s="81">
        <v>45065</v>
      </c>
      <c r="B77" s="83" t="s">
        <v>137</v>
      </c>
      <c r="C77" s="83">
        <v>2110731981</v>
      </c>
      <c r="D77" s="82">
        <v>640591.62</v>
      </c>
      <c r="E77" s="82">
        <v>115306.51</v>
      </c>
      <c r="F77" s="82"/>
      <c r="G77" s="82"/>
      <c r="H77" s="82">
        <f t="shared" si="3"/>
        <v>755898.13</v>
      </c>
      <c r="I77" s="82"/>
      <c r="J77" s="83" t="s">
        <v>138</v>
      </c>
    </row>
    <row r="78" spans="1:10" s="6" customFormat="1" ht="15">
      <c r="A78" s="81">
        <v>45065</v>
      </c>
      <c r="B78" s="83" t="s">
        <v>64</v>
      </c>
      <c r="C78" s="83" t="s">
        <v>139</v>
      </c>
      <c r="D78" s="82">
        <v>31150</v>
      </c>
      <c r="E78" s="82">
        <v>5607</v>
      </c>
      <c r="F78" s="82"/>
      <c r="G78" s="82"/>
      <c r="H78" s="82">
        <f t="shared" si="3"/>
        <v>36757</v>
      </c>
      <c r="I78" s="82"/>
      <c r="J78" s="83" t="s">
        <v>66</v>
      </c>
    </row>
    <row r="79" spans="1:10" s="6" customFormat="1" ht="15">
      <c r="A79" s="81">
        <v>45065</v>
      </c>
      <c r="B79" s="84" t="s">
        <v>71</v>
      </c>
      <c r="C79" s="83" t="s">
        <v>145</v>
      </c>
      <c r="D79" s="82">
        <v>2425.85</v>
      </c>
      <c r="E79" s="82"/>
      <c r="F79" s="82">
        <v>312.08</v>
      </c>
      <c r="G79" s="82">
        <v>312.08</v>
      </c>
      <c r="H79" s="82">
        <f t="shared" si="3"/>
        <v>3050.0099999999998</v>
      </c>
      <c r="I79" s="82"/>
      <c r="J79" s="83" t="s">
        <v>72</v>
      </c>
    </row>
    <row r="80" spans="1:10" s="6" customFormat="1" ht="15">
      <c r="A80" s="81">
        <v>45067</v>
      </c>
      <c r="B80" s="84" t="s">
        <v>71</v>
      </c>
      <c r="C80" s="83" t="s">
        <v>146</v>
      </c>
      <c r="D80" s="82">
        <v>2425.85</v>
      </c>
      <c r="E80" s="82"/>
      <c r="F80" s="82">
        <v>312.08</v>
      </c>
      <c r="G80" s="82">
        <v>312.08</v>
      </c>
      <c r="H80" s="82">
        <f t="shared" si="3"/>
        <v>3050.0099999999998</v>
      </c>
      <c r="I80" s="82"/>
      <c r="J80" s="83" t="s">
        <v>72</v>
      </c>
    </row>
    <row r="81" spans="1:10" s="6" customFormat="1" ht="15">
      <c r="A81" s="81">
        <v>45069</v>
      </c>
      <c r="B81" s="83" t="s">
        <v>56</v>
      </c>
      <c r="C81" s="83" t="s">
        <v>140</v>
      </c>
      <c r="D81" s="82">
        <v>82200</v>
      </c>
      <c r="E81" s="82"/>
      <c r="F81" s="82">
        <v>7398</v>
      </c>
      <c r="G81" s="82">
        <v>7398</v>
      </c>
      <c r="H81" s="82">
        <f t="shared" si="3"/>
        <v>96996</v>
      </c>
      <c r="I81" s="82"/>
      <c r="J81" s="83" t="s">
        <v>58</v>
      </c>
    </row>
    <row r="82" spans="1:10" s="6" customFormat="1" ht="15">
      <c r="A82" s="81">
        <v>45070</v>
      </c>
      <c r="B82" s="83" t="s">
        <v>141</v>
      </c>
      <c r="C82" s="83" t="s">
        <v>142</v>
      </c>
      <c r="D82" s="82">
        <v>104350</v>
      </c>
      <c r="E82" s="82">
        <v>18783</v>
      </c>
      <c r="F82" s="82"/>
      <c r="G82" s="82"/>
      <c r="H82" s="82">
        <f t="shared" si="3"/>
        <v>123133</v>
      </c>
      <c r="I82" s="82"/>
      <c r="J82" s="83" t="s">
        <v>143</v>
      </c>
    </row>
    <row r="83" spans="1:10" s="6" customFormat="1" ht="15">
      <c r="A83" s="81">
        <v>45071</v>
      </c>
      <c r="B83" s="83" t="s">
        <v>141</v>
      </c>
      <c r="C83" s="83" t="s">
        <v>144</v>
      </c>
      <c r="D83" s="82">
        <v>31200</v>
      </c>
      <c r="E83" s="82">
        <v>5616</v>
      </c>
      <c r="F83" s="82"/>
      <c r="G83" s="82"/>
      <c r="H83" s="82">
        <f t="shared" si="3"/>
        <v>36816</v>
      </c>
      <c r="I83" s="82"/>
      <c r="J83" s="83" t="s">
        <v>143</v>
      </c>
    </row>
    <row r="84" spans="1:10" s="6" customFormat="1" ht="30">
      <c r="A84" s="81">
        <v>45071</v>
      </c>
      <c r="B84" s="83" t="s">
        <v>84</v>
      </c>
      <c r="C84" s="83">
        <v>2881077629</v>
      </c>
      <c r="D84" s="82">
        <v>470</v>
      </c>
      <c r="E84" s="82">
        <v>23.5</v>
      </c>
      <c r="F84" s="82"/>
      <c r="G84" s="82"/>
      <c r="H84" s="82">
        <f t="shared" si="3"/>
        <v>493.5</v>
      </c>
      <c r="I84" s="82"/>
      <c r="J84" s="83" t="s">
        <v>85</v>
      </c>
    </row>
    <row r="85" spans="1:10" s="6" customFormat="1" ht="15">
      <c r="A85" s="81">
        <v>45072</v>
      </c>
      <c r="B85" s="83" t="s">
        <v>64</v>
      </c>
      <c r="C85" s="83" t="s">
        <v>149</v>
      </c>
      <c r="D85" s="82">
        <v>55000</v>
      </c>
      <c r="E85" s="82">
        <v>9900</v>
      </c>
      <c r="F85" s="82"/>
      <c r="G85" s="82"/>
      <c r="H85" s="82">
        <f t="shared" si="3"/>
        <v>64900</v>
      </c>
      <c r="I85" s="82"/>
      <c r="J85" s="83" t="s">
        <v>66</v>
      </c>
    </row>
    <row r="86" spans="1:10" s="6" customFormat="1" ht="15">
      <c r="A86" s="81">
        <v>45074</v>
      </c>
      <c r="B86" s="83" t="s">
        <v>77</v>
      </c>
      <c r="C86" s="83" t="s">
        <v>154</v>
      </c>
      <c r="D86" s="82">
        <v>7041.5</v>
      </c>
      <c r="E86" s="82">
        <v>1267.47</v>
      </c>
      <c r="F86" s="82"/>
      <c r="G86" s="82"/>
      <c r="H86" s="82">
        <f t="shared" si="3"/>
        <v>8308.9699999999993</v>
      </c>
      <c r="I86" s="82"/>
      <c r="J86" s="83" t="s">
        <v>78</v>
      </c>
    </row>
    <row r="87" spans="1:10" s="6" customFormat="1" ht="15">
      <c r="A87" s="81">
        <v>45075</v>
      </c>
      <c r="B87" s="83" t="s">
        <v>105</v>
      </c>
      <c r="C87" s="83" t="s">
        <v>148</v>
      </c>
      <c r="D87" s="82">
        <v>104125</v>
      </c>
      <c r="E87" s="82">
        <v>18742.5</v>
      </c>
      <c r="F87" s="82"/>
      <c r="G87" s="82"/>
      <c r="H87" s="82">
        <f t="shared" si="3"/>
        <v>122867.5</v>
      </c>
      <c r="I87" s="82"/>
      <c r="J87" s="83" t="s">
        <v>61</v>
      </c>
    </row>
    <row r="88" spans="1:10" s="6" customFormat="1" ht="21">
      <c r="A88" s="163" t="s">
        <v>10</v>
      </c>
      <c r="B88" s="164"/>
      <c r="C88" s="165"/>
      <c r="D88" s="27">
        <f>SUM(D59:D87)</f>
        <v>1491956.4100000001</v>
      </c>
      <c r="E88" s="27">
        <f>SUM(E59:E87)</f>
        <v>246438.39999999999</v>
      </c>
      <c r="F88" s="27">
        <f>SUM(F59:F87)</f>
        <v>11180.05</v>
      </c>
      <c r="G88" s="27">
        <f>SUM(G59:G87)</f>
        <v>11180.05</v>
      </c>
      <c r="H88" s="27">
        <f>SUM(H59:H87)</f>
        <v>1760754.91</v>
      </c>
      <c r="I88" s="27"/>
      <c r="J88" s="27"/>
    </row>
    <row r="90" spans="1:10" ht="21">
      <c r="A90" s="159" t="s">
        <v>17</v>
      </c>
      <c r="B90" s="160"/>
      <c r="C90" s="160"/>
      <c r="D90" s="160"/>
      <c r="E90" s="160"/>
      <c r="F90" s="160"/>
      <c r="G90" s="160"/>
      <c r="H90" s="160"/>
      <c r="I90" s="160"/>
      <c r="J90" s="161"/>
    </row>
    <row r="91" spans="1:10" ht="21">
      <c r="A91" s="156" t="s">
        <v>1</v>
      </c>
      <c r="B91" s="157"/>
      <c r="C91" s="157"/>
      <c r="D91" s="157"/>
      <c r="E91" s="157"/>
      <c r="F91" s="157"/>
      <c r="G91" s="157"/>
      <c r="H91" s="158"/>
      <c r="I91" s="2"/>
      <c r="J91" s="2"/>
    </row>
    <row r="92" spans="1:10" s="6" customFormat="1" ht="15.6">
      <c r="A92" s="3" t="s">
        <v>2</v>
      </c>
      <c r="B92" s="3" t="s">
        <v>3</v>
      </c>
      <c r="C92" s="3" t="s">
        <v>4</v>
      </c>
      <c r="D92" s="3" t="s">
        <v>5</v>
      </c>
      <c r="E92" s="3" t="s">
        <v>6</v>
      </c>
      <c r="F92" s="3" t="s">
        <v>7</v>
      </c>
      <c r="G92" s="3" t="s">
        <v>8</v>
      </c>
      <c r="H92" s="4" t="s">
        <v>9</v>
      </c>
      <c r="I92" s="5"/>
      <c r="J92" s="5"/>
    </row>
    <row r="93" spans="1:10" s="6" customFormat="1" ht="15.6">
      <c r="A93" s="18">
        <v>45080</v>
      </c>
      <c r="B93" s="12" t="s">
        <v>23</v>
      </c>
      <c r="C93" s="19" t="s">
        <v>150</v>
      </c>
      <c r="D93" s="19">
        <v>734495</v>
      </c>
      <c r="E93" s="19"/>
      <c r="F93" s="19">
        <v>66104.600000000006</v>
      </c>
      <c r="G93" s="19">
        <v>66104.600000000006</v>
      </c>
      <c r="H93" s="19">
        <f>D93+E93+F93+G93</f>
        <v>866704.2</v>
      </c>
      <c r="I93" s="5"/>
      <c r="J93" s="5"/>
    </row>
    <row r="94" spans="1:10" s="6" customFormat="1" ht="15" customHeight="1">
      <c r="A94" s="18">
        <v>45080</v>
      </c>
      <c r="B94" s="12" t="s">
        <v>23</v>
      </c>
      <c r="C94" s="19" t="s">
        <v>151</v>
      </c>
      <c r="D94" s="19">
        <v>70904</v>
      </c>
      <c r="E94" s="19"/>
      <c r="F94" s="19">
        <v>6381</v>
      </c>
      <c r="G94" s="19">
        <v>6381</v>
      </c>
      <c r="H94" s="19">
        <f t="shared" ref="H94:H99" si="4">D94+E94+F94+G94</f>
        <v>83666</v>
      </c>
      <c r="I94" s="5"/>
      <c r="J94" s="5"/>
    </row>
    <row r="95" spans="1:10" s="6" customFormat="1" ht="15.6">
      <c r="A95" s="18">
        <v>45090</v>
      </c>
      <c r="B95" s="19" t="s">
        <v>23</v>
      </c>
      <c r="C95" s="19" t="s">
        <v>152</v>
      </c>
      <c r="D95" s="19">
        <v>262240</v>
      </c>
      <c r="E95" s="19"/>
      <c r="F95" s="19">
        <v>23601.599999999999</v>
      </c>
      <c r="G95" s="19">
        <v>23601.599999999999</v>
      </c>
      <c r="H95" s="19">
        <f t="shared" si="4"/>
        <v>309443.19999999995</v>
      </c>
      <c r="I95" s="5"/>
      <c r="J95" s="5"/>
    </row>
    <row r="96" spans="1:10" s="6" customFormat="1" ht="15.6">
      <c r="A96" s="18">
        <v>45090</v>
      </c>
      <c r="B96" s="19" t="s">
        <v>23</v>
      </c>
      <c r="C96" s="19" t="s">
        <v>153</v>
      </c>
      <c r="D96" s="19">
        <v>322872</v>
      </c>
      <c r="E96" s="19"/>
      <c r="F96" s="19">
        <v>29058.5</v>
      </c>
      <c r="G96" s="19">
        <v>29058.5</v>
      </c>
      <c r="H96" s="19">
        <f t="shared" si="4"/>
        <v>380989</v>
      </c>
      <c r="I96" s="5"/>
      <c r="J96" s="5"/>
    </row>
    <row r="97" spans="1:10" s="6" customFormat="1" ht="15.6">
      <c r="A97" s="18">
        <v>45097</v>
      </c>
      <c r="B97" s="19" t="s">
        <v>23</v>
      </c>
      <c r="C97" s="19" t="s">
        <v>159</v>
      </c>
      <c r="D97" s="19">
        <v>161752</v>
      </c>
      <c r="E97" s="19"/>
      <c r="F97" s="19">
        <v>14557.7</v>
      </c>
      <c r="G97" s="19">
        <v>14557.7</v>
      </c>
      <c r="H97" s="19">
        <f t="shared" si="4"/>
        <v>190867.40000000002</v>
      </c>
      <c r="I97" s="5"/>
      <c r="J97" s="5"/>
    </row>
    <row r="98" spans="1:10" s="6" customFormat="1" ht="15.6">
      <c r="A98" s="18">
        <v>45097</v>
      </c>
      <c r="B98" s="19" t="s">
        <v>23</v>
      </c>
      <c r="C98" s="19" t="s">
        <v>160</v>
      </c>
      <c r="D98" s="19">
        <v>18960</v>
      </c>
      <c r="E98" s="19"/>
      <c r="F98" s="19">
        <v>1706.4</v>
      </c>
      <c r="G98" s="19">
        <v>1706.4</v>
      </c>
      <c r="H98" s="19">
        <f t="shared" si="4"/>
        <v>22372.800000000003</v>
      </c>
      <c r="I98" s="5"/>
      <c r="J98" s="5"/>
    </row>
    <row r="99" spans="1:10" s="6" customFormat="1" ht="15.6">
      <c r="A99" s="18">
        <v>45101</v>
      </c>
      <c r="B99" s="19" t="s">
        <v>23</v>
      </c>
      <c r="C99" s="19" t="s">
        <v>187</v>
      </c>
      <c r="D99" s="19">
        <v>86070</v>
      </c>
      <c r="E99" s="19"/>
      <c r="F99" s="19">
        <v>7746.3</v>
      </c>
      <c r="G99" s="19">
        <v>7746.3</v>
      </c>
      <c r="H99" s="19">
        <f t="shared" si="4"/>
        <v>101562.6</v>
      </c>
      <c r="I99" s="5"/>
      <c r="J99" s="5"/>
    </row>
    <row r="100" spans="1:10" s="6" customFormat="1" ht="21">
      <c r="A100" s="155" t="s">
        <v>10</v>
      </c>
      <c r="B100" s="155"/>
      <c r="C100" s="155"/>
      <c r="D100" s="27">
        <f>SUM(D93:D99)</f>
        <v>1657293</v>
      </c>
      <c r="E100" s="27">
        <f>SUM(E93:E99)</f>
        <v>0</v>
      </c>
      <c r="F100" s="27">
        <f>SUM(F93:F99)</f>
        <v>149156.1</v>
      </c>
      <c r="G100" s="27">
        <f>SUM(G93:G99)</f>
        <v>149156.1</v>
      </c>
      <c r="H100" s="27">
        <f>SUM(H93:H99)</f>
        <v>1955605.2</v>
      </c>
      <c r="I100" s="5"/>
      <c r="J100" s="5"/>
    </row>
    <row r="101" spans="1:10" ht="21">
      <c r="A101" s="156" t="s">
        <v>11</v>
      </c>
      <c r="B101" s="157"/>
      <c r="C101" s="157"/>
      <c r="D101" s="157"/>
      <c r="E101" s="157"/>
      <c r="F101" s="157"/>
      <c r="G101" s="157"/>
      <c r="H101" s="157"/>
      <c r="I101" s="157"/>
      <c r="J101" s="158"/>
    </row>
    <row r="102" spans="1:10" s="6" customFormat="1">
      <c r="A102" s="16" t="s">
        <v>2</v>
      </c>
      <c r="B102" s="16" t="s">
        <v>3</v>
      </c>
      <c r="C102" s="16" t="s">
        <v>12</v>
      </c>
      <c r="D102" s="16" t="s">
        <v>5</v>
      </c>
      <c r="E102" s="16" t="s">
        <v>13</v>
      </c>
      <c r="F102" s="16" t="s">
        <v>7</v>
      </c>
      <c r="G102" s="16" t="s">
        <v>8</v>
      </c>
      <c r="H102" s="17" t="s">
        <v>9</v>
      </c>
      <c r="I102" s="17" t="s">
        <v>14</v>
      </c>
      <c r="J102" s="17" t="s">
        <v>15</v>
      </c>
    </row>
    <row r="103" spans="1:10" s="6" customFormat="1" ht="15">
      <c r="A103" s="81">
        <v>45079</v>
      </c>
      <c r="B103" s="82" t="s">
        <v>162</v>
      </c>
      <c r="C103" s="82">
        <v>276</v>
      </c>
      <c r="D103" s="82">
        <v>8985</v>
      </c>
      <c r="E103" s="82"/>
      <c r="F103" s="82">
        <v>1257.5</v>
      </c>
      <c r="G103" s="82">
        <v>1257.5</v>
      </c>
      <c r="H103" s="82">
        <f t="shared" ref="H103:H124" si="5">D103+E103+F103+G103</f>
        <v>11500</v>
      </c>
      <c r="I103" s="82"/>
      <c r="J103" s="82" t="s">
        <v>161</v>
      </c>
    </row>
    <row r="104" spans="1:10" s="6" customFormat="1" ht="30">
      <c r="A104" s="91">
        <v>45079</v>
      </c>
      <c r="B104" s="54" t="s">
        <v>84</v>
      </c>
      <c r="C104" s="92">
        <v>2881078018</v>
      </c>
      <c r="D104" s="55">
        <v>960</v>
      </c>
      <c r="E104" s="55">
        <v>48</v>
      </c>
      <c r="F104" s="55"/>
      <c r="G104" s="55"/>
      <c r="H104" s="55">
        <f t="shared" si="5"/>
        <v>1008</v>
      </c>
      <c r="I104" s="55"/>
      <c r="J104" s="92" t="s">
        <v>85</v>
      </c>
    </row>
    <row r="105" spans="1:10" s="6" customFormat="1" ht="15">
      <c r="A105" s="81">
        <v>45080</v>
      </c>
      <c r="B105" s="82" t="s">
        <v>115</v>
      </c>
      <c r="C105" s="82" t="s">
        <v>163</v>
      </c>
      <c r="D105" s="82">
        <v>1232.2</v>
      </c>
      <c r="E105" s="82"/>
      <c r="F105" s="82">
        <v>110.9</v>
      </c>
      <c r="G105" s="82">
        <v>110.9</v>
      </c>
      <c r="H105" s="82">
        <f t="shared" si="5"/>
        <v>1454.0000000000002</v>
      </c>
      <c r="I105" s="82"/>
      <c r="J105" s="82" t="s">
        <v>37</v>
      </c>
    </row>
    <row r="106" spans="1:10" s="6" customFormat="1" ht="15">
      <c r="A106" s="81">
        <v>45080</v>
      </c>
      <c r="B106" s="82" t="s">
        <v>115</v>
      </c>
      <c r="C106" s="82" t="s">
        <v>164</v>
      </c>
      <c r="D106" s="82">
        <v>296.61</v>
      </c>
      <c r="E106" s="82"/>
      <c r="F106" s="82">
        <v>26.69</v>
      </c>
      <c r="G106" s="82">
        <v>26.69</v>
      </c>
      <c r="H106" s="82">
        <f t="shared" si="5"/>
        <v>349.99</v>
      </c>
      <c r="I106" s="82"/>
      <c r="J106" s="82" t="s">
        <v>37</v>
      </c>
    </row>
    <row r="107" spans="1:10" s="6" customFormat="1" ht="15">
      <c r="A107" s="81">
        <v>45080</v>
      </c>
      <c r="B107" s="83" t="s">
        <v>181</v>
      </c>
      <c r="C107" s="83" t="s">
        <v>183</v>
      </c>
      <c r="D107" s="82">
        <v>1100.8499999999999</v>
      </c>
      <c r="E107" s="82">
        <v>198.15</v>
      </c>
      <c r="F107" s="82"/>
      <c r="G107" s="82"/>
      <c r="H107" s="82">
        <f t="shared" si="5"/>
        <v>1299</v>
      </c>
      <c r="I107" s="82"/>
      <c r="J107" s="83" t="s">
        <v>182</v>
      </c>
    </row>
    <row r="108" spans="1:10" s="6" customFormat="1" ht="15">
      <c r="A108" s="81">
        <v>45080</v>
      </c>
      <c r="B108" s="83" t="s">
        <v>71</v>
      </c>
      <c r="C108" s="84" t="s">
        <v>184</v>
      </c>
      <c r="D108" s="82">
        <v>2812.5</v>
      </c>
      <c r="E108" s="82"/>
      <c r="F108" s="82">
        <v>393.75</v>
      </c>
      <c r="G108" s="82">
        <v>393.75</v>
      </c>
      <c r="H108" s="82">
        <f t="shared" si="5"/>
        <v>3600</v>
      </c>
      <c r="I108" s="82"/>
      <c r="J108" s="84" t="s">
        <v>72</v>
      </c>
    </row>
    <row r="109" spans="1:10" s="6" customFormat="1" ht="15">
      <c r="A109" s="81">
        <v>45082</v>
      </c>
      <c r="B109" s="82" t="s">
        <v>86</v>
      </c>
      <c r="C109" s="82" t="s">
        <v>165</v>
      </c>
      <c r="D109" s="82">
        <v>11232</v>
      </c>
      <c r="E109" s="82">
        <v>2021.76</v>
      </c>
      <c r="F109" s="82"/>
      <c r="G109" s="82"/>
      <c r="H109" s="82">
        <f t="shared" si="5"/>
        <v>13253.76</v>
      </c>
      <c r="I109" s="82"/>
      <c r="J109" s="82" t="s">
        <v>87</v>
      </c>
    </row>
    <row r="110" spans="1:10" s="6" customFormat="1" ht="15">
      <c r="A110" s="81">
        <v>45083</v>
      </c>
      <c r="B110" s="82" t="s">
        <v>166</v>
      </c>
      <c r="C110" s="82" t="s">
        <v>167</v>
      </c>
      <c r="D110" s="82">
        <v>275</v>
      </c>
      <c r="E110" s="82"/>
      <c r="F110" s="82">
        <v>24.75</v>
      </c>
      <c r="G110" s="82">
        <v>24.75</v>
      </c>
      <c r="H110" s="82">
        <f t="shared" si="5"/>
        <v>324.5</v>
      </c>
      <c r="I110" s="82"/>
      <c r="J110" s="82" t="s">
        <v>168</v>
      </c>
    </row>
    <row r="111" spans="1:10" s="6" customFormat="1" ht="15">
      <c r="A111" s="81">
        <v>45083</v>
      </c>
      <c r="B111" s="82" t="s">
        <v>105</v>
      </c>
      <c r="C111" s="82" t="s">
        <v>169</v>
      </c>
      <c r="D111" s="82">
        <v>142775</v>
      </c>
      <c r="E111" s="82">
        <v>25699.5</v>
      </c>
      <c r="F111" s="82"/>
      <c r="G111" s="82"/>
      <c r="H111" s="82">
        <f t="shared" si="5"/>
        <v>168474.5</v>
      </c>
      <c r="I111" s="82"/>
      <c r="J111" s="82" t="s">
        <v>61</v>
      </c>
    </row>
    <row r="112" spans="1:10" s="6" customFormat="1" ht="15">
      <c r="A112" s="81">
        <v>45083</v>
      </c>
      <c r="B112" s="83" t="s">
        <v>71</v>
      </c>
      <c r="C112" s="83" t="s">
        <v>185</v>
      </c>
      <c r="D112" s="82">
        <v>1875</v>
      </c>
      <c r="E112" s="82"/>
      <c r="F112" s="82">
        <v>262.5</v>
      </c>
      <c r="G112" s="82">
        <v>262.5</v>
      </c>
      <c r="H112" s="82">
        <f t="shared" si="5"/>
        <v>2400</v>
      </c>
      <c r="I112" s="82"/>
      <c r="J112" s="84" t="s">
        <v>72</v>
      </c>
    </row>
    <row r="113" spans="1:10" s="6" customFormat="1" ht="15">
      <c r="A113" s="81">
        <v>45086</v>
      </c>
      <c r="B113" s="82" t="s">
        <v>115</v>
      </c>
      <c r="C113" s="82" t="s">
        <v>170</v>
      </c>
      <c r="D113" s="82">
        <v>677.96</v>
      </c>
      <c r="E113" s="82"/>
      <c r="F113" s="82">
        <v>61.02</v>
      </c>
      <c r="G113" s="82">
        <v>61.02</v>
      </c>
      <c r="H113" s="82">
        <f t="shared" si="5"/>
        <v>800</v>
      </c>
      <c r="I113" s="82"/>
      <c r="J113" s="82" t="s">
        <v>37</v>
      </c>
    </row>
    <row r="114" spans="1:10" s="6" customFormat="1" ht="15">
      <c r="A114" s="81">
        <v>45086</v>
      </c>
      <c r="B114" s="82" t="s">
        <v>174</v>
      </c>
      <c r="C114" s="82" t="s">
        <v>175</v>
      </c>
      <c r="D114" s="82">
        <v>1175</v>
      </c>
      <c r="E114" s="82"/>
      <c r="F114" s="82">
        <v>105.75</v>
      </c>
      <c r="G114" s="82">
        <v>105.75</v>
      </c>
      <c r="H114" s="82">
        <f t="shared" si="5"/>
        <v>1386.5</v>
      </c>
      <c r="I114" s="82"/>
      <c r="J114" s="82" t="s">
        <v>176</v>
      </c>
    </row>
    <row r="115" spans="1:10" s="6" customFormat="1" ht="15">
      <c r="A115" s="81">
        <v>45087</v>
      </c>
      <c r="B115" s="82" t="s">
        <v>171</v>
      </c>
      <c r="C115" s="82" t="s">
        <v>172</v>
      </c>
      <c r="D115" s="82">
        <v>9400</v>
      </c>
      <c r="E115" s="82"/>
      <c r="F115" s="82">
        <v>846</v>
      </c>
      <c r="G115" s="82">
        <v>846</v>
      </c>
      <c r="H115" s="82">
        <f t="shared" si="5"/>
        <v>11092</v>
      </c>
      <c r="I115" s="82"/>
      <c r="J115" s="82" t="s">
        <v>173</v>
      </c>
    </row>
    <row r="116" spans="1:10" s="6" customFormat="1" ht="15">
      <c r="A116" s="81">
        <v>45087</v>
      </c>
      <c r="B116" s="82" t="s">
        <v>105</v>
      </c>
      <c r="C116" s="82" t="s">
        <v>178</v>
      </c>
      <c r="D116" s="82">
        <v>82250</v>
      </c>
      <c r="E116" s="82">
        <v>14805</v>
      </c>
      <c r="F116" s="82"/>
      <c r="G116" s="82"/>
      <c r="H116" s="82">
        <f t="shared" si="5"/>
        <v>97055</v>
      </c>
      <c r="I116" s="82"/>
      <c r="J116" s="82" t="s">
        <v>61</v>
      </c>
    </row>
    <row r="117" spans="1:10" s="6" customFormat="1" ht="15">
      <c r="A117" s="81">
        <v>45089</v>
      </c>
      <c r="B117" s="82" t="s">
        <v>174</v>
      </c>
      <c r="C117" s="82" t="s">
        <v>177</v>
      </c>
      <c r="D117" s="82">
        <v>300</v>
      </c>
      <c r="E117" s="82"/>
      <c r="F117" s="82">
        <v>27</v>
      </c>
      <c r="G117" s="82">
        <v>27</v>
      </c>
      <c r="H117" s="82">
        <f t="shared" si="5"/>
        <v>354</v>
      </c>
      <c r="I117" s="82"/>
      <c r="J117" s="82" t="s">
        <v>176</v>
      </c>
    </row>
    <row r="118" spans="1:10" s="6" customFormat="1" ht="15">
      <c r="A118" s="81">
        <v>45090</v>
      </c>
      <c r="B118" s="82" t="s">
        <v>171</v>
      </c>
      <c r="C118" s="82" t="s">
        <v>179</v>
      </c>
      <c r="D118" s="82">
        <v>4700</v>
      </c>
      <c r="E118" s="82"/>
      <c r="F118" s="82">
        <v>423</v>
      </c>
      <c r="G118" s="82">
        <v>423</v>
      </c>
      <c r="H118" s="82">
        <f t="shared" si="5"/>
        <v>5546</v>
      </c>
      <c r="I118" s="82"/>
      <c r="J118" s="82" t="s">
        <v>173</v>
      </c>
    </row>
    <row r="119" spans="1:10" s="6" customFormat="1" ht="15.6" thickBot="1">
      <c r="A119" s="81">
        <v>45093</v>
      </c>
      <c r="B119" s="82" t="s">
        <v>105</v>
      </c>
      <c r="C119" s="82" t="s">
        <v>180</v>
      </c>
      <c r="D119" s="82">
        <v>74200</v>
      </c>
      <c r="E119" s="82">
        <v>13356</v>
      </c>
      <c r="F119" s="82"/>
      <c r="G119" s="82"/>
      <c r="H119" s="82">
        <f t="shared" si="5"/>
        <v>87556</v>
      </c>
      <c r="I119" s="82"/>
      <c r="J119" s="82" t="s">
        <v>61</v>
      </c>
    </row>
    <row r="120" spans="1:10" s="6" customFormat="1" ht="15.6" thickBot="1">
      <c r="A120" s="91">
        <v>45093</v>
      </c>
      <c r="B120" s="92" t="s">
        <v>191</v>
      </c>
      <c r="C120" s="93" t="s">
        <v>193</v>
      </c>
      <c r="D120" s="55">
        <v>170.48</v>
      </c>
      <c r="E120" s="55">
        <v>8.52</v>
      </c>
      <c r="F120" s="55"/>
      <c r="G120" s="55"/>
      <c r="H120" s="55">
        <f t="shared" si="5"/>
        <v>179</v>
      </c>
      <c r="I120" s="55"/>
      <c r="J120" s="92" t="s">
        <v>192</v>
      </c>
    </row>
    <row r="121" spans="1:10" s="6" customFormat="1" ht="15">
      <c r="A121" s="81">
        <v>45099</v>
      </c>
      <c r="B121" s="82" t="s">
        <v>105</v>
      </c>
      <c r="C121" s="82" t="s">
        <v>186</v>
      </c>
      <c r="D121" s="82">
        <v>34050</v>
      </c>
      <c r="E121" s="82">
        <v>6129</v>
      </c>
      <c r="F121" s="82"/>
      <c r="G121" s="82"/>
      <c r="H121" s="82">
        <f t="shared" si="5"/>
        <v>40179</v>
      </c>
      <c r="I121" s="82"/>
      <c r="J121" s="82" t="s">
        <v>61</v>
      </c>
    </row>
    <row r="122" spans="1:10" s="6" customFormat="1" ht="15">
      <c r="A122" s="88">
        <v>45105</v>
      </c>
      <c r="B122" s="89" t="s">
        <v>188</v>
      </c>
      <c r="C122" s="89" t="s">
        <v>190</v>
      </c>
      <c r="D122" s="90">
        <v>592.37</v>
      </c>
      <c r="E122" s="90">
        <v>106.62</v>
      </c>
      <c r="F122" s="90"/>
      <c r="G122" s="90"/>
      <c r="H122" s="90">
        <f t="shared" si="5"/>
        <v>698.99</v>
      </c>
      <c r="I122" s="90"/>
      <c r="J122" s="89" t="s">
        <v>189</v>
      </c>
    </row>
    <row r="123" spans="1:10" s="6" customFormat="1" ht="15">
      <c r="A123" s="91">
        <v>45107</v>
      </c>
      <c r="B123" s="94" t="s">
        <v>92</v>
      </c>
      <c r="C123" s="54" t="s">
        <v>194</v>
      </c>
      <c r="D123" s="55">
        <v>300</v>
      </c>
      <c r="E123" s="55"/>
      <c r="F123" s="55">
        <v>27</v>
      </c>
      <c r="G123" s="55">
        <v>27</v>
      </c>
      <c r="H123" s="55">
        <f t="shared" si="5"/>
        <v>354</v>
      </c>
      <c r="I123" s="55"/>
      <c r="J123" s="54" t="s">
        <v>93</v>
      </c>
    </row>
    <row r="124" spans="1:10" s="6" customFormat="1" ht="15">
      <c r="A124" s="91">
        <v>45107</v>
      </c>
      <c r="B124" s="94" t="s">
        <v>92</v>
      </c>
      <c r="C124" s="94" t="s">
        <v>195</v>
      </c>
      <c r="D124" s="94">
        <v>1767</v>
      </c>
      <c r="E124" s="55"/>
      <c r="F124" s="55">
        <v>159.03</v>
      </c>
      <c r="G124" s="55">
        <v>159.03</v>
      </c>
      <c r="H124" s="55">
        <f t="shared" si="5"/>
        <v>2085.06</v>
      </c>
      <c r="I124" s="55"/>
      <c r="J124" s="54" t="s">
        <v>93</v>
      </c>
    </row>
    <row r="125" spans="1:10" s="6" customFormat="1" ht="21">
      <c r="A125" s="152" t="s">
        <v>10</v>
      </c>
      <c r="B125" s="153"/>
      <c r="C125" s="154"/>
      <c r="D125" s="26">
        <f>SUM(D103:D124)</f>
        <v>381126.97</v>
      </c>
      <c r="E125" s="26">
        <f>SUM(E103:E124)</f>
        <v>62372.55</v>
      </c>
      <c r="F125" s="26">
        <f>SUM(F103:F124)</f>
        <v>3724.8900000000003</v>
      </c>
      <c r="G125" s="26">
        <f>SUM(G103:G124)</f>
        <v>3724.8900000000003</v>
      </c>
      <c r="H125" s="26">
        <f>SUM(H103:H124)</f>
        <v>450949.3</v>
      </c>
      <c r="I125" s="26"/>
      <c r="J125" s="26"/>
    </row>
    <row r="128" spans="1:10" s="10" customFormat="1" ht="17.399999999999999" customHeight="1">
      <c r="A128" s="20">
        <v>44840</v>
      </c>
      <c r="B128" s="22" t="s">
        <v>25</v>
      </c>
      <c r="C128" s="22" t="s">
        <v>26</v>
      </c>
      <c r="D128" s="22">
        <v>1850</v>
      </c>
      <c r="E128" s="8"/>
      <c r="F128" s="8">
        <v>166.5</v>
      </c>
      <c r="G128" s="8">
        <v>166.5</v>
      </c>
      <c r="H128" s="8">
        <f t="shared" ref="H128:H133" si="6">D128+E128+F128+G128</f>
        <v>2183</v>
      </c>
      <c r="I128" s="9" t="s">
        <v>44</v>
      </c>
      <c r="J128" s="9"/>
    </row>
    <row r="129" spans="1:10" s="10" customFormat="1" ht="15.6">
      <c r="A129" s="20">
        <v>44841</v>
      </c>
      <c r="B129" s="22" t="s">
        <v>21</v>
      </c>
      <c r="C129" s="22" t="s">
        <v>22</v>
      </c>
      <c r="D129" s="22">
        <v>55015</v>
      </c>
      <c r="E129" s="8"/>
      <c r="F129" s="8">
        <v>4951.3500000000004</v>
      </c>
      <c r="G129" s="8">
        <v>4951.3500000000004</v>
      </c>
      <c r="H129" s="8">
        <f t="shared" si="6"/>
        <v>64917.7</v>
      </c>
      <c r="I129" s="9"/>
      <c r="J129" s="9"/>
    </row>
    <row r="130" spans="1:10" s="10" customFormat="1" ht="15.6">
      <c r="A130" s="20">
        <v>44875</v>
      </c>
      <c r="B130" s="22" t="s">
        <v>80</v>
      </c>
      <c r="C130" s="22" t="s">
        <v>81</v>
      </c>
      <c r="D130" s="22">
        <v>2279250</v>
      </c>
      <c r="E130" s="8"/>
      <c r="F130" s="8">
        <v>205132.5</v>
      </c>
      <c r="G130" s="8">
        <v>205132.5</v>
      </c>
      <c r="H130" s="8">
        <f t="shared" si="6"/>
        <v>2689515</v>
      </c>
      <c r="I130" s="9"/>
      <c r="J130" s="9"/>
    </row>
    <row r="131" spans="1:10" s="10" customFormat="1" ht="15.6">
      <c r="A131" s="20">
        <v>44932</v>
      </c>
      <c r="B131" s="22" t="s">
        <v>23</v>
      </c>
      <c r="C131" s="22" t="s">
        <v>24</v>
      </c>
      <c r="D131" s="22">
        <v>900</v>
      </c>
      <c r="E131" s="8"/>
      <c r="F131" s="8">
        <v>81</v>
      </c>
      <c r="G131" s="8">
        <v>81</v>
      </c>
      <c r="H131" s="8">
        <f t="shared" si="6"/>
        <v>1062</v>
      </c>
      <c r="I131" s="9"/>
      <c r="J131" s="9"/>
    </row>
    <row r="132" spans="1:10" s="10" customFormat="1" ht="17.399999999999999" customHeight="1">
      <c r="A132" s="20">
        <v>44965</v>
      </c>
      <c r="B132" s="22" t="s">
        <v>27</v>
      </c>
      <c r="C132" s="22" t="s">
        <v>28</v>
      </c>
      <c r="D132" s="22">
        <v>7200</v>
      </c>
      <c r="E132" s="8"/>
      <c r="F132" s="8">
        <v>648</v>
      </c>
      <c r="G132" s="8">
        <v>648</v>
      </c>
      <c r="H132" s="8">
        <f t="shared" si="6"/>
        <v>8496</v>
      </c>
      <c r="I132" s="9" t="s">
        <v>45</v>
      </c>
      <c r="J132" s="9"/>
    </row>
    <row r="133" spans="1:10" s="10" customFormat="1" ht="15.6">
      <c r="A133" s="20">
        <v>44977</v>
      </c>
      <c r="B133" s="22" t="s">
        <v>82</v>
      </c>
      <c r="C133" s="22" t="s">
        <v>83</v>
      </c>
      <c r="D133" s="22">
        <v>1819490</v>
      </c>
      <c r="E133" s="8"/>
      <c r="F133" s="8">
        <v>163754.1</v>
      </c>
      <c r="G133" s="8">
        <v>163754.1</v>
      </c>
      <c r="H133" s="8">
        <f t="shared" si="6"/>
        <v>2146998.2000000002</v>
      </c>
      <c r="I133" s="9"/>
      <c r="J133" s="9"/>
    </row>
    <row r="290" spans="1:10" s="75" customFormat="1" ht="16.8" customHeight="1">
      <c r="A290" s="85"/>
      <c r="B290" s="85"/>
      <c r="C290" s="85"/>
      <c r="D290" s="86"/>
      <c r="E290" s="87">
        <f>F100+G100</f>
        <v>298312.2</v>
      </c>
      <c r="F290" s="87">
        <f>E125+F125+G125</f>
        <v>69822.33</v>
      </c>
      <c r="G290" s="87">
        <f>E290-F290</f>
        <v>228489.87</v>
      </c>
      <c r="H290" s="86"/>
      <c r="I290" s="86"/>
      <c r="J290" s="86"/>
    </row>
  </sheetData>
  <mergeCells count="15">
    <mergeCell ref="A125:C125"/>
    <mergeCell ref="A100:C100"/>
    <mergeCell ref="A101:J101"/>
    <mergeCell ref="A91:H91"/>
    <mergeCell ref="A2:J2"/>
    <mergeCell ref="A3:H3"/>
    <mergeCell ref="A12:C12"/>
    <mergeCell ref="A13:J13"/>
    <mergeCell ref="A42:C42"/>
    <mergeCell ref="A90:J90"/>
    <mergeCell ref="A44:J44"/>
    <mergeCell ref="A45:H45"/>
    <mergeCell ref="A56:C56"/>
    <mergeCell ref="A57:J57"/>
    <mergeCell ref="A88:C88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14"/>
  <sheetViews>
    <sheetView topLeftCell="A19" workbookViewId="0">
      <selection activeCell="B108" sqref="B108"/>
    </sheetView>
  </sheetViews>
  <sheetFormatPr defaultColWidth="9.109375" defaultRowHeight="14.4"/>
  <cols>
    <col min="1" max="1" width="14.77734375" style="1" customWidth="1"/>
    <col min="2" max="2" width="50.44140625" style="1" customWidth="1"/>
    <col min="3" max="3" width="21.5546875" style="1" customWidth="1"/>
    <col min="4" max="4" width="14.33203125" style="1" customWidth="1"/>
    <col min="5" max="5" width="13.33203125" style="1" customWidth="1"/>
    <col min="6" max="6" width="15.21875" style="1" customWidth="1"/>
    <col min="7" max="7" width="15.5546875" style="1" customWidth="1"/>
    <col min="8" max="8" width="25.109375" style="1" customWidth="1"/>
    <col min="9" max="9" width="10.77734375" style="1" customWidth="1"/>
    <col min="10" max="10" width="24.33203125" style="1" customWidth="1"/>
    <col min="11" max="16384" width="9.109375" style="1"/>
  </cols>
  <sheetData>
    <row r="2" spans="1:10" ht="21">
      <c r="A2" s="159" t="s">
        <v>18</v>
      </c>
      <c r="B2" s="160"/>
      <c r="C2" s="160"/>
      <c r="D2" s="160"/>
      <c r="E2" s="160"/>
      <c r="F2" s="160"/>
      <c r="G2" s="160"/>
      <c r="H2" s="160"/>
      <c r="I2" s="160"/>
      <c r="J2" s="161"/>
    </row>
    <row r="3" spans="1:10" ht="21">
      <c r="A3" s="156" t="s">
        <v>1</v>
      </c>
      <c r="B3" s="157"/>
      <c r="C3" s="157"/>
      <c r="D3" s="157"/>
      <c r="E3" s="157"/>
      <c r="F3" s="157"/>
      <c r="G3" s="157"/>
      <c r="H3" s="158"/>
      <c r="I3" s="2"/>
      <c r="J3" s="2"/>
    </row>
    <row r="4" spans="1:10" ht="31.2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4" t="s">
        <v>9</v>
      </c>
      <c r="I4" s="2"/>
      <c r="J4" s="2"/>
    </row>
    <row r="5" spans="1:10" ht="15.6">
      <c r="A5" s="24">
        <v>45122</v>
      </c>
      <c r="B5" s="12" t="s">
        <v>23</v>
      </c>
      <c r="C5" s="21" t="s">
        <v>196</v>
      </c>
      <c r="D5" s="21">
        <v>113520</v>
      </c>
      <c r="E5" s="21"/>
      <c r="F5" s="21">
        <v>10217</v>
      </c>
      <c r="G5" s="21">
        <v>10217</v>
      </c>
      <c r="H5" s="19">
        <f>D5+E5+F5+G5</f>
        <v>133954</v>
      </c>
      <c r="I5" s="2"/>
      <c r="J5" s="2"/>
    </row>
    <row r="6" spans="1:10" s="6" customFormat="1" ht="15.6">
      <c r="A6" s="24">
        <v>45122</v>
      </c>
      <c r="B6" s="12" t="s">
        <v>23</v>
      </c>
      <c r="C6" s="12" t="s">
        <v>197</v>
      </c>
      <c r="D6" s="12">
        <v>19406</v>
      </c>
      <c r="E6" s="12"/>
      <c r="F6" s="12">
        <v>1746.5</v>
      </c>
      <c r="G6" s="12">
        <v>1746.5</v>
      </c>
      <c r="H6" s="19">
        <f t="shared" ref="H6" si="0">D6+E6+F6+G6</f>
        <v>22899</v>
      </c>
      <c r="I6" s="5"/>
      <c r="J6" s="5"/>
    </row>
    <row r="7" spans="1:10" ht="21">
      <c r="A7" s="166" t="s">
        <v>10</v>
      </c>
      <c r="B7" s="166"/>
      <c r="C7" s="166"/>
      <c r="D7" s="39">
        <f>SUM(D5:D6)</f>
        <v>132926</v>
      </c>
      <c r="E7" s="39">
        <f>SUM(E5:E6)</f>
        <v>0</v>
      </c>
      <c r="F7" s="39">
        <f>SUM(F5:F6)</f>
        <v>11963.5</v>
      </c>
      <c r="G7" s="39">
        <f>SUM(G5:G6)</f>
        <v>11963.5</v>
      </c>
      <c r="H7" s="39">
        <f>SUM(H5:H6)</f>
        <v>156853</v>
      </c>
      <c r="I7" s="2"/>
      <c r="J7" s="2"/>
    </row>
    <row r="8" spans="1:10" ht="21">
      <c r="A8" s="156" t="s">
        <v>11</v>
      </c>
      <c r="B8" s="157"/>
      <c r="C8" s="157"/>
      <c r="D8" s="157"/>
      <c r="E8" s="157"/>
      <c r="F8" s="157"/>
      <c r="G8" s="157"/>
      <c r="H8" s="157"/>
      <c r="I8" s="157"/>
      <c r="J8" s="158"/>
    </row>
    <row r="9" spans="1:10" ht="22.5" customHeight="1">
      <c r="A9" s="40" t="s">
        <v>2</v>
      </c>
      <c r="B9" s="40" t="s">
        <v>3</v>
      </c>
      <c r="C9" s="40" t="s">
        <v>12</v>
      </c>
      <c r="D9" s="40" t="s">
        <v>5</v>
      </c>
      <c r="E9" s="40" t="s">
        <v>13</v>
      </c>
      <c r="F9" s="40" t="s">
        <v>7</v>
      </c>
      <c r="G9" s="40" t="s">
        <v>8</v>
      </c>
      <c r="H9" s="41" t="s">
        <v>9</v>
      </c>
      <c r="I9" s="41" t="s">
        <v>14</v>
      </c>
      <c r="J9" s="41" t="s">
        <v>15</v>
      </c>
    </row>
    <row r="10" spans="1:10" ht="16.2" customHeight="1">
      <c r="A10" s="42">
        <v>45110</v>
      </c>
      <c r="B10" s="43" t="s">
        <v>214</v>
      </c>
      <c r="C10" s="43" t="s">
        <v>198</v>
      </c>
      <c r="D10" s="43">
        <v>962.5</v>
      </c>
      <c r="E10" s="43"/>
      <c r="F10" s="43">
        <v>86.63</v>
      </c>
      <c r="G10" s="43">
        <v>86.63</v>
      </c>
      <c r="H10" s="43">
        <f>D10+E10+F10+G10</f>
        <v>1135.7600000000002</v>
      </c>
      <c r="I10" s="43"/>
      <c r="J10" s="43" t="s">
        <v>199</v>
      </c>
    </row>
    <row r="11" spans="1:10" s="113" customFormat="1" ht="16.2" customHeight="1">
      <c r="A11" s="108">
        <v>45112</v>
      </c>
      <c r="B11" s="115" t="s">
        <v>71</v>
      </c>
      <c r="C11" s="115" t="s">
        <v>256</v>
      </c>
      <c r="D11" s="110">
        <v>428.55</v>
      </c>
      <c r="E11" s="110"/>
      <c r="F11" s="110">
        <v>10.71</v>
      </c>
      <c r="G11" s="110">
        <v>10.71</v>
      </c>
      <c r="H11" s="110">
        <v>450</v>
      </c>
      <c r="I11" s="110"/>
      <c r="J11" s="109" t="s">
        <v>72</v>
      </c>
    </row>
    <row r="12" spans="1:10" ht="18.600000000000001" customHeight="1">
      <c r="A12" s="30">
        <v>45113</v>
      </c>
      <c r="B12" s="116" t="s">
        <v>125</v>
      </c>
      <c r="C12" s="33" t="s">
        <v>200</v>
      </c>
      <c r="D12" s="33">
        <v>900</v>
      </c>
      <c r="E12" s="33"/>
      <c r="F12" s="33">
        <v>81</v>
      </c>
      <c r="G12" s="33">
        <v>81</v>
      </c>
      <c r="H12" s="33">
        <f t="shared" ref="H12:H31" si="1">D12+E12+F12+G12</f>
        <v>1062</v>
      </c>
      <c r="I12" s="33"/>
      <c r="J12" s="33" t="s">
        <v>127</v>
      </c>
    </row>
    <row r="13" spans="1:10" s="96" customFormat="1" ht="18.600000000000001" customHeight="1">
      <c r="A13" s="42">
        <v>45117</v>
      </c>
      <c r="B13" s="23" t="s">
        <v>211</v>
      </c>
      <c r="C13" s="43" t="s">
        <v>212</v>
      </c>
      <c r="D13" s="43">
        <v>42881.36</v>
      </c>
      <c r="E13" s="43">
        <v>7718.64</v>
      </c>
      <c r="F13" s="43"/>
      <c r="G13" s="43"/>
      <c r="H13" s="12">
        <f t="shared" si="1"/>
        <v>50600</v>
      </c>
      <c r="I13" s="43"/>
      <c r="J13" s="43" t="s">
        <v>226</v>
      </c>
    </row>
    <row r="14" spans="1:10" ht="16.5" customHeight="1">
      <c r="A14" s="42">
        <v>45118</v>
      </c>
      <c r="B14" s="43" t="s">
        <v>105</v>
      </c>
      <c r="C14" s="43" t="s">
        <v>201</v>
      </c>
      <c r="D14" s="43">
        <v>27040</v>
      </c>
      <c r="E14" s="43">
        <v>4867.2</v>
      </c>
      <c r="F14" s="43"/>
      <c r="G14" s="43"/>
      <c r="H14" s="43">
        <f t="shared" si="1"/>
        <v>31907.200000000001</v>
      </c>
      <c r="I14" s="43"/>
      <c r="J14" s="43" t="s">
        <v>61</v>
      </c>
    </row>
    <row r="15" spans="1:10" s="95" customFormat="1" ht="16.5" customHeight="1">
      <c r="A15" s="101">
        <v>45118</v>
      </c>
      <c r="B15" s="80" t="s">
        <v>71</v>
      </c>
      <c r="C15" s="77" t="s">
        <v>210</v>
      </c>
      <c r="D15" s="78">
        <v>3750</v>
      </c>
      <c r="E15" s="78"/>
      <c r="F15" s="78">
        <v>525</v>
      </c>
      <c r="G15" s="78">
        <v>525</v>
      </c>
      <c r="H15" s="78">
        <f t="shared" si="1"/>
        <v>4800</v>
      </c>
      <c r="I15" s="78"/>
      <c r="J15" s="112" t="s">
        <v>72</v>
      </c>
    </row>
    <row r="16" spans="1:10" ht="16.5" customHeight="1">
      <c r="A16" s="97">
        <v>45119</v>
      </c>
      <c r="B16" s="98" t="s">
        <v>202</v>
      </c>
      <c r="C16" s="99">
        <v>436</v>
      </c>
      <c r="D16" s="100">
        <v>9200.01</v>
      </c>
      <c r="E16" s="100"/>
      <c r="F16" s="100">
        <v>200</v>
      </c>
      <c r="G16" s="100">
        <v>200</v>
      </c>
      <c r="H16" s="33">
        <f t="shared" si="1"/>
        <v>9600.01</v>
      </c>
      <c r="I16" s="100"/>
      <c r="J16" s="99" t="s">
        <v>203</v>
      </c>
    </row>
    <row r="17" spans="1:10" ht="16.2" customHeight="1">
      <c r="A17" s="30">
        <v>45121</v>
      </c>
      <c r="B17" s="33" t="s">
        <v>204</v>
      </c>
      <c r="C17" s="33" t="s">
        <v>205</v>
      </c>
      <c r="D17" s="33">
        <v>3250</v>
      </c>
      <c r="E17" s="33"/>
      <c r="F17" s="33">
        <v>292.5</v>
      </c>
      <c r="G17" s="33">
        <v>292.5</v>
      </c>
      <c r="H17" s="12">
        <f t="shared" si="1"/>
        <v>3835</v>
      </c>
      <c r="I17" s="33"/>
      <c r="J17" s="33" t="s">
        <v>206</v>
      </c>
    </row>
    <row r="18" spans="1:10" ht="16.5" customHeight="1">
      <c r="A18" s="30">
        <v>45121</v>
      </c>
      <c r="B18" s="12" t="s">
        <v>207</v>
      </c>
      <c r="C18" s="12" t="s">
        <v>208</v>
      </c>
      <c r="D18" s="12">
        <v>10750</v>
      </c>
      <c r="E18" s="12"/>
      <c r="F18" s="12">
        <v>967.5</v>
      </c>
      <c r="G18" s="12">
        <v>967.5</v>
      </c>
      <c r="H18" s="12">
        <f t="shared" si="1"/>
        <v>12685</v>
      </c>
      <c r="I18" s="12"/>
      <c r="J18" s="12" t="s">
        <v>173</v>
      </c>
    </row>
    <row r="19" spans="1:10" ht="16.5" customHeight="1">
      <c r="A19" s="11">
        <v>45121</v>
      </c>
      <c r="B19" s="12" t="s">
        <v>105</v>
      </c>
      <c r="C19" s="12" t="s">
        <v>209</v>
      </c>
      <c r="D19" s="12">
        <v>13620</v>
      </c>
      <c r="E19" s="12">
        <v>2451.6</v>
      </c>
      <c r="F19" s="12"/>
      <c r="G19" s="12"/>
      <c r="H19" s="12">
        <f t="shared" si="1"/>
        <v>16071.6</v>
      </c>
      <c r="I19" s="12"/>
      <c r="J19" s="12" t="s">
        <v>61</v>
      </c>
    </row>
    <row r="20" spans="1:10" s="102" customFormat="1" ht="16.5" customHeight="1">
      <c r="A20" s="11">
        <v>45131</v>
      </c>
      <c r="B20" s="12" t="s">
        <v>202</v>
      </c>
      <c r="C20" s="12">
        <v>476</v>
      </c>
      <c r="D20" s="12">
        <v>4600.01</v>
      </c>
      <c r="E20" s="12"/>
      <c r="F20" s="12">
        <v>100</v>
      </c>
      <c r="G20" s="12">
        <v>100</v>
      </c>
      <c r="H20" s="12">
        <f t="shared" si="1"/>
        <v>4800.01</v>
      </c>
      <c r="I20" s="12"/>
      <c r="J20" s="12" t="s">
        <v>203</v>
      </c>
    </row>
    <row r="21" spans="1:10" s="103" customFormat="1" ht="16.5" customHeight="1">
      <c r="A21" s="11">
        <v>45131</v>
      </c>
      <c r="B21" s="12" t="s">
        <v>105</v>
      </c>
      <c r="C21" s="12" t="s">
        <v>213</v>
      </c>
      <c r="D21" s="12">
        <v>20205</v>
      </c>
      <c r="E21" s="12">
        <v>3636.9</v>
      </c>
      <c r="F21" s="12"/>
      <c r="G21" s="12"/>
      <c r="H21" s="12">
        <f t="shared" si="1"/>
        <v>23841.9</v>
      </c>
      <c r="I21" s="12"/>
      <c r="J21" s="12" t="s">
        <v>61</v>
      </c>
    </row>
    <row r="22" spans="1:10" s="105" customFormat="1" ht="16.5" customHeight="1">
      <c r="A22" s="11">
        <v>45132</v>
      </c>
      <c r="B22" s="12" t="s">
        <v>48</v>
      </c>
      <c r="C22" s="12" t="s">
        <v>218</v>
      </c>
      <c r="D22" s="12">
        <v>875</v>
      </c>
      <c r="E22" s="12"/>
      <c r="F22" s="12">
        <v>78.75</v>
      </c>
      <c r="G22" s="12">
        <v>78.75</v>
      </c>
      <c r="H22" s="12">
        <f t="shared" si="1"/>
        <v>1032.5</v>
      </c>
      <c r="I22" s="12"/>
      <c r="J22" s="12" t="s">
        <v>50</v>
      </c>
    </row>
    <row r="23" spans="1:10" s="106" customFormat="1" ht="16.5" customHeight="1">
      <c r="A23" s="11">
        <v>45133</v>
      </c>
      <c r="B23" s="12" t="s">
        <v>220</v>
      </c>
      <c r="C23" s="12" t="s">
        <v>221</v>
      </c>
      <c r="D23" s="12">
        <v>16550</v>
      </c>
      <c r="E23" s="12">
        <v>2979</v>
      </c>
      <c r="F23" s="12"/>
      <c r="G23" s="12"/>
      <c r="H23" s="12">
        <f t="shared" si="1"/>
        <v>19529</v>
      </c>
      <c r="I23" s="12"/>
      <c r="J23" s="12" t="s">
        <v>222</v>
      </c>
    </row>
    <row r="24" spans="1:10" s="104" customFormat="1" ht="16.5" customHeight="1">
      <c r="A24" s="11">
        <v>45136</v>
      </c>
      <c r="B24" s="12" t="s">
        <v>217</v>
      </c>
      <c r="C24" s="12" t="s">
        <v>215</v>
      </c>
      <c r="D24" s="12">
        <v>152</v>
      </c>
      <c r="E24" s="12"/>
      <c r="F24" s="12">
        <v>3.8</v>
      </c>
      <c r="G24" s="12">
        <v>3.8</v>
      </c>
      <c r="H24" s="12">
        <f t="shared" si="1"/>
        <v>159.60000000000002</v>
      </c>
      <c r="I24" s="12"/>
      <c r="J24" s="12" t="s">
        <v>216</v>
      </c>
    </row>
    <row r="25" spans="1:10" s="107" customFormat="1" ht="16.5" customHeight="1">
      <c r="A25" s="117">
        <v>45136</v>
      </c>
      <c r="B25" s="118" t="s">
        <v>223</v>
      </c>
      <c r="C25" s="118" t="s">
        <v>225</v>
      </c>
      <c r="D25" s="119">
        <v>152</v>
      </c>
      <c r="E25" s="119"/>
      <c r="F25" s="119">
        <v>3.8</v>
      </c>
      <c r="G25" s="119">
        <v>3.8</v>
      </c>
      <c r="H25" s="119">
        <f t="shared" si="1"/>
        <v>159.60000000000002</v>
      </c>
      <c r="I25" s="119"/>
      <c r="J25" s="118" t="s">
        <v>224</v>
      </c>
    </row>
    <row r="26" spans="1:10" s="113" customFormat="1" ht="16.5" customHeight="1">
      <c r="A26" s="108">
        <v>45136</v>
      </c>
      <c r="B26" s="109" t="s">
        <v>258</v>
      </c>
      <c r="C26" s="115" t="s">
        <v>259</v>
      </c>
      <c r="D26" s="110">
        <v>661.02</v>
      </c>
      <c r="E26" s="110"/>
      <c r="F26" s="110">
        <v>59.49</v>
      </c>
      <c r="G26" s="110">
        <v>59.49</v>
      </c>
      <c r="H26" s="110">
        <f t="shared" si="1"/>
        <v>780</v>
      </c>
      <c r="I26" s="110"/>
      <c r="J26" s="109" t="s">
        <v>37</v>
      </c>
    </row>
    <row r="27" spans="1:10" s="113" customFormat="1" ht="16.5" customHeight="1">
      <c r="A27" s="120">
        <v>45137</v>
      </c>
      <c r="B27" s="121" t="s">
        <v>71</v>
      </c>
      <c r="C27" s="121" t="s">
        <v>257</v>
      </c>
      <c r="D27" s="122">
        <v>1875</v>
      </c>
      <c r="E27" s="122"/>
      <c r="F27" s="122">
        <v>262.5</v>
      </c>
      <c r="G27" s="122">
        <v>262.5</v>
      </c>
      <c r="H27" s="122">
        <f t="shared" si="1"/>
        <v>2400</v>
      </c>
      <c r="I27" s="122"/>
      <c r="J27" s="121" t="s">
        <v>72</v>
      </c>
    </row>
    <row r="28" spans="1:10" s="106" customFormat="1" ht="16.5" customHeight="1">
      <c r="A28" s="11">
        <v>45138</v>
      </c>
      <c r="B28" s="12" t="s">
        <v>105</v>
      </c>
      <c r="C28" s="12" t="s">
        <v>219</v>
      </c>
      <c r="D28" s="12">
        <v>66250</v>
      </c>
      <c r="E28" s="12">
        <v>11925</v>
      </c>
      <c r="F28" s="12"/>
      <c r="G28" s="12"/>
      <c r="H28" s="12">
        <f t="shared" si="1"/>
        <v>78175</v>
      </c>
      <c r="I28" s="12"/>
      <c r="J28" s="12" t="s">
        <v>61</v>
      </c>
    </row>
    <row r="29" spans="1:10" s="111" customFormat="1" ht="16.5" customHeight="1">
      <c r="A29" s="42">
        <v>45138</v>
      </c>
      <c r="B29" s="43" t="s">
        <v>64</v>
      </c>
      <c r="C29" s="43" t="s">
        <v>229</v>
      </c>
      <c r="D29" s="43">
        <v>84300</v>
      </c>
      <c r="E29" s="43">
        <v>15174</v>
      </c>
      <c r="F29" s="43"/>
      <c r="G29" s="43"/>
      <c r="H29" s="43">
        <f t="shared" si="1"/>
        <v>99474</v>
      </c>
      <c r="I29" s="43"/>
      <c r="J29" s="43" t="s">
        <v>66</v>
      </c>
    </row>
    <row r="30" spans="1:10" s="113" customFormat="1" ht="16.5" customHeight="1">
      <c r="A30" s="108">
        <v>45138</v>
      </c>
      <c r="B30" s="109" t="s">
        <v>92</v>
      </c>
      <c r="C30" s="109" t="s">
        <v>254</v>
      </c>
      <c r="D30" s="110">
        <v>49</v>
      </c>
      <c r="E30" s="110"/>
      <c r="F30" s="110">
        <v>4.42</v>
      </c>
      <c r="G30" s="110">
        <v>4.42</v>
      </c>
      <c r="H30" s="110">
        <f t="shared" si="1"/>
        <v>57.84</v>
      </c>
      <c r="I30" s="110"/>
      <c r="J30" s="115" t="s">
        <v>93</v>
      </c>
    </row>
    <row r="31" spans="1:10" s="113" customFormat="1" ht="16.5" customHeight="1">
      <c r="A31" s="108">
        <v>45138</v>
      </c>
      <c r="B31" s="109" t="s">
        <v>92</v>
      </c>
      <c r="C31" s="109" t="s">
        <v>255</v>
      </c>
      <c r="D31" s="110">
        <v>1000</v>
      </c>
      <c r="E31" s="110"/>
      <c r="F31" s="110">
        <v>90</v>
      </c>
      <c r="G31" s="110">
        <v>90</v>
      </c>
      <c r="H31" s="110">
        <f t="shared" si="1"/>
        <v>1180</v>
      </c>
      <c r="I31" s="110"/>
      <c r="J31" s="115" t="s">
        <v>93</v>
      </c>
    </row>
    <row r="32" spans="1:10" ht="21">
      <c r="A32" s="169" t="s">
        <v>10</v>
      </c>
      <c r="B32" s="169"/>
      <c r="C32" s="169"/>
      <c r="D32" s="57">
        <f>SUM(D10:D31)</f>
        <v>309451.44999999995</v>
      </c>
      <c r="E32" s="57">
        <f>SUM(E10:E31)</f>
        <v>48752.34</v>
      </c>
      <c r="F32" s="57">
        <f>SUM(F10:F31)</f>
        <v>2766.1000000000004</v>
      </c>
      <c r="G32" s="57">
        <f>SUM(G10:G31)</f>
        <v>2766.1000000000004</v>
      </c>
      <c r="H32" s="114">
        <f>SUM(H10:H31)</f>
        <v>363736.02000000008</v>
      </c>
      <c r="I32" s="57"/>
      <c r="J32" s="57"/>
    </row>
    <row r="33" spans="1:10">
      <c r="A33" s="50"/>
      <c r="B33" s="50"/>
      <c r="C33" s="50"/>
    </row>
    <row r="34" spans="1:10" ht="21">
      <c r="A34" s="159" t="s">
        <v>19</v>
      </c>
      <c r="B34" s="160"/>
      <c r="C34" s="160"/>
      <c r="D34" s="160"/>
      <c r="E34" s="160"/>
      <c r="F34" s="160"/>
      <c r="G34" s="160"/>
      <c r="H34" s="160"/>
      <c r="I34" s="160"/>
      <c r="J34" s="161"/>
    </row>
    <row r="35" spans="1:10" ht="21">
      <c r="A35" s="156" t="s">
        <v>1</v>
      </c>
      <c r="B35" s="157"/>
      <c r="C35" s="157"/>
      <c r="D35" s="157"/>
      <c r="E35" s="157"/>
      <c r="F35" s="157"/>
      <c r="G35" s="157"/>
      <c r="H35" s="158"/>
      <c r="I35" s="2"/>
      <c r="J35" s="2"/>
    </row>
    <row r="36" spans="1:10" ht="31.2">
      <c r="A36" s="3" t="s">
        <v>2</v>
      </c>
      <c r="B36" s="3" t="s">
        <v>3</v>
      </c>
      <c r="C36" s="3" t="s">
        <v>4</v>
      </c>
      <c r="D36" s="3" t="s">
        <v>5</v>
      </c>
      <c r="E36" s="3" t="s">
        <v>6</v>
      </c>
      <c r="F36" s="3" t="s">
        <v>7</v>
      </c>
      <c r="G36" s="3" t="s">
        <v>8</v>
      </c>
      <c r="H36" s="4" t="s">
        <v>9</v>
      </c>
      <c r="I36" s="2"/>
      <c r="J36" s="2"/>
    </row>
    <row r="37" spans="1:10" ht="15.6">
      <c r="A37" s="24">
        <v>45143</v>
      </c>
      <c r="B37" s="12" t="s">
        <v>23</v>
      </c>
      <c r="C37" s="21" t="s">
        <v>227</v>
      </c>
      <c r="D37" s="21">
        <v>305810</v>
      </c>
      <c r="E37" s="21"/>
      <c r="F37" s="21">
        <v>27522.9</v>
      </c>
      <c r="G37" s="21">
        <v>27522.9</v>
      </c>
      <c r="H37" s="21">
        <f>D37+E37+F37+G37</f>
        <v>360855.80000000005</v>
      </c>
      <c r="I37" s="51"/>
      <c r="J37" s="2"/>
    </row>
    <row r="38" spans="1:10" ht="15.6">
      <c r="A38" s="24">
        <v>45148</v>
      </c>
      <c r="B38" s="12" t="s">
        <v>23</v>
      </c>
      <c r="C38" s="21" t="s">
        <v>228</v>
      </c>
      <c r="D38" s="21">
        <v>155660</v>
      </c>
      <c r="E38" s="21"/>
      <c r="F38" s="21">
        <v>14009.4</v>
      </c>
      <c r="G38" s="21">
        <v>14009.4</v>
      </c>
      <c r="H38" s="21">
        <f t="shared" ref="H38:H40" si="2">D38+E38+F38+G38</f>
        <v>183678.8</v>
      </c>
      <c r="I38" s="51"/>
      <c r="J38" s="2"/>
    </row>
    <row r="39" spans="1:10" s="111" customFormat="1" ht="15.6">
      <c r="A39" s="24">
        <v>45156</v>
      </c>
      <c r="B39" s="12" t="s">
        <v>23</v>
      </c>
      <c r="C39" s="21" t="s">
        <v>260</v>
      </c>
      <c r="D39" s="21">
        <v>95390</v>
      </c>
      <c r="E39" s="21"/>
      <c r="F39" s="21">
        <v>8585.1</v>
      </c>
      <c r="G39" s="21">
        <v>8585.1</v>
      </c>
      <c r="H39" s="21">
        <f t="shared" si="2"/>
        <v>112560.20000000001</v>
      </c>
      <c r="I39" s="51"/>
      <c r="J39" s="2"/>
    </row>
    <row r="40" spans="1:10" s="111" customFormat="1" ht="15.6">
      <c r="A40" s="24">
        <v>45156</v>
      </c>
      <c r="B40" s="12" t="s">
        <v>23</v>
      </c>
      <c r="C40" s="21" t="s">
        <v>261</v>
      </c>
      <c r="D40" s="21">
        <v>56140</v>
      </c>
      <c r="E40" s="21"/>
      <c r="F40" s="21">
        <v>5052.6000000000004</v>
      </c>
      <c r="G40" s="21">
        <v>5052.6000000000004</v>
      </c>
      <c r="H40" s="21">
        <f t="shared" si="2"/>
        <v>66245.2</v>
      </c>
      <c r="I40" s="51"/>
      <c r="J40" s="2"/>
    </row>
    <row r="41" spans="1:10" ht="21">
      <c r="A41" s="166" t="s">
        <v>10</v>
      </c>
      <c r="B41" s="166"/>
      <c r="C41" s="166"/>
      <c r="D41" s="39">
        <f>SUM(D37:D40)</f>
        <v>613000</v>
      </c>
      <c r="E41" s="39">
        <f>SUM(E37:E40)</f>
        <v>0</v>
      </c>
      <c r="F41" s="39">
        <f>SUM(F37:F40)</f>
        <v>55170</v>
      </c>
      <c r="G41" s="39">
        <f>SUM(G37:G40)</f>
        <v>55170</v>
      </c>
      <c r="H41" s="39">
        <f>SUM(H37:H40)</f>
        <v>723340</v>
      </c>
      <c r="I41" s="2"/>
      <c r="J41" s="2"/>
    </row>
    <row r="42" spans="1:10" ht="21">
      <c r="A42" s="156" t="s">
        <v>11</v>
      </c>
      <c r="B42" s="157"/>
      <c r="C42" s="157"/>
      <c r="D42" s="157"/>
      <c r="E42" s="157"/>
      <c r="F42" s="157"/>
      <c r="G42" s="157"/>
      <c r="H42" s="157"/>
      <c r="I42" s="157"/>
      <c r="J42" s="158"/>
    </row>
    <row r="43" spans="1:10">
      <c r="A43" s="40" t="s">
        <v>2</v>
      </c>
      <c r="B43" s="40" t="s">
        <v>3</v>
      </c>
      <c r="C43" s="40" t="s">
        <v>12</v>
      </c>
      <c r="D43" s="40" t="s">
        <v>5</v>
      </c>
      <c r="E43" s="40" t="s">
        <v>13</v>
      </c>
      <c r="F43" s="40" t="s">
        <v>7</v>
      </c>
      <c r="G43" s="40" t="s">
        <v>8</v>
      </c>
      <c r="H43" s="41" t="s">
        <v>9</v>
      </c>
      <c r="I43" s="41" t="s">
        <v>14</v>
      </c>
      <c r="J43" s="41" t="s">
        <v>15</v>
      </c>
    </row>
    <row r="44" spans="1:10" ht="15">
      <c r="A44" s="128">
        <v>45139</v>
      </c>
      <c r="B44" s="129" t="s">
        <v>86</v>
      </c>
      <c r="C44" s="129" t="s">
        <v>238</v>
      </c>
      <c r="D44" s="129">
        <v>11232</v>
      </c>
      <c r="E44" s="129">
        <v>2021.76</v>
      </c>
      <c r="F44" s="129"/>
      <c r="G44" s="129"/>
      <c r="H44" s="130">
        <f t="shared" ref="H44:H54" si="3">D44+E44+F44+G44</f>
        <v>13253.76</v>
      </c>
      <c r="I44" s="129"/>
      <c r="J44" s="129" t="s">
        <v>87</v>
      </c>
    </row>
    <row r="45" spans="1:10" ht="15">
      <c r="A45" s="128">
        <v>45139</v>
      </c>
      <c r="B45" s="131" t="s">
        <v>236</v>
      </c>
      <c r="C45" s="132">
        <v>1376</v>
      </c>
      <c r="D45" s="131">
        <v>1936.43</v>
      </c>
      <c r="E45" s="131"/>
      <c r="F45" s="131">
        <v>174.27</v>
      </c>
      <c r="G45" s="131">
        <v>174.27</v>
      </c>
      <c r="H45" s="130">
        <f>D45+E45+F45+G45</f>
        <v>2284.9700000000003</v>
      </c>
      <c r="I45" s="129"/>
      <c r="J45" s="131" t="s">
        <v>237</v>
      </c>
    </row>
    <row r="46" spans="1:10" ht="15">
      <c r="A46" s="133">
        <v>45140</v>
      </c>
      <c r="B46" s="129" t="s">
        <v>239</v>
      </c>
      <c r="C46" s="129" t="s">
        <v>240</v>
      </c>
      <c r="D46" s="129">
        <v>18465</v>
      </c>
      <c r="E46" s="129"/>
      <c r="F46" s="129">
        <v>1662</v>
      </c>
      <c r="G46" s="129">
        <v>1662</v>
      </c>
      <c r="H46" s="130">
        <f t="shared" si="3"/>
        <v>21789</v>
      </c>
      <c r="I46" s="129"/>
      <c r="J46" s="129" t="s">
        <v>241</v>
      </c>
    </row>
    <row r="47" spans="1:10" ht="15">
      <c r="A47" s="133">
        <v>45140</v>
      </c>
      <c r="B47" s="129" t="s">
        <v>242</v>
      </c>
      <c r="C47" s="129" t="s">
        <v>243</v>
      </c>
      <c r="D47" s="129">
        <v>105932.2</v>
      </c>
      <c r="E47" s="129"/>
      <c r="F47" s="129">
        <v>9533.9</v>
      </c>
      <c r="G47" s="129">
        <v>9533.9</v>
      </c>
      <c r="H47" s="130">
        <f t="shared" si="3"/>
        <v>124999.99999999999</v>
      </c>
      <c r="I47" s="129"/>
      <c r="J47" s="129" t="s">
        <v>244</v>
      </c>
    </row>
    <row r="48" spans="1:10" s="123" customFormat="1" ht="15">
      <c r="A48" s="133">
        <v>45140</v>
      </c>
      <c r="B48" s="131" t="s">
        <v>71</v>
      </c>
      <c r="C48" s="134" t="s">
        <v>280</v>
      </c>
      <c r="D48" s="129">
        <v>1875</v>
      </c>
      <c r="E48" s="129"/>
      <c r="F48" s="129">
        <v>262.5</v>
      </c>
      <c r="G48" s="129">
        <v>262.5</v>
      </c>
      <c r="H48" s="130">
        <f t="shared" si="3"/>
        <v>2400</v>
      </c>
      <c r="I48" s="129"/>
      <c r="J48" s="131" t="s">
        <v>72</v>
      </c>
    </row>
    <row r="49" spans="1:10" ht="15">
      <c r="A49" s="133">
        <v>45141</v>
      </c>
      <c r="B49" s="129" t="s">
        <v>64</v>
      </c>
      <c r="C49" s="129" t="s">
        <v>245</v>
      </c>
      <c r="D49" s="129">
        <v>4450</v>
      </c>
      <c r="E49" s="129">
        <v>801</v>
      </c>
      <c r="F49" s="129"/>
      <c r="G49" s="129"/>
      <c r="H49" s="130">
        <f t="shared" si="3"/>
        <v>5251</v>
      </c>
      <c r="I49" s="129"/>
      <c r="J49" s="129" t="s">
        <v>66</v>
      </c>
    </row>
    <row r="50" spans="1:10" s="127" customFormat="1" ht="15">
      <c r="A50" s="133">
        <v>45141</v>
      </c>
      <c r="B50" s="131" t="s">
        <v>306</v>
      </c>
      <c r="C50" s="131" t="s">
        <v>307</v>
      </c>
      <c r="D50" s="129">
        <v>18465</v>
      </c>
      <c r="E50" s="129"/>
      <c r="F50" s="129">
        <v>1662</v>
      </c>
      <c r="G50" s="129">
        <v>1662</v>
      </c>
      <c r="H50" s="130">
        <f t="shared" si="3"/>
        <v>21789</v>
      </c>
      <c r="I50" s="129"/>
      <c r="J50" s="134" t="s">
        <v>241</v>
      </c>
    </row>
    <row r="51" spans="1:10" ht="15">
      <c r="A51" s="133">
        <v>45143</v>
      </c>
      <c r="B51" s="129" t="s">
        <v>246</v>
      </c>
      <c r="C51" s="129">
        <v>3544</v>
      </c>
      <c r="D51" s="129">
        <v>2097</v>
      </c>
      <c r="E51" s="129"/>
      <c r="F51" s="129">
        <v>188.73</v>
      </c>
      <c r="G51" s="129">
        <v>188.73</v>
      </c>
      <c r="H51" s="130">
        <f t="shared" si="3"/>
        <v>2474.46</v>
      </c>
      <c r="I51" s="129"/>
      <c r="J51" s="129" t="s">
        <v>247</v>
      </c>
    </row>
    <row r="52" spans="1:10" s="127" customFormat="1" ht="30">
      <c r="A52" s="133">
        <v>45143</v>
      </c>
      <c r="B52" s="135" t="s">
        <v>305</v>
      </c>
      <c r="C52" s="131">
        <v>2881081030</v>
      </c>
      <c r="D52" s="129">
        <v>2210</v>
      </c>
      <c r="E52" s="129">
        <v>110.5</v>
      </c>
      <c r="F52" s="129"/>
      <c r="G52" s="129"/>
      <c r="H52" s="130">
        <f t="shared" si="3"/>
        <v>2320.5</v>
      </c>
      <c r="I52" s="129"/>
      <c r="J52" s="134" t="s">
        <v>85</v>
      </c>
    </row>
    <row r="53" spans="1:10" s="127" customFormat="1" ht="30">
      <c r="A53" s="133">
        <v>45145</v>
      </c>
      <c r="B53" s="135" t="s">
        <v>305</v>
      </c>
      <c r="C53" s="131">
        <v>2881081078</v>
      </c>
      <c r="D53" s="129">
        <v>750</v>
      </c>
      <c r="E53" s="129">
        <v>37.5</v>
      </c>
      <c r="F53" s="129"/>
      <c r="G53" s="129"/>
      <c r="H53" s="130">
        <f t="shared" si="3"/>
        <v>787.5</v>
      </c>
      <c r="I53" s="129"/>
      <c r="J53" s="134" t="s">
        <v>85</v>
      </c>
    </row>
    <row r="54" spans="1:10" ht="15">
      <c r="A54" s="133">
        <v>45146</v>
      </c>
      <c r="B54" s="129" t="s">
        <v>162</v>
      </c>
      <c r="C54" s="129">
        <v>688</v>
      </c>
      <c r="D54" s="129">
        <v>3751</v>
      </c>
      <c r="E54" s="129"/>
      <c r="F54" s="129">
        <v>525</v>
      </c>
      <c r="G54" s="129">
        <v>525</v>
      </c>
      <c r="H54" s="130">
        <f t="shared" si="3"/>
        <v>4801</v>
      </c>
      <c r="I54" s="129"/>
      <c r="J54" s="129" t="s">
        <v>161</v>
      </c>
    </row>
    <row r="55" spans="1:10" ht="15">
      <c r="A55" s="133">
        <v>45146</v>
      </c>
      <c r="B55" s="134" t="s">
        <v>248</v>
      </c>
      <c r="C55" s="131" t="s">
        <v>249</v>
      </c>
      <c r="D55" s="129">
        <v>24195</v>
      </c>
      <c r="E55" s="129"/>
      <c r="F55" s="129">
        <v>2177.6</v>
      </c>
      <c r="G55" s="129">
        <v>2177.6</v>
      </c>
      <c r="H55" s="130">
        <v>28551</v>
      </c>
      <c r="I55" s="129"/>
      <c r="J55" s="131" t="s">
        <v>250</v>
      </c>
    </row>
    <row r="56" spans="1:10" ht="15">
      <c r="A56" s="133">
        <v>45146</v>
      </c>
      <c r="B56" s="134" t="s">
        <v>251</v>
      </c>
      <c r="C56" s="131" t="s">
        <v>252</v>
      </c>
      <c r="D56" s="129">
        <v>32099</v>
      </c>
      <c r="E56" s="129"/>
      <c r="F56" s="129">
        <v>2888.91</v>
      </c>
      <c r="G56" s="129">
        <v>2888.91</v>
      </c>
      <c r="H56" s="130">
        <v>37876.82</v>
      </c>
      <c r="I56" s="129"/>
      <c r="J56" s="131" t="s">
        <v>253</v>
      </c>
    </row>
    <row r="57" spans="1:10" s="111" customFormat="1" ht="15">
      <c r="A57" s="133">
        <v>45147</v>
      </c>
      <c r="B57" s="131" t="s">
        <v>262</v>
      </c>
      <c r="C57" s="131" t="s">
        <v>264</v>
      </c>
      <c r="D57" s="129">
        <v>846.61</v>
      </c>
      <c r="E57" s="129">
        <v>152.38</v>
      </c>
      <c r="F57" s="129"/>
      <c r="G57" s="129"/>
      <c r="H57" s="130">
        <v>998.99</v>
      </c>
      <c r="I57" s="129"/>
      <c r="J57" s="131" t="s">
        <v>263</v>
      </c>
    </row>
    <row r="58" spans="1:10" s="123" customFormat="1" ht="15">
      <c r="A58" s="133">
        <v>45148</v>
      </c>
      <c r="B58" s="131" t="s">
        <v>86</v>
      </c>
      <c r="C58" s="131" t="s">
        <v>283</v>
      </c>
      <c r="D58" s="129">
        <v>9828</v>
      </c>
      <c r="E58" s="129">
        <v>1769.04</v>
      </c>
      <c r="F58" s="129"/>
      <c r="G58" s="129"/>
      <c r="H58" s="130">
        <f>D58+E58+F58+G58</f>
        <v>11597.04</v>
      </c>
      <c r="I58" s="129"/>
      <c r="J58" s="131" t="s">
        <v>87</v>
      </c>
    </row>
    <row r="59" spans="1:10" s="111" customFormat="1" ht="21.6" customHeight="1">
      <c r="A59" s="128">
        <v>45148</v>
      </c>
      <c r="B59" s="131" t="s">
        <v>265</v>
      </c>
      <c r="C59" s="131" t="s">
        <v>267</v>
      </c>
      <c r="D59" s="129">
        <v>422.88</v>
      </c>
      <c r="E59" s="129">
        <v>76.11</v>
      </c>
      <c r="F59" s="129"/>
      <c r="G59" s="129"/>
      <c r="H59" s="130">
        <v>498.99</v>
      </c>
      <c r="I59" s="129"/>
      <c r="J59" s="131" t="s">
        <v>266</v>
      </c>
    </row>
    <row r="60" spans="1:10" s="123" customFormat="1" ht="15">
      <c r="A60" s="128">
        <v>45148</v>
      </c>
      <c r="B60" s="131" t="s">
        <v>271</v>
      </c>
      <c r="C60" s="134" t="s">
        <v>273</v>
      </c>
      <c r="D60" s="129">
        <v>711.02</v>
      </c>
      <c r="E60" s="129">
        <v>127.98</v>
      </c>
      <c r="F60" s="129"/>
      <c r="G60" s="129"/>
      <c r="H60" s="130">
        <f>D60+E60+F60+G60</f>
        <v>839</v>
      </c>
      <c r="I60" s="129"/>
      <c r="J60" s="131" t="s">
        <v>272</v>
      </c>
    </row>
    <row r="61" spans="1:10" s="123" customFormat="1" ht="15">
      <c r="A61" s="128">
        <v>45148</v>
      </c>
      <c r="B61" s="131" t="s">
        <v>277</v>
      </c>
      <c r="C61" s="131" t="s">
        <v>279</v>
      </c>
      <c r="D61" s="129">
        <v>461.86</v>
      </c>
      <c r="E61" s="129">
        <v>83.13</v>
      </c>
      <c r="F61" s="129"/>
      <c r="G61" s="129"/>
      <c r="H61" s="130">
        <v>544.99</v>
      </c>
      <c r="I61" s="129"/>
      <c r="J61" s="131" t="s">
        <v>278</v>
      </c>
    </row>
    <row r="62" spans="1:10" s="127" customFormat="1" ht="30">
      <c r="A62" s="128">
        <v>45148</v>
      </c>
      <c r="B62" s="131" t="s">
        <v>305</v>
      </c>
      <c r="C62" s="131">
        <v>2881081277</v>
      </c>
      <c r="D62" s="129">
        <v>390</v>
      </c>
      <c r="E62" s="129">
        <v>19.5</v>
      </c>
      <c r="F62" s="129"/>
      <c r="G62" s="129"/>
      <c r="H62" s="130">
        <f>D62+E62+F62+G62</f>
        <v>409.5</v>
      </c>
      <c r="I62" s="129"/>
      <c r="J62" s="134" t="s">
        <v>85</v>
      </c>
    </row>
    <row r="63" spans="1:10" s="123" customFormat="1" ht="15">
      <c r="A63" s="128">
        <v>45151</v>
      </c>
      <c r="B63" s="131" t="s">
        <v>271</v>
      </c>
      <c r="C63" s="131" t="s">
        <v>282</v>
      </c>
      <c r="D63" s="129">
        <v>845.76</v>
      </c>
      <c r="E63" s="129">
        <v>152.22999999999999</v>
      </c>
      <c r="F63" s="129"/>
      <c r="G63" s="129"/>
      <c r="H63" s="130">
        <v>997.99</v>
      </c>
      <c r="I63" s="129"/>
      <c r="J63" s="131" t="s">
        <v>281</v>
      </c>
    </row>
    <row r="64" spans="1:10" s="123" customFormat="1" ht="15">
      <c r="A64" s="128">
        <v>45152</v>
      </c>
      <c r="B64" s="131" t="s">
        <v>105</v>
      </c>
      <c r="C64" s="131" t="s">
        <v>284</v>
      </c>
      <c r="D64" s="129">
        <v>44900</v>
      </c>
      <c r="E64" s="129">
        <v>8082</v>
      </c>
      <c r="F64" s="129"/>
      <c r="G64" s="129"/>
      <c r="H64" s="130">
        <f>D64+E64+F64+G64</f>
        <v>52982</v>
      </c>
      <c r="I64" s="129"/>
      <c r="J64" s="131" t="s">
        <v>61</v>
      </c>
    </row>
    <row r="65" spans="1:10" s="123" customFormat="1" ht="15">
      <c r="A65" s="128">
        <v>45152</v>
      </c>
      <c r="B65" s="131" t="s">
        <v>271</v>
      </c>
      <c r="C65" s="131" t="s">
        <v>274</v>
      </c>
      <c r="D65" s="129">
        <v>711.02</v>
      </c>
      <c r="E65" s="129">
        <v>127.98</v>
      </c>
      <c r="F65" s="129"/>
      <c r="G65" s="129"/>
      <c r="H65" s="130">
        <f>D65+E65+F65+G65</f>
        <v>839</v>
      </c>
      <c r="I65" s="129"/>
      <c r="J65" s="131" t="s">
        <v>272</v>
      </c>
    </row>
    <row r="66" spans="1:10" s="123" customFormat="1" ht="15">
      <c r="A66" s="128">
        <v>45152</v>
      </c>
      <c r="B66" s="131" t="s">
        <v>181</v>
      </c>
      <c r="C66" s="131" t="s">
        <v>275</v>
      </c>
      <c r="D66" s="129">
        <v>846.61</v>
      </c>
      <c r="E66" s="129">
        <v>152.38</v>
      </c>
      <c r="F66" s="129"/>
      <c r="G66" s="129"/>
      <c r="H66" s="130">
        <v>998.99</v>
      </c>
      <c r="I66" s="129"/>
      <c r="J66" s="131" t="s">
        <v>182</v>
      </c>
    </row>
    <row r="67" spans="1:10" s="123" customFormat="1" ht="15">
      <c r="A67" s="128">
        <v>45153</v>
      </c>
      <c r="B67" s="131" t="s">
        <v>181</v>
      </c>
      <c r="C67" s="131" t="s">
        <v>276</v>
      </c>
      <c r="D67" s="129">
        <v>846.61</v>
      </c>
      <c r="E67" s="129">
        <v>152.38</v>
      </c>
      <c r="F67" s="129"/>
      <c r="G67" s="129"/>
      <c r="H67" s="130">
        <v>998.99</v>
      </c>
      <c r="I67" s="129"/>
      <c r="J67" s="131" t="s">
        <v>182</v>
      </c>
    </row>
    <row r="68" spans="1:10" s="127" customFormat="1" ht="15">
      <c r="A68" s="128">
        <v>45153</v>
      </c>
      <c r="B68" s="131" t="s">
        <v>300</v>
      </c>
      <c r="C68" s="131" t="s">
        <v>302</v>
      </c>
      <c r="D68" s="129">
        <v>109.32</v>
      </c>
      <c r="E68" s="129">
        <v>19.68</v>
      </c>
      <c r="F68" s="129"/>
      <c r="G68" s="129"/>
      <c r="H68" s="130">
        <f>D68+E68+F68+G68</f>
        <v>129</v>
      </c>
      <c r="I68" s="129"/>
      <c r="J68" s="131" t="s">
        <v>301</v>
      </c>
    </row>
    <row r="69" spans="1:10" s="127" customFormat="1" ht="19.2" customHeight="1">
      <c r="A69" s="128">
        <v>45155</v>
      </c>
      <c r="B69" s="131" t="s">
        <v>131</v>
      </c>
      <c r="C69" s="131" t="s">
        <v>311</v>
      </c>
      <c r="D69" s="129">
        <v>1738</v>
      </c>
      <c r="E69" s="129"/>
      <c r="F69" s="129">
        <v>156.41999999999999</v>
      </c>
      <c r="G69" s="129">
        <v>156.41999999999999</v>
      </c>
      <c r="H69" s="130">
        <f>D69+E69+F69+G69</f>
        <v>2050.84</v>
      </c>
      <c r="I69" s="129"/>
      <c r="J69" s="131" t="s">
        <v>132</v>
      </c>
    </row>
    <row r="70" spans="1:10" s="123" customFormat="1" ht="30">
      <c r="A70" s="128">
        <v>45156</v>
      </c>
      <c r="B70" s="131" t="s">
        <v>268</v>
      </c>
      <c r="C70" s="131" t="s">
        <v>270</v>
      </c>
      <c r="D70" s="129">
        <v>23974.58</v>
      </c>
      <c r="E70" s="129">
        <v>4315.42</v>
      </c>
      <c r="F70" s="129"/>
      <c r="G70" s="129"/>
      <c r="H70" s="130">
        <f t="shared" ref="H70:H76" si="4">D70+E70+F70+G70</f>
        <v>28290</v>
      </c>
      <c r="I70" s="129"/>
      <c r="J70" s="131" t="s">
        <v>269</v>
      </c>
    </row>
    <row r="71" spans="1:10" s="127" customFormat="1" ht="15">
      <c r="A71" s="128">
        <v>45157</v>
      </c>
      <c r="B71" s="131" t="s">
        <v>71</v>
      </c>
      <c r="C71" s="134" t="s">
        <v>308</v>
      </c>
      <c r="D71" s="129">
        <v>312.5</v>
      </c>
      <c r="E71" s="129"/>
      <c r="F71" s="129">
        <v>43.75</v>
      </c>
      <c r="G71" s="129">
        <v>43.75</v>
      </c>
      <c r="H71" s="130">
        <f t="shared" si="4"/>
        <v>400</v>
      </c>
      <c r="I71" s="129"/>
      <c r="J71" s="131" t="s">
        <v>72</v>
      </c>
    </row>
    <row r="72" spans="1:10" s="123" customFormat="1" ht="15">
      <c r="A72" s="128">
        <v>45159</v>
      </c>
      <c r="B72" s="134" t="s">
        <v>105</v>
      </c>
      <c r="C72" s="131" t="s">
        <v>285</v>
      </c>
      <c r="D72" s="129">
        <v>18800</v>
      </c>
      <c r="E72" s="129">
        <v>3384</v>
      </c>
      <c r="F72" s="129"/>
      <c r="G72" s="129"/>
      <c r="H72" s="130">
        <f t="shared" si="4"/>
        <v>22184</v>
      </c>
      <c r="I72" s="129"/>
      <c r="J72" s="131" t="s">
        <v>61</v>
      </c>
    </row>
    <row r="73" spans="1:10" s="127" customFormat="1" ht="15">
      <c r="A73" s="128">
        <v>45161</v>
      </c>
      <c r="B73" s="131" t="s">
        <v>303</v>
      </c>
      <c r="C73" s="131">
        <v>1362</v>
      </c>
      <c r="D73" s="129">
        <v>51966</v>
      </c>
      <c r="E73" s="129">
        <v>9354</v>
      </c>
      <c r="F73" s="129"/>
      <c r="G73" s="129"/>
      <c r="H73" s="130">
        <f t="shared" si="4"/>
        <v>61320</v>
      </c>
      <c r="I73" s="129"/>
      <c r="J73" s="131" t="s">
        <v>304</v>
      </c>
    </row>
    <row r="74" spans="1:10" s="123" customFormat="1" ht="15">
      <c r="A74" s="128">
        <v>45167</v>
      </c>
      <c r="B74" s="134" t="s">
        <v>286</v>
      </c>
      <c r="C74" s="131" t="s">
        <v>287</v>
      </c>
      <c r="D74" s="129">
        <v>152</v>
      </c>
      <c r="E74" s="129"/>
      <c r="F74" s="129">
        <v>3.8</v>
      </c>
      <c r="G74" s="129">
        <v>3.8</v>
      </c>
      <c r="H74" s="130">
        <f t="shared" si="4"/>
        <v>159.60000000000002</v>
      </c>
      <c r="I74" s="129"/>
      <c r="J74" s="131" t="s">
        <v>216</v>
      </c>
    </row>
    <row r="75" spans="1:10" s="127" customFormat="1" ht="15">
      <c r="A75" s="128">
        <v>45169</v>
      </c>
      <c r="B75" s="131" t="s">
        <v>92</v>
      </c>
      <c r="C75" s="131" t="s">
        <v>309</v>
      </c>
      <c r="D75" s="129">
        <v>200</v>
      </c>
      <c r="E75" s="129"/>
      <c r="F75" s="129">
        <v>18</v>
      </c>
      <c r="G75" s="129">
        <v>18</v>
      </c>
      <c r="H75" s="130">
        <f t="shared" si="4"/>
        <v>236</v>
      </c>
      <c r="I75" s="129"/>
      <c r="J75" s="131" t="s">
        <v>216</v>
      </c>
    </row>
    <row r="76" spans="1:10" s="127" customFormat="1" ht="15">
      <c r="A76" s="128">
        <v>45169</v>
      </c>
      <c r="B76" s="131" t="s">
        <v>92</v>
      </c>
      <c r="C76" s="131" t="s">
        <v>310</v>
      </c>
      <c r="D76" s="129">
        <v>250</v>
      </c>
      <c r="E76" s="129"/>
      <c r="F76" s="129">
        <v>22.5</v>
      </c>
      <c r="G76" s="129">
        <v>22.5</v>
      </c>
      <c r="H76" s="130">
        <f t="shared" si="4"/>
        <v>295</v>
      </c>
      <c r="I76" s="129"/>
      <c r="J76" s="131" t="s">
        <v>216</v>
      </c>
    </row>
    <row r="77" spans="1:10" ht="21">
      <c r="A77" s="168" t="s">
        <v>10</v>
      </c>
      <c r="B77" s="168"/>
      <c r="C77" s="168"/>
      <c r="D77" s="48">
        <f>SUM(D44:D76)</f>
        <v>385770.4</v>
      </c>
      <c r="E77" s="48">
        <f>SUM(E44:E76)</f>
        <v>30938.969999999998</v>
      </c>
      <c r="F77" s="48">
        <f>SUM(F44:F76)</f>
        <v>19319.379999999997</v>
      </c>
      <c r="G77" s="48">
        <f>SUM(G44:G76)</f>
        <v>19319.379999999997</v>
      </c>
      <c r="H77" s="124">
        <f>SUM(H44:H76)</f>
        <v>455348.92999999988</v>
      </c>
      <c r="I77" s="48"/>
      <c r="J77" s="48"/>
    </row>
    <row r="78" spans="1:10">
      <c r="E78" s="1">
        <f>F41+G41</f>
        <v>110340</v>
      </c>
      <c r="F78" s="1">
        <f>E77+F77+G77</f>
        <v>69577.729999999981</v>
      </c>
      <c r="G78" s="1">
        <f>E78-F78</f>
        <v>40762.270000000019</v>
      </c>
      <c r="H78" s="1">
        <f>G78-26435</f>
        <v>14327.270000000019</v>
      </c>
    </row>
    <row r="79" spans="1:10" ht="21">
      <c r="A79" s="159" t="s">
        <v>20</v>
      </c>
      <c r="B79" s="160"/>
      <c r="C79" s="160"/>
      <c r="D79" s="160"/>
      <c r="E79" s="160"/>
      <c r="F79" s="160"/>
      <c r="G79" s="160"/>
      <c r="H79" s="160"/>
      <c r="I79" s="160"/>
      <c r="J79" s="161"/>
    </row>
    <row r="80" spans="1:10" ht="21">
      <c r="A80" s="156" t="s">
        <v>1</v>
      </c>
      <c r="B80" s="157"/>
      <c r="C80" s="157"/>
      <c r="D80" s="157"/>
      <c r="E80" s="157"/>
      <c r="F80" s="157"/>
      <c r="G80" s="157"/>
      <c r="H80" s="158"/>
      <c r="I80" s="2"/>
      <c r="J80" s="2"/>
    </row>
    <row r="81" spans="1:10" ht="31.2">
      <c r="A81" s="3" t="s">
        <v>2</v>
      </c>
      <c r="B81" s="3" t="s">
        <v>3</v>
      </c>
      <c r="C81" s="3" t="s">
        <v>4</v>
      </c>
      <c r="D81" s="3" t="s">
        <v>5</v>
      </c>
      <c r="E81" s="3" t="s">
        <v>6</v>
      </c>
      <c r="F81" s="3" t="s">
        <v>7</v>
      </c>
      <c r="G81" s="3" t="s">
        <v>8</v>
      </c>
      <c r="H81" s="4" t="s">
        <v>9</v>
      </c>
      <c r="I81" s="2"/>
      <c r="J81" s="2"/>
    </row>
    <row r="82" spans="1:10" ht="15.6">
      <c r="A82" s="20">
        <v>45173</v>
      </c>
      <c r="B82" s="12" t="s">
        <v>23</v>
      </c>
      <c r="C82" s="22" t="s">
        <v>319</v>
      </c>
      <c r="D82" s="22">
        <v>48310</v>
      </c>
      <c r="E82" s="22"/>
      <c r="F82" s="22">
        <v>4347.8999999999996</v>
      </c>
      <c r="G82" s="22">
        <v>4347.8999999999996</v>
      </c>
      <c r="H82" s="22">
        <f>D82+E82+F82+G82</f>
        <v>57005.8</v>
      </c>
      <c r="I82" s="2"/>
      <c r="J82" s="2"/>
    </row>
    <row r="83" spans="1:10" s="136" customFormat="1" ht="15.6">
      <c r="A83" s="20">
        <v>45190</v>
      </c>
      <c r="B83" s="12" t="s">
        <v>23</v>
      </c>
      <c r="C83" s="22" t="s">
        <v>318</v>
      </c>
      <c r="D83" s="22">
        <v>122290</v>
      </c>
      <c r="E83" s="22"/>
      <c r="F83" s="22">
        <v>11006.1</v>
      </c>
      <c r="G83" s="22">
        <v>11006.1</v>
      </c>
      <c r="H83" s="22">
        <f>D83+E83+F83+G83</f>
        <v>144302.20000000001</v>
      </c>
      <c r="I83" s="2"/>
      <c r="J83" s="2"/>
    </row>
    <row r="84" spans="1:10" s="138" customFormat="1" ht="15.6">
      <c r="A84" s="20">
        <v>45199</v>
      </c>
      <c r="B84" s="12" t="s">
        <v>23</v>
      </c>
      <c r="C84" s="22" t="s">
        <v>325</v>
      </c>
      <c r="D84" s="22">
        <v>33684</v>
      </c>
      <c r="E84" s="22"/>
      <c r="F84" s="22">
        <v>3031.6</v>
      </c>
      <c r="G84" s="22">
        <v>3031.6</v>
      </c>
      <c r="H84" s="22">
        <f>D84+E84+F84+G84</f>
        <v>39747.199999999997</v>
      </c>
      <c r="I84" s="2"/>
      <c r="J84" s="2"/>
    </row>
    <row r="85" spans="1:10" ht="21">
      <c r="A85" s="166" t="s">
        <v>10</v>
      </c>
      <c r="B85" s="166"/>
      <c r="C85" s="166"/>
      <c r="D85" s="39">
        <f>SUM(D82:D84)</f>
        <v>204284</v>
      </c>
      <c r="E85" s="39">
        <f>SUM(E82:E84)</f>
        <v>0</v>
      </c>
      <c r="F85" s="39">
        <f>SUM(F82:F84)</f>
        <v>18385.599999999999</v>
      </c>
      <c r="G85" s="39">
        <f>SUM(G82:G84)</f>
        <v>18385.599999999999</v>
      </c>
      <c r="H85" s="39">
        <f>SUM(H82:H84)</f>
        <v>241055.2</v>
      </c>
      <c r="I85" s="2"/>
      <c r="J85" s="2"/>
    </row>
    <row r="86" spans="1:10" ht="21">
      <c r="A86" s="156" t="s">
        <v>11</v>
      </c>
      <c r="B86" s="157"/>
      <c r="C86" s="157"/>
      <c r="D86" s="157"/>
      <c r="E86" s="157"/>
      <c r="F86" s="157"/>
      <c r="G86" s="157"/>
      <c r="H86" s="157"/>
      <c r="I86" s="157"/>
      <c r="J86" s="158"/>
    </row>
    <row r="87" spans="1:10">
      <c r="A87" s="59" t="s">
        <v>2</v>
      </c>
      <c r="B87" s="59" t="s">
        <v>3</v>
      </c>
      <c r="C87" s="59" t="s">
        <v>12</v>
      </c>
      <c r="D87" s="59" t="s">
        <v>5</v>
      </c>
      <c r="E87" s="59" t="s">
        <v>13</v>
      </c>
      <c r="F87" s="59" t="s">
        <v>7</v>
      </c>
      <c r="G87" s="59" t="s">
        <v>8</v>
      </c>
      <c r="H87" s="60" t="s">
        <v>9</v>
      </c>
      <c r="I87" s="60" t="s">
        <v>14</v>
      </c>
      <c r="J87" s="60" t="s">
        <v>15</v>
      </c>
    </row>
    <row r="88" spans="1:10" ht="15.6">
      <c r="A88" s="61">
        <v>45173</v>
      </c>
      <c r="B88" s="8" t="s">
        <v>166</v>
      </c>
      <c r="C88" s="62" t="s">
        <v>288</v>
      </c>
      <c r="D88" s="62">
        <v>6100</v>
      </c>
      <c r="E88" s="62"/>
      <c r="F88" s="62">
        <v>549</v>
      </c>
      <c r="G88" s="62">
        <v>549</v>
      </c>
      <c r="H88" s="62">
        <f>D88+E88+F88+G88</f>
        <v>7198</v>
      </c>
      <c r="I88" s="62"/>
      <c r="J88" s="62" t="s">
        <v>168</v>
      </c>
    </row>
    <row r="89" spans="1:10" ht="15">
      <c r="A89" s="108">
        <v>45174</v>
      </c>
      <c r="B89" s="110" t="s">
        <v>125</v>
      </c>
      <c r="C89" s="110" t="s">
        <v>289</v>
      </c>
      <c r="D89" s="110">
        <v>3769.49</v>
      </c>
      <c r="E89" s="110"/>
      <c r="F89" s="110">
        <v>339.25</v>
      </c>
      <c r="G89" s="110">
        <v>339.25</v>
      </c>
      <c r="H89" s="110">
        <v>4448</v>
      </c>
      <c r="I89" s="110"/>
      <c r="J89" s="110" t="s">
        <v>127</v>
      </c>
    </row>
    <row r="90" spans="1:10" s="142" customFormat="1" ht="15">
      <c r="A90" s="108">
        <v>45175</v>
      </c>
      <c r="B90" s="115" t="s">
        <v>338</v>
      </c>
      <c r="C90" s="109" t="s">
        <v>340</v>
      </c>
      <c r="D90" s="110">
        <v>15000</v>
      </c>
      <c r="E90" s="110"/>
      <c r="F90" s="110">
        <v>1350</v>
      </c>
      <c r="G90" s="110">
        <v>1350</v>
      </c>
      <c r="H90" s="110">
        <f>D90+E90+F90+G90</f>
        <v>17700</v>
      </c>
      <c r="I90" s="110"/>
      <c r="J90" s="109" t="s">
        <v>339</v>
      </c>
    </row>
    <row r="91" spans="1:10" s="125" customFormat="1" ht="15.6">
      <c r="A91" s="66">
        <v>45177</v>
      </c>
      <c r="B91" s="33" t="s">
        <v>291</v>
      </c>
      <c r="C91" s="67" t="s">
        <v>292</v>
      </c>
      <c r="D91" s="67">
        <v>4911</v>
      </c>
      <c r="E91" s="67"/>
      <c r="F91" s="67">
        <v>441.99</v>
      </c>
      <c r="G91" s="67">
        <v>441.99</v>
      </c>
      <c r="H91" s="67">
        <v>5795</v>
      </c>
      <c r="I91" s="67"/>
      <c r="J91" s="67" t="s">
        <v>293</v>
      </c>
    </row>
    <row r="92" spans="1:10" s="126" customFormat="1" ht="15.6">
      <c r="A92" s="66">
        <v>45177</v>
      </c>
      <c r="B92" s="33" t="s">
        <v>291</v>
      </c>
      <c r="C92" s="67" t="s">
        <v>294</v>
      </c>
      <c r="D92" s="67">
        <v>4160.5</v>
      </c>
      <c r="E92" s="67"/>
      <c r="F92" s="67">
        <v>374.47</v>
      </c>
      <c r="G92" s="67">
        <v>374.47</v>
      </c>
      <c r="H92" s="67">
        <v>4909</v>
      </c>
      <c r="I92" s="67"/>
      <c r="J92" s="62" t="s">
        <v>293</v>
      </c>
    </row>
    <row r="93" spans="1:10" s="125" customFormat="1" ht="15.6">
      <c r="A93" s="66">
        <v>45180</v>
      </c>
      <c r="B93" s="33" t="s">
        <v>248</v>
      </c>
      <c r="C93" s="67" t="s">
        <v>290</v>
      </c>
      <c r="D93" s="67">
        <v>59550.2</v>
      </c>
      <c r="E93" s="67"/>
      <c r="F93" s="67">
        <v>5314.52</v>
      </c>
      <c r="G93" s="67">
        <v>5314.52</v>
      </c>
      <c r="H93" s="67">
        <v>70180</v>
      </c>
      <c r="I93" s="67"/>
      <c r="J93" s="83" t="s">
        <v>250</v>
      </c>
    </row>
    <row r="94" spans="1:10" s="125" customFormat="1" ht="15.6">
      <c r="A94" s="66">
        <v>45180</v>
      </c>
      <c r="B94" s="33" t="s">
        <v>105</v>
      </c>
      <c r="C94" s="67" t="s">
        <v>295</v>
      </c>
      <c r="D94" s="67">
        <v>28000</v>
      </c>
      <c r="E94" s="67">
        <v>5040</v>
      </c>
      <c r="F94" s="67"/>
      <c r="G94" s="67"/>
      <c r="H94" s="67">
        <f>D94+E94+F94+G94</f>
        <v>33040</v>
      </c>
      <c r="I94" s="67"/>
      <c r="J94" s="67" t="s">
        <v>61</v>
      </c>
    </row>
    <row r="95" spans="1:10" s="126" customFormat="1" ht="15.6">
      <c r="A95" s="66">
        <v>45181</v>
      </c>
      <c r="B95" s="33" t="s">
        <v>297</v>
      </c>
      <c r="C95" s="67" t="s">
        <v>298</v>
      </c>
      <c r="D95" s="67">
        <v>48000</v>
      </c>
      <c r="E95" s="67">
        <v>8640</v>
      </c>
      <c r="F95" s="67"/>
      <c r="G95" s="67"/>
      <c r="H95" s="67">
        <f>D95+E95+F95+G95</f>
        <v>56640</v>
      </c>
      <c r="I95" s="67"/>
      <c r="J95" s="67" t="s">
        <v>299</v>
      </c>
    </row>
    <row r="96" spans="1:10" s="125" customFormat="1" ht="15.6">
      <c r="A96" s="66">
        <v>45182</v>
      </c>
      <c r="B96" s="33" t="s">
        <v>296</v>
      </c>
      <c r="C96" s="67">
        <v>270</v>
      </c>
      <c r="D96" s="67">
        <v>37102.93</v>
      </c>
      <c r="E96" s="67"/>
      <c r="F96" s="67">
        <v>3098.77</v>
      </c>
      <c r="G96" s="67">
        <v>3098.77</v>
      </c>
      <c r="H96" s="67">
        <v>43300</v>
      </c>
      <c r="I96" s="67"/>
      <c r="J96" s="67" t="s">
        <v>313</v>
      </c>
    </row>
    <row r="97" spans="1:10" s="136" customFormat="1" ht="15.6">
      <c r="A97" s="66">
        <v>45183</v>
      </c>
      <c r="B97" s="33" t="s">
        <v>105</v>
      </c>
      <c r="C97" s="67" t="s">
        <v>312</v>
      </c>
      <c r="D97" s="67">
        <v>22450</v>
      </c>
      <c r="E97" s="67">
        <v>4041</v>
      </c>
      <c r="F97" s="67"/>
      <c r="G97" s="67"/>
      <c r="H97" s="67">
        <f>D97+E97+F97+G97</f>
        <v>26491</v>
      </c>
      <c r="I97" s="67"/>
      <c r="J97" s="67" t="s">
        <v>61</v>
      </c>
    </row>
    <row r="98" spans="1:10" s="141" customFormat="1" ht="15">
      <c r="A98" s="108">
        <v>45184</v>
      </c>
      <c r="B98" s="109" t="s">
        <v>77</v>
      </c>
      <c r="C98" s="109" t="s">
        <v>337</v>
      </c>
      <c r="D98" s="110">
        <v>1821.19</v>
      </c>
      <c r="E98" s="110">
        <v>327.81</v>
      </c>
      <c r="F98" s="110"/>
      <c r="G98" s="110"/>
      <c r="H98" s="110">
        <f>D98+E98+F98+G98</f>
        <v>2149</v>
      </c>
      <c r="I98" s="110"/>
      <c r="J98" s="109" t="s">
        <v>78</v>
      </c>
    </row>
    <row r="99" spans="1:10" s="147" customFormat="1" ht="15">
      <c r="A99" s="81">
        <v>45184</v>
      </c>
      <c r="B99" s="83" t="s">
        <v>344</v>
      </c>
      <c r="C99" s="83" t="s">
        <v>345</v>
      </c>
      <c r="D99" s="82">
        <v>847</v>
      </c>
      <c r="E99" s="82"/>
      <c r="F99" s="82">
        <v>76.23</v>
      </c>
      <c r="G99" s="82">
        <v>76.23</v>
      </c>
      <c r="H99" s="82">
        <v>999</v>
      </c>
      <c r="I99" s="82"/>
      <c r="J99" s="83" t="s">
        <v>293</v>
      </c>
    </row>
    <row r="100" spans="1:10" s="136" customFormat="1" ht="15.6">
      <c r="A100" s="61">
        <v>45185</v>
      </c>
      <c r="B100" s="12" t="s">
        <v>297</v>
      </c>
      <c r="C100" s="62" t="s">
        <v>314</v>
      </c>
      <c r="D100" s="62">
        <v>8135.59</v>
      </c>
      <c r="E100" s="62">
        <v>1464.41</v>
      </c>
      <c r="F100" s="62"/>
      <c r="G100" s="62"/>
      <c r="H100" s="62">
        <f>D100+E100+F100+G100</f>
        <v>9600</v>
      </c>
      <c r="I100" s="62"/>
      <c r="J100" s="62" t="s">
        <v>299</v>
      </c>
    </row>
    <row r="101" spans="1:10" s="136" customFormat="1" ht="15.6">
      <c r="A101" s="143">
        <v>45187</v>
      </c>
      <c r="B101" s="144" t="s">
        <v>48</v>
      </c>
      <c r="C101" s="145" t="s">
        <v>315</v>
      </c>
      <c r="D101" s="145">
        <v>1213</v>
      </c>
      <c r="E101" s="145"/>
      <c r="F101" s="145">
        <v>109.22</v>
      </c>
      <c r="G101" s="145">
        <v>109.22</v>
      </c>
      <c r="H101" s="145">
        <v>1432</v>
      </c>
      <c r="I101" s="145"/>
      <c r="J101" s="145" t="s">
        <v>50</v>
      </c>
    </row>
    <row r="102" spans="1:10" s="147" customFormat="1" ht="15">
      <c r="A102" s="108">
        <v>45187</v>
      </c>
      <c r="B102" s="110" t="s">
        <v>48</v>
      </c>
      <c r="C102" s="115" t="s">
        <v>346</v>
      </c>
      <c r="D102" s="110">
        <v>169.49</v>
      </c>
      <c r="E102" s="110"/>
      <c r="F102" s="110">
        <v>15.25</v>
      </c>
      <c r="G102" s="110">
        <v>15.25</v>
      </c>
      <c r="H102" s="110">
        <v>200</v>
      </c>
      <c r="I102" s="110"/>
      <c r="J102" s="110" t="s">
        <v>50</v>
      </c>
    </row>
    <row r="103" spans="1:10" s="147" customFormat="1" ht="15">
      <c r="A103" s="108">
        <v>45187</v>
      </c>
      <c r="B103" s="109" t="s">
        <v>71</v>
      </c>
      <c r="C103" s="149" t="s">
        <v>347</v>
      </c>
      <c r="D103" s="110">
        <v>1562</v>
      </c>
      <c r="E103" s="110"/>
      <c r="F103" s="110">
        <v>218.75</v>
      </c>
      <c r="G103" s="110">
        <v>218.75</v>
      </c>
      <c r="H103" s="110">
        <v>2000</v>
      </c>
      <c r="I103" s="110"/>
      <c r="J103" s="109" t="s">
        <v>72</v>
      </c>
    </row>
    <row r="104" spans="1:10" s="136" customFormat="1" ht="15.6">
      <c r="A104" s="66">
        <v>45189</v>
      </c>
      <c r="B104" s="33" t="s">
        <v>316</v>
      </c>
      <c r="C104" s="67">
        <v>1941</v>
      </c>
      <c r="D104" s="67">
        <v>900</v>
      </c>
      <c r="E104" s="67"/>
      <c r="F104" s="67">
        <v>22.5</v>
      </c>
      <c r="G104" s="67">
        <v>22.5</v>
      </c>
      <c r="H104" s="67">
        <f t="shared" ref="H104" si="5">D104+E104+F104+G104</f>
        <v>945</v>
      </c>
      <c r="I104" s="67"/>
      <c r="J104" s="67" t="s">
        <v>317</v>
      </c>
    </row>
    <row r="105" spans="1:10" s="136" customFormat="1" ht="15.6">
      <c r="A105" s="66">
        <v>45194</v>
      </c>
      <c r="B105" s="33" t="s">
        <v>162</v>
      </c>
      <c r="C105" s="67">
        <v>915</v>
      </c>
      <c r="D105" s="67">
        <v>4376</v>
      </c>
      <c r="E105" s="67"/>
      <c r="F105" s="67">
        <v>612</v>
      </c>
      <c r="G105" s="67">
        <v>612</v>
      </c>
      <c r="H105" s="67">
        <f>D105+E105+F105+G105</f>
        <v>5600</v>
      </c>
      <c r="I105" s="67"/>
      <c r="J105" s="67" t="s">
        <v>161</v>
      </c>
    </row>
    <row r="106" spans="1:10" s="141" customFormat="1" ht="30">
      <c r="A106" s="108">
        <v>45196</v>
      </c>
      <c r="B106" s="109" t="s">
        <v>332</v>
      </c>
      <c r="C106" s="109" t="s">
        <v>334</v>
      </c>
      <c r="D106" s="110">
        <v>155400</v>
      </c>
      <c r="E106" s="110">
        <v>27972</v>
      </c>
      <c r="F106" s="110"/>
      <c r="G106" s="110"/>
      <c r="H106" s="110">
        <f>D106+E106+F106+G106</f>
        <v>183372</v>
      </c>
      <c r="I106" s="110"/>
      <c r="J106" s="109" t="s">
        <v>333</v>
      </c>
    </row>
    <row r="107" spans="1:10" s="137" customFormat="1" ht="15.6">
      <c r="A107" s="66">
        <v>45197</v>
      </c>
      <c r="B107" s="33" t="s">
        <v>320</v>
      </c>
      <c r="C107" s="67" t="s">
        <v>321</v>
      </c>
      <c r="D107" s="67">
        <v>730</v>
      </c>
      <c r="E107" s="67"/>
      <c r="F107" s="67">
        <v>65.7</v>
      </c>
      <c r="G107" s="67">
        <v>65.7</v>
      </c>
      <c r="H107" s="67">
        <v>861</v>
      </c>
      <c r="I107" s="67"/>
      <c r="J107" s="67" t="s">
        <v>322</v>
      </c>
    </row>
    <row r="108" spans="1:10" s="138" customFormat="1" ht="15.6">
      <c r="A108" s="66">
        <v>45197</v>
      </c>
      <c r="B108" s="33" t="s">
        <v>105</v>
      </c>
      <c r="C108" s="67" t="s">
        <v>324</v>
      </c>
      <c r="D108" s="67">
        <v>22450</v>
      </c>
      <c r="E108" s="67">
        <v>4041</v>
      </c>
      <c r="F108" s="67"/>
      <c r="G108" s="67"/>
      <c r="H108" s="67">
        <f>D108+E108+F108+G108</f>
        <v>26491</v>
      </c>
      <c r="I108" s="67"/>
      <c r="J108" s="67" t="s">
        <v>61</v>
      </c>
    </row>
    <row r="109" spans="1:10" s="138" customFormat="1" ht="15.6">
      <c r="A109" s="66">
        <v>45198</v>
      </c>
      <c r="B109" s="33" t="s">
        <v>297</v>
      </c>
      <c r="C109" s="67" t="s">
        <v>323</v>
      </c>
      <c r="D109" s="67">
        <v>2491.54</v>
      </c>
      <c r="E109" s="67">
        <v>448.48</v>
      </c>
      <c r="F109" s="67"/>
      <c r="G109" s="67"/>
      <c r="H109" s="67">
        <v>2940</v>
      </c>
      <c r="I109" s="67"/>
      <c r="J109" s="67" t="s">
        <v>299</v>
      </c>
    </row>
    <row r="110" spans="1:10" s="139" customFormat="1" ht="15.6">
      <c r="A110" s="66">
        <v>45198</v>
      </c>
      <c r="B110" s="33" t="s">
        <v>326</v>
      </c>
      <c r="C110" s="67" t="s">
        <v>327</v>
      </c>
      <c r="D110" s="67">
        <v>3600</v>
      </c>
      <c r="E110" s="67">
        <v>648</v>
      </c>
      <c r="F110" s="67"/>
      <c r="G110" s="67"/>
      <c r="H110" s="67">
        <f>D110+E110+F110+G110</f>
        <v>4248</v>
      </c>
      <c r="I110" s="67"/>
      <c r="J110" s="67" t="s">
        <v>328</v>
      </c>
    </row>
    <row r="111" spans="1:10" s="140" customFormat="1" ht="15.6">
      <c r="A111" s="143">
        <v>45199</v>
      </c>
      <c r="B111" s="144" t="s">
        <v>248</v>
      </c>
      <c r="C111" s="145" t="s">
        <v>329</v>
      </c>
      <c r="D111" s="145">
        <v>5151.8</v>
      </c>
      <c r="E111" s="145"/>
      <c r="F111" s="145">
        <v>463.66</v>
      </c>
      <c r="G111" s="145">
        <v>463.66</v>
      </c>
      <c r="H111" s="145">
        <v>6080</v>
      </c>
      <c r="I111" s="145"/>
      <c r="J111" s="145" t="s">
        <v>250</v>
      </c>
    </row>
    <row r="112" spans="1:10" s="141" customFormat="1" ht="15">
      <c r="A112" s="117">
        <v>45199</v>
      </c>
      <c r="B112" s="118" t="s">
        <v>92</v>
      </c>
      <c r="C112" s="148" t="s">
        <v>336</v>
      </c>
      <c r="D112" s="119">
        <v>100</v>
      </c>
      <c r="E112" s="119">
        <v>18</v>
      </c>
      <c r="F112" s="119"/>
      <c r="G112" s="119"/>
      <c r="H112" s="119">
        <f>D112+E112+F112+G112</f>
        <v>118</v>
      </c>
      <c r="I112" s="119"/>
      <c r="J112" s="118" t="s">
        <v>335</v>
      </c>
    </row>
    <row r="113" spans="1:10" s="146" customFormat="1" ht="30">
      <c r="A113" s="108">
        <v>45199</v>
      </c>
      <c r="B113" s="109" t="s">
        <v>341</v>
      </c>
      <c r="C113" s="115" t="s">
        <v>343</v>
      </c>
      <c r="D113" s="110">
        <v>300</v>
      </c>
      <c r="E113" s="110">
        <v>54</v>
      </c>
      <c r="F113" s="110"/>
      <c r="G113" s="110"/>
      <c r="H113" s="110">
        <f>D113+E113+F113+G113</f>
        <v>354</v>
      </c>
      <c r="I113" s="110"/>
      <c r="J113" s="109" t="s">
        <v>342</v>
      </c>
    </row>
    <row r="114" spans="1:10" ht="21">
      <c r="A114" s="167" t="s">
        <v>10</v>
      </c>
      <c r="B114" s="167"/>
      <c r="C114" s="167"/>
      <c r="D114" s="74">
        <f>SUM(D88:D113)</f>
        <v>438291.73</v>
      </c>
      <c r="E114" s="74">
        <f>SUM(E88:E113)</f>
        <v>52694.700000000004</v>
      </c>
      <c r="F114" s="74">
        <f>SUM(F88:F113)</f>
        <v>13051.31</v>
      </c>
      <c r="G114" s="74">
        <f>SUM(G88:G113)</f>
        <v>13051.31</v>
      </c>
      <c r="H114" s="74">
        <f>SUM(H88:H113)</f>
        <v>517090</v>
      </c>
      <c r="I114" s="74"/>
      <c r="J114" s="74"/>
    </row>
  </sheetData>
  <mergeCells count="15">
    <mergeCell ref="A34:J34"/>
    <mergeCell ref="A2:J2"/>
    <mergeCell ref="A3:H3"/>
    <mergeCell ref="A7:C7"/>
    <mergeCell ref="A8:J8"/>
    <mergeCell ref="A32:C32"/>
    <mergeCell ref="A85:C85"/>
    <mergeCell ref="A86:J86"/>
    <mergeCell ref="A114:C114"/>
    <mergeCell ref="A35:H35"/>
    <mergeCell ref="A41:C41"/>
    <mergeCell ref="A42:J42"/>
    <mergeCell ref="A77:C77"/>
    <mergeCell ref="A79:J79"/>
    <mergeCell ref="A80:H80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08"/>
  <sheetViews>
    <sheetView tabSelected="1" topLeftCell="A37" workbookViewId="0">
      <selection activeCell="A58" sqref="A58"/>
    </sheetView>
  </sheetViews>
  <sheetFormatPr defaultColWidth="9.109375" defaultRowHeight="14.4"/>
  <cols>
    <col min="1" max="1" width="12.6640625" style="1" customWidth="1"/>
    <col min="2" max="2" width="49.44140625" style="1" customWidth="1"/>
    <col min="3" max="3" width="22.109375" style="1" customWidth="1"/>
    <col min="4" max="4" width="14.88671875" style="1" bestFit="1" customWidth="1"/>
    <col min="5" max="5" width="17" style="1" customWidth="1"/>
    <col min="6" max="6" width="14.33203125" style="1" customWidth="1"/>
    <col min="7" max="7" width="14" style="1" customWidth="1"/>
    <col min="8" max="8" width="26.33203125" style="1" customWidth="1"/>
    <col min="9" max="9" width="9.88671875" style="1" customWidth="1"/>
    <col min="10" max="10" width="23.21875" style="1" customWidth="1"/>
    <col min="11" max="16384" width="9.109375" style="1"/>
  </cols>
  <sheetData>
    <row r="2" spans="1:11" ht="21">
      <c r="A2" s="159" t="s">
        <v>230</v>
      </c>
      <c r="B2" s="160"/>
      <c r="C2" s="160"/>
      <c r="D2" s="160"/>
      <c r="E2" s="160"/>
      <c r="F2" s="160"/>
      <c r="G2" s="160"/>
      <c r="H2" s="160"/>
      <c r="I2" s="160"/>
      <c r="J2" s="161"/>
    </row>
    <row r="3" spans="1:11" ht="21">
      <c r="A3" s="156" t="s">
        <v>1</v>
      </c>
      <c r="B3" s="157"/>
      <c r="C3" s="157"/>
      <c r="D3" s="157"/>
      <c r="E3" s="157"/>
      <c r="F3" s="157"/>
      <c r="G3" s="157"/>
      <c r="H3" s="158"/>
      <c r="I3" s="2"/>
      <c r="J3" s="2"/>
    </row>
    <row r="4" spans="1:11" s="6" customFormat="1" ht="15.6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4" t="s">
        <v>9</v>
      </c>
      <c r="I4" s="5"/>
      <c r="J4" s="5"/>
    </row>
    <row r="5" spans="1:11" s="10" customFormat="1" ht="15.6">
      <c r="A5" s="7"/>
      <c r="B5" s="8"/>
      <c r="C5" s="8"/>
      <c r="D5" s="8"/>
      <c r="E5" s="8"/>
      <c r="F5" s="8"/>
      <c r="G5" s="8"/>
      <c r="H5" s="8"/>
      <c r="I5" s="9"/>
      <c r="J5" s="9"/>
    </row>
    <row r="6" spans="1:11" s="10" customFormat="1" ht="21">
      <c r="A6" s="162" t="s">
        <v>10</v>
      </c>
      <c r="B6" s="162"/>
      <c r="C6" s="162"/>
      <c r="D6" s="15">
        <f>SUM(D5:D5)</f>
        <v>0</v>
      </c>
      <c r="E6" s="15">
        <f>SUM(E5:E5)</f>
        <v>0</v>
      </c>
      <c r="F6" s="15">
        <f>SUM(F5:F5)</f>
        <v>0</v>
      </c>
      <c r="G6" s="15">
        <f>SUM(G5:G5)</f>
        <v>0</v>
      </c>
      <c r="H6" s="15">
        <f>SUM(H5:H5)</f>
        <v>0</v>
      </c>
      <c r="I6" s="9"/>
      <c r="J6" s="9"/>
    </row>
    <row r="7" spans="1:11" ht="21">
      <c r="A7" s="156" t="s">
        <v>11</v>
      </c>
      <c r="B7" s="157"/>
      <c r="C7" s="157"/>
      <c r="D7" s="157"/>
      <c r="E7" s="157"/>
      <c r="F7" s="157"/>
      <c r="G7" s="157"/>
      <c r="H7" s="157"/>
      <c r="I7" s="157"/>
      <c r="J7" s="158"/>
    </row>
    <row r="8" spans="1:11" s="6" customFormat="1">
      <c r="A8" s="16" t="s">
        <v>2</v>
      </c>
      <c r="B8" s="16" t="s">
        <v>3</v>
      </c>
      <c r="C8" s="16" t="s">
        <v>12</v>
      </c>
      <c r="D8" s="16" t="s">
        <v>5</v>
      </c>
      <c r="E8" s="16" t="s">
        <v>13</v>
      </c>
      <c r="F8" s="16" t="s">
        <v>7</v>
      </c>
      <c r="G8" s="16" t="s">
        <v>8</v>
      </c>
      <c r="H8" s="17" t="s">
        <v>9</v>
      </c>
      <c r="I8" s="17" t="s">
        <v>14</v>
      </c>
      <c r="J8" s="17" t="s">
        <v>15</v>
      </c>
    </row>
    <row r="9" spans="1:11" s="5" customFormat="1" ht="15.6">
      <c r="A9" s="150">
        <v>45203</v>
      </c>
      <c r="B9" s="109" t="s">
        <v>115</v>
      </c>
      <c r="C9" s="109" t="s">
        <v>330</v>
      </c>
      <c r="D9" s="109">
        <v>616.95000000000005</v>
      </c>
      <c r="E9" s="109"/>
      <c r="F9" s="109">
        <v>55.53</v>
      </c>
      <c r="G9" s="109">
        <v>55.53</v>
      </c>
      <c r="H9" s="110">
        <v>728</v>
      </c>
      <c r="I9" s="110"/>
      <c r="J9" s="110" t="s">
        <v>37</v>
      </c>
    </row>
    <row r="10" spans="1:11" s="5" customFormat="1" ht="15.6">
      <c r="A10" s="150">
        <v>45203</v>
      </c>
      <c r="B10" s="109" t="s">
        <v>320</v>
      </c>
      <c r="C10" s="151" t="s">
        <v>331</v>
      </c>
      <c r="D10" s="109">
        <v>500</v>
      </c>
      <c r="E10" s="109"/>
      <c r="F10" s="109">
        <v>45</v>
      </c>
      <c r="G10" s="109">
        <v>45</v>
      </c>
      <c r="H10" s="110">
        <f t="shared" ref="H10:H24" si="0">D10+E10+F10+G10</f>
        <v>590</v>
      </c>
      <c r="I10" s="110"/>
      <c r="J10" s="110" t="s">
        <v>322</v>
      </c>
    </row>
    <row r="11" spans="1:11" s="5" customFormat="1" ht="16.2" customHeight="1">
      <c r="A11" s="150">
        <v>45205</v>
      </c>
      <c r="B11" s="109" t="s">
        <v>348</v>
      </c>
      <c r="C11" s="109" t="s">
        <v>349</v>
      </c>
      <c r="D11" s="109">
        <v>15000</v>
      </c>
      <c r="E11" s="109"/>
      <c r="F11" s="109">
        <v>1350</v>
      </c>
      <c r="G11" s="109">
        <v>1350</v>
      </c>
      <c r="H11" s="110">
        <f t="shared" si="0"/>
        <v>17700</v>
      </c>
      <c r="I11" s="110"/>
      <c r="J11" s="110" t="s">
        <v>339</v>
      </c>
    </row>
    <row r="12" spans="1:11" s="6" customFormat="1" ht="16.2" customHeight="1">
      <c r="A12" s="150">
        <v>45213</v>
      </c>
      <c r="B12" s="115" t="s">
        <v>286</v>
      </c>
      <c r="C12" s="109" t="s">
        <v>350</v>
      </c>
      <c r="D12" s="109">
        <v>152</v>
      </c>
      <c r="E12" s="109"/>
      <c r="F12" s="109">
        <v>3.8</v>
      </c>
      <c r="G12" s="109">
        <v>3.8</v>
      </c>
      <c r="H12" s="110">
        <v>160</v>
      </c>
      <c r="I12" s="109"/>
      <c r="J12" s="109" t="s">
        <v>216</v>
      </c>
      <c r="K12" s="75"/>
    </row>
    <row r="13" spans="1:11" s="6" customFormat="1" ht="15">
      <c r="A13" s="150">
        <v>45213</v>
      </c>
      <c r="B13" s="109" t="s">
        <v>351</v>
      </c>
      <c r="C13" s="109">
        <v>1830</v>
      </c>
      <c r="D13" s="109">
        <v>7631.04</v>
      </c>
      <c r="E13" s="109"/>
      <c r="F13" s="109">
        <v>686.79</v>
      </c>
      <c r="G13" s="109">
        <v>686.79</v>
      </c>
      <c r="H13" s="110">
        <v>9005</v>
      </c>
      <c r="I13" s="109"/>
      <c r="J13" s="109" t="s">
        <v>352</v>
      </c>
      <c r="K13" s="75"/>
    </row>
    <row r="14" spans="1:11" s="6" customFormat="1" ht="15">
      <c r="A14" s="150">
        <v>45213</v>
      </c>
      <c r="B14" s="109" t="s">
        <v>355</v>
      </c>
      <c r="C14" s="109" t="s">
        <v>357</v>
      </c>
      <c r="D14" s="109">
        <v>1258.0899999999999</v>
      </c>
      <c r="E14" s="109">
        <v>62.89</v>
      </c>
      <c r="F14" s="109"/>
      <c r="G14" s="109"/>
      <c r="H14" s="110">
        <f>D14+E14+F14+G14</f>
        <v>1320.98</v>
      </c>
      <c r="I14" s="109"/>
      <c r="J14" s="109" t="s">
        <v>356</v>
      </c>
      <c r="K14" s="75"/>
    </row>
    <row r="15" spans="1:11" s="6" customFormat="1" ht="15">
      <c r="A15" s="172">
        <v>45213</v>
      </c>
      <c r="B15" s="118" t="s">
        <v>355</v>
      </c>
      <c r="C15" s="148" t="s">
        <v>362</v>
      </c>
      <c r="D15" s="118">
        <v>1388.15</v>
      </c>
      <c r="E15" s="118">
        <v>69.349999999999994</v>
      </c>
      <c r="F15" s="118"/>
      <c r="G15" s="118"/>
      <c r="H15" s="119">
        <f>D15+E15+F15+G15</f>
        <v>1457.5</v>
      </c>
      <c r="I15" s="118"/>
      <c r="J15" s="118" t="s">
        <v>361</v>
      </c>
      <c r="K15" s="75"/>
    </row>
    <row r="16" spans="1:11" s="6" customFormat="1" ht="15">
      <c r="A16" s="175">
        <v>45213</v>
      </c>
      <c r="B16" s="176" t="s">
        <v>223</v>
      </c>
      <c r="C16" s="178" t="s">
        <v>381</v>
      </c>
      <c r="D16" s="176">
        <v>152</v>
      </c>
      <c r="E16" s="176"/>
      <c r="F16" s="176">
        <v>3.8</v>
      </c>
      <c r="G16" s="176">
        <v>3.8</v>
      </c>
      <c r="H16" s="177">
        <v>160</v>
      </c>
      <c r="I16" s="176"/>
      <c r="J16" s="176" t="s">
        <v>224</v>
      </c>
      <c r="K16" s="75"/>
    </row>
    <row r="17" spans="1:11" s="6" customFormat="1" ht="15">
      <c r="A17" s="174">
        <v>45214</v>
      </c>
      <c r="B17" s="121" t="s">
        <v>355</v>
      </c>
      <c r="C17" s="121" t="s">
        <v>364</v>
      </c>
      <c r="D17" s="121">
        <v>799.05</v>
      </c>
      <c r="E17" s="121">
        <v>39.950000000000003</v>
      </c>
      <c r="F17" s="121"/>
      <c r="G17" s="121"/>
      <c r="H17" s="122">
        <f>D17+E17+F17+G17</f>
        <v>839</v>
      </c>
      <c r="I17" s="121"/>
      <c r="J17" s="121" t="s">
        <v>363</v>
      </c>
      <c r="K17" s="75"/>
    </row>
    <row r="18" spans="1:11" s="6" customFormat="1" ht="15">
      <c r="A18" s="150">
        <v>45214</v>
      </c>
      <c r="B18" s="109" t="s">
        <v>358</v>
      </c>
      <c r="C18" s="109" t="s">
        <v>360</v>
      </c>
      <c r="D18" s="109">
        <v>7117.8</v>
      </c>
      <c r="E18" s="109">
        <v>1281.2</v>
      </c>
      <c r="F18" s="109"/>
      <c r="G18" s="109"/>
      <c r="H18" s="110">
        <f>D18+E18+F18+G18</f>
        <v>8399</v>
      </c>
      <c r="I18" s="109"/>
      <c r="J18" s="109" t="s">
        <v>359</v>
      </c>
      <c r="K18" s="75"/>
    </row>
    <row r="19" spans="1:11" s="6" customFormat="1" ht="15">
      <c r="A19" s="150">
        <v>45216</v>
      </c>
      <c r="B19" s="109" t="s">
        <v>166</v>
      </c>
      <c r="C19" s="109" t="s">
        <v>353</v>
      </c>
      <c r="D19" s="109">
        <v>970</v>
      </c>
      <c r="E19" s="109"/>
      <c r="F19" s="109">
        <v>87.3</v>
      </c>
      <c r="G19" s="109">
        <v>87.3</v>
      </c>
      <c r="H19" s="110">
        <v>1145</v>
      </c>
      <c r="I19" s="109"/>
      <c r="J19" s="109" t="s">
        <v>168</v>
      </c>
      <c r="K19" s="75"/>
    </row>
    <row r="20" spans="1:11" s="6" customFormat="1" ht="15">
      <c r="A20" s="150">
        <v>45218</v>
      </c>
      <c r="B20" s="109" t="s">
        <v>125</v>
      </c>
      <c r="C20" s="115" t="s">
        <v>354</v>
      </c>
      <c r="D20" s="109">
        <v>350</v>
      </c>
      <c r="E20" s="109"/>
      <c r="F20" s="109">
        <v>31.5</v>
      </c>
      <c r="G20" s="109">
        <v>31.5</v>
      </c>
      <c r="H20" s="110">
        <f t="shared" si="0"/>
        <v>413</v>
      </c>
      <c r="I20" s="109"/>
      <c r="J20" s="115" t="s">
        <v>127</v>
      </c>
      <c r="K20" s="75"/>
    </row>
    <row r="21" spans="1:11" s="6" customFormat="1" ht="30">
      <c r="A21" s="171">
        <v>45219</v>
      </c>
      <c r="B21" s="83" t="s">
        <v>382</v>
      </c>
      <c r="C21" s="83" t="s">
        <v>384</v>
      </c>
      <c r="D21" s="83">
        <v>101.69</v>
      </c>
      <c r="E21" s="83"/>
      <c r="F21" s="83">
        <v>9.15</v>
      </c>
      <c r="G21" s="83">
        <v>9.15</v>
      </c>
      <c r="H21" s="82">
        <v>120</v>
      </c>
      <c r="I21" s="83"/>
      <c r="J21" s="83" t="s">
        <v>383</v>
      </c>
      <c r="K21" s="75"/>
    </row>
    <row r="22" spans="1:11" s="6" customFormat="1" ht="15">
      <c r="A22" s="150">
        <v>45220</v>
      </c>
      <c r="B22" s="109" t="s">
        <v>366</v>
      </c>
      <c r="C22" s="115">
        <v>2110761990</v>
      </c>
      <c r="D22" s="109">
        <v>73778.48</v>
      </c>
      <c r="E22" s="109">
        <v>13280.12</v>
      </c>
      <c r="F22" s="109"/>
      <c r="G22" s="109"/>
      <c r="H22" s="110">
        <f t="shared" si="0"/>
        <v>87058.599999999991</v>
      </c>
      <c r="I22" s="109"/>
      <c r="J22" s="115" t="s">
        <v>138</v>
      </c>
      <c r="K22" s="75"/>
    </row>
    <row r="23" spans="1:11" s="6" customFormat="1" ht="15">
      <c r="A23" s="150">
        <v>45224</v>
      </c>
      <c r="B23" s="109" t="s">
        <v>64</v>
      </c>
      <c r="C23" s="115" t="s">
        <v>367</v>
      </c>
      <c r="D23" s="109">
        <v>44500</v>
      </c>
      <c r="E23" s="109">
        <v>8010</v>
      </c>
      <c r="F23" s="109"/>
      <c r="G23" s="109"/>
      <c r="H23" s="110">
        <f t="shared" si="0"/>
        <v>52510</v>
      </c>
      <c r="I23" s="109"/>
      <c r="J23" s="115" t="s">
        <v>66</v>
      </c>
      <c r="K23" s="75"/>
    </row>
    <row r="24" spans="1:11" s="6" customFormat="1" ht="15">
      <c r="A24" s="150">
        <v>45226</v>
      </c>
      <c r="B24" s="109" t="s">
        <v>64</v>
      </c>
      <c r="C24" s="115" t="s">
        <v>368</v>
      </c>
      <c r="D24" s="109">
        <v>22000</v>
      </c>
      <c r="E24" s="109">
        <v>3960</v>
      </c>
      <c r="F24" s="109"/>
      <c r="G24" s="109"/>
      <c r="H24" s="110">
        <f t="shared" si="0"/>
        <v>25960</v>
      </c>
      <c r="I24" s="109"/>
      <c r="J24" s="115" t="s">
        <v>66</v>
      </c>
      <c r="K24" s="75"/>
    </row>
    <row r="25" spans="1:11" s="6" customFormat="1" ht="15">
      <c r="A25" s="172">
        <v>45230</v>
      </c>
      <c r="B25" s="118" t="s">
        <v>105</v>
      </c>
      <c r="C25" s="148" t="s">
        <v>369</v>
      </c>
      <c r="D25" s="118">
        <v>70125</v>
      </c>
      <c r="E25" s="118">
        <v>12622.5</v>
      </c>
      <c r="F25" s="118"/>
      <c r="G25" s="118"/>
      <c r="H25" s="119">
        <v>82748</v>
      </c>
      <c r="I25" s="118"/>
      <c r="J25" s="148" t="s">
        <v>61</v>
      </c>
      <c r="K25" s="75"/>
    </row>
    <row r="26" spans="1:11" s="6" customFormat="1" ht="15">
      <c r="A26" s="171">
        <v>45230</v>
      </c>
      <c r="B26" s="84" t="s">
        <v>92</v>
      </c>
      <c r="C26" s="83" t="s">
        <v>378</v>
      </c>
      <c r="D26" s="83">
        <v>10000</v>
      </c>
      <c r="E26" s="83"/>
      <c r="F26" s="83">
        <v>900</v>
      </c>
      <c r="G26" s="83">
        <v>900</v>
      </c>
      <c r="H26" s="82">
        <f>D26+E26+F26+G26</f>
        <v>11800</v>
      </c>
      <c r="I26" s="83"/>
      <c r="J26" s="83" t="s">
        <v>93</v>
      </c>
      <c r="K26" s="75"/>
    </row>
    <row r="27" spans="1:11" s="6" customFormat="1" ht="15">
      <c r="A27" s="171">
        <v>45230</v>
      </c>
      <c r="B27" s="84" t="s">
        <v>92</v>
      </c>
      <c r="C27" s="83" t="s">
        <v>379</v>
      </c>
      <c r="D27" s="83">
        <v>50</v>
      </c>
      <c r="E27" s="83"/>
      <c r="F27" s="83">
        <v>4.5</v>
      </c>
      <c r="G27" s="83">
        <v>4.5</v>
      </c>
      <c r="H27" s="82">
        <f t="shared" ref="H27:H28" si="1">D27+E27+F27+G27</f>
        <v>59</v>
      </c>
      <c r="I27" s="83"/>
      <c r="J27" s="83" t="s">
        <v>93</v>
      </c>
      <c r="K27" s="75"/>
    </row>
    <row r="28" spans="1:11" s="6" customFormat="1" ht="15">
      <c r="A28" s="171">
        <v>45230</v>
      </c>
      <c r="B28" s="84" t="s">
        <v>92</v>
      </c>
      <c r="C28" s="83" t="s">
        <v>380</v>
      </c>
      <c r="D28" s="83">
        <v>350</v>
      </c>
      <c r="E28" s="83"/>
      <c r="F28" s="83">
        <v>31.5</v>
      </c>
      <c r="G28" s="83">
        <v>31.5</v>
      </c>
      <c r="H28" s="82">
        <f t="shared" si="1"/>
        <v>413</v>
      </c>
      <c r="I28" s="83"/>
      <c r="J28" s="83" t="s">
        <v>93</v>
      </c>
      <c r="K28" s="75"/>
    </row>
    <row r="29" spans="1:11" s="6" customFormat="1" ht="21">
      <c r="A29" s="173" t="s">
        <v>10</v>
      </c>
      <c r="B29" s="173"/>
      <c r="C29" s="173"/>
      <c r="D29" s="26">
        <f>SUM(D9:D28)</f>
        <v>256840.25</v>
      </c>
      <c r="E29" s="26">
        <f>SUM(E9:E28)</f>
        <v>39326.01</v>
      </c>
      <c r="F29" s="26">
        <f>SUM(F9:F28)</f>
        <v>3208.8700000000003</v>
      </c>
      <c r="G29" s="26">
        <f>SUM(G9:G28)</f>
        <v>3208.8700000000003</v>
      </c>
      <c r="H29" s="26">
        <f>SUM(H9:H28)</f>
        <v>302586.07999999996</v>
      </c>
      <c r="I29" s="26"/>
      <c r="J29" s="26"/>
      <c r="K29" s="75"/>
    </row>
    <row r="31" spans="1:11" ht="21">
      <c r="A31" s="159" t="s">
        <v>231</v>
      </c>
      <c r="B31" s="160"/>
      <c r="C31" s="160"/>
      <c r="D31" s="160"/>
      <c r="E31" s="160"/>
      <c r="F31" s="160"/>
      <c r="G31" s="160"/>
      <c r="H31" s="160"/>
      <c r="I31" s="160"/>
      <c r="J31" s="161"/>
    </row>
    <row r="32" spans="1:11" ht="21">
      <c r="A32" s="156" t="s">
        <v>1</v>
      </c>
      <c r="B32" s="157"/>
      <c r="C32" s="157"/>
      <c r="D32" s="157"/>
      <c r="E32" s="157"/>
      <c r="F32" s="157"/>
      <c r="G32" s="157"/>
      <c r="H32" s="158"/>
      <c r="I32" s="2"/>
      <c r="J32" s="2"/>
    </row>
    <row r="33" spans="1:10" s="6" customFormat="1" ht="15.6">
      <c r="A33" s="3" t="s">
        <v>2</v>
      </c>
      <c r="B33" s="3" t="s">
        <v>3</v>
      </c>
      <c r="C33" s="3" t="s">
        <v>4</v>
      </c>
      <c r="D33" s="3" t="s">
        <v>5</v>
      </c>
      <c r="E33" s="3" t="s">
        <v>6</v>
      </c>
      <c r="F33" s="3" t="s">
        <v>7</v>
      </c>
      <c r="G33" s="3" t="s">
        <v>8</v>
      </c>
      <c r="H33" s="4" t="s">
        <v>9</v>
      </c>
      <c r="I33" s="5"/>
      <c r="J33" s="5"/>
    </row>
    <row r="34" spans="1:10" s="10" customFormat="1" ht="15.6">
      <c r="A34" s="7">
        <v>45211</v>
      </c>
      <c r="B34" s="8" t="s">
        <v>82</v>
      </c>
      <c r="C34" s="8" t="s">
        <v>365</v>
      </c>
      <c r="D34" s="8">
        <v>1862120</v>
      </c>
      <c r="E34" s="8"/>
      <c r="F34" s="8">
        <v>167950.8</v>
      </c>
      <c r="G34" s="8">
        <v>167950.8</v>
      </c>
      <c r="H34" s="8">
        <v>2202021.6</v>
      </c>
      <c r="I34" s="9"/>
      <c r="J34" s="9"/>
    </row>
    <row r="35" spans="1:10" s="6" customFormat="1" ht="15.6">
      <c r="A35" s="18">
        <v>45233</v>
      </c>
      <c r="B35" s="12" t="s">
        <v>23</v>
      </c>
      <c r="C35" s="19" t="s">
        <v>370</v>
      </c>
      <c r="D35" s="19">
        <v>94980</v>
      </c>
      <c r="E35" s="19"/>
      <c r="F35" s="19">
        <v>8548.2000000000007</v>
      </c>
      <c r="G35" s="19">
        <v>8548.2000000000007</v>
      </c>
      <c r="H35" s="19">
        <f>D35+E35+F35+G35</f>
        <v>112076.4</v>
      </c>
      <c r="I35" s="5"/>
      <c r="J35" s="5"/>
    </row>
    <row r="36" spans="1:10" s="6" customFormat="1" ht="15.6">
      <c r="A36" s="18">
        <v>45233</v>
      </c>
      <c r="B36" s="19" t="s">
        <v>23</v>
      </c>
      <c r="C36" s="19" t="s">
        <v>371</v>
      </c>
      <c r="D36" s="19">
        <v>286755</v>
      </c>
      <c r="E36" s="19"/>
      <c r="F36" s="19">
        <v>25807.95</v>
      </c>
      <c r="G36" s="19">
        <v>25807.95</v>
      </c>
      <c r="H36" s="19">
        <f t="shared" ref="H36:H40" si="2">D36+E36+F36+G36</f>
        <v>338370.9</v>
      </c>
      <c r="I36" s="5"/>
      <c r="J36" s="5"/>
    </row>
    <row r="37" spans="1:10" s="6" customFormat="1" ht="15.6">
      <c r="A37" s="18">
        <v>45239</v>
      </c>
      <c r="B37" s="19" t="s">
        <v>23</v>
      </c>
      <c r="C37" s="19" t="s">
        <v>376</v>
      </c>
      <c r="D37" s="19">
        <v>258115</v>
      </c>
      <c r="E37" s="19"/>
      <c r="F37" s="19">
        <v>23230.35</v>
      </c>
      <c r="G37" s="19">
        <v>23230.35</v>
      </c>
      <c r="H37" s="19">
        <f t="shared" si="2"/>
        <v>304575.69999999995</v>
      </c>
      <c r="I37" s="5"/>
      <c r="J37" s="5"/>
    </row>
    <row r="38" spans="1:10" s="14" customFormat="1" ht="15.6">
      <c r="A38" s="11">
        <v>45239</v>
      </c>
      <c r="B38" s="12" t="s">
        <v>23</v>
      </c>
      <c r="C38" s="12" t="s">
        <v>377</v>
      </c>
      <c r="D38" s="12">
        <v>113804</v>
      </c>
      <c r="E38" s="12"/>
      <c r="F38" s="12">
        <v>10242</v>
      </c>
      <c r="G38" s="12">
        <v>10242</v>
      </c>
      <c r="H38" s="19">
        <f t="shared" si="2"/>
        <v>134288</v>
      </c>
      <c r="I38" s="13"/>
      <c r="J38" s="13"/>
    </row>
    <row r="39" spans="1:10" s="14" customFormat="1" ht="15.6">
      <c r="A39" s="11"/>
      <c r="B39" s="12"/>
      <c r="C39" s="12"/>
      <c r="D39" s="12"/>
      <c r="E39" s="12"/>
      <c r="F39" s="12"/>
      <c r="G39" s="12"/>
      <c r="H39" s="19">
        <f t="shared" si="2"/>
        <v>0</v>
      </c>
      <c r="I39" s="13"/>
      <c r="J39" s="13"/>
    </row>
    <row r="40" spans="1:10" s="6" customFormat="1" ht="15.6">
      <c r="A40" s="18"/>
      <c r="B40" s="19"/>
      <c r="C40" s="19"/>
      <c r="D40" s="19"/>
      <c r="E40" s="19"/>
      <c r="F40" s="19"/>
      <c r="G40" s="19"/>
      <c r="H40" s="19">
        <f t="shared" si="2"/>
        <v>0</v>
      </c>
      <c r="I40" s="5"/>
      <c r="J40" s="5"/>
    </row>
    <row r="41" spans="1:10" s="6" customFormat="1" ht="21">
      <c r="A41" s="155" t="s">
        <v>10</v>
      </c>
      <c r="B41" s="155"/>
      <c r="C41" s="155"/>
      <c r="D41" s="27">
        <f>SUM(D34:D40)</f>
        <v>2615774</v>
      </c>
      <c r="E41" s="27">
        <f>SUM(E34:E40)</f>
        <v>0</v>
      </c>
      <c r="F41" s="27">
        <f>SUM(F34:F40)</f>
        <v>235779.30000000002</v>
      </c>
      <c r="G41" s="27">
        <f>SUM(G34:G40)</f>
        <v>235779.30000000002</v>
      </c>
      <c r="H41" s="27">
        <f>SUM(H34:H40)</f>
        <v>3091332.5999999996</v>
      </c>
      <c r="I41" s="5"/>
      <c r="J41" s="5"/>
    </row>
    <row r="42" spans="1:10" ht="21">
      <c r="A42" s="156" t="s">
        <v>11</v>
      </c>
      <c r="B42" s="157"/>
      <c r="C42" s="157"/>
      <c r="D42" s="157"/>
      <c r="E42" s="157"/>
      <c r="F42" s="157"/>
      <c r="G42" s="157"/>
      <c r="H42" s="157"/>
      <c r="I42" s="157"/>
      <c r="J42" s="158"/>
    </row>
    <row r="43" spans="1:10" s="6" customFormat="1">
      <c r="A43" s="16" t="s">
        <v>2</v>
      </c>
      <c r="B43" s="16" t="s">
        <v>3</v>
      </c>
      <c r="C43" s="16" t="s">
        <v>12</v>
      </c>
      <c r="D43" s="16" t="s">
        <v>5</v>
      </c>
      <c r="E43" s="16" t="s">
        <v>13</v>
      </c>
      <c r="F43" s="16" t="s">
        <v>7</v>
      </c>
      <c r="G43" s="16" t="s">
        <v>8</v>
      </c>
      <c r="H43" s="17" t="s">
        <v>9</v>
      </c>
      <c r="I43" s="17" t="s">
        <v>14</v>
      </c>
      <c r="J43" s="17" t="s">
        <v>15</v>
      </c>
    </row>
    <row r="44" spans="1:10" s="6" customFormat="1" ht="15">
      <c r="A44" s="81">
        <v>45232</v>
      </c>
      <c r="B44" s="82" t="s">
        <v>105</v>
      </c>
      <c r="C44" s="82" t="s">
        <v>372</v>
      </c>
      <c r="D44" s="82">
        <v>43150</v>
      </c>
      <c r="E44" s="82">
        <v>7767</v>
      </c>
      <c r="F44" s="82"/>
      <c r="G44" s="82"/>
      <c r="H44" s="82">
        <f>D44+E44+F44+G44</f>
        <v>50917</v>
      </c>
      <c r="I44" s="82"/>
      <c r="J44" s="82" t="s">
        <v>61</v>
      </c>
    </row>
    <row r="45" spans="1:10" s="6" customFormat="1" ht="15">
      <c r="A45" s="81">
        <v>45233</v>
      </c>
      <c r="B45" s="82" t="s">
        <v>373</v>
      </c>
      <c r="C45" s="82" t="s">
        <v>374</v>
      </c>
      <c r="D45" s="82">
        <v>3500</v>
      </c>
      <c r="E45" s="82"/>
      <c r="F45" s="82">
        <v>315</v>
      </c>
      <c r="G45" s="82">
        <v>315</v>
      </c>
      <c r="H45" s="82">
        <f t="shared" ref="H45:H58" si="3">D45+E45+F45+G45</f>
        <v>4130</v>
      </c>
      <c r="I45" s="82"/>
      <c r="J45" s="82" t="s">
        <v>375</v>
      </c>
    </row>
    <row r="46" spans="1:10" s="6" customFormat="1" ht="15">
      <c r="A46" s="81">
        <v>45234</v>
      </c>
      <c r="B46" s="84" t="s">
        <v>395</v>
      </c>
      <c r="C46" s="84" t="s">
        <v>396</v>
      </c>
      <c r="D46" s="82">
        <v>12129.18</v>
      </c>
      <c r="E46" s="82"/>
      <c r="F46" s="82">
        <v>1091.6300000000001</v>
      </c>
      <c r="G46" s="82">
        <v>1091.6300000000001</v>
      </c>
      <c r="H46" s="82">
        <v>14313</v>
      </c>
      <c r="I46" s="82"/>
      <c r="J46" s="83" t="s">
        <v>250</v>
      </c>
    </row>
    <row r="47" spans="1:10" s="6" customFormat="1" ht="15">
      <c r="A47" s="81">
        <v>45238</v>
      </c>
      <c r="B47" s="83" t="s">
        <v>385</v>
      </c>
      <c r="C47" s="83" t="s">
        <v>387</v>
      </c>
      <c r="D47" s="82">
        <v>665.71</v>
      </c>
      <c r="E47" s="82">
        <v>33.28</v>
      </c>
      <c r="F47" s="82"/>
      <c r="G47" s="82"/>
      <c r="H47" s="82">
        <f t="shared" si="3"/>
        <v>698.99</v>
      </c>
      <c r="I47" s="82"/>
      <c r="J47" s="84" t="s">
        <v>386</v>
      </c>
    </row>
    <row r="48" spans="1:10" s="6" customFormat="1" ht="15">
      <c r="A48" s="81">
        <v>45238</v>
      </c>
      <c r="B48" s="83" t="s">
        <v>355</v>
      </c>
      <c r="C48" s="83" t="s">
        <v>389</v>
      </c>
      <c r="D48" s="82">
        <v>475.24</v>
      </c>
      <c r="E48" s="82">
        <v>23.76</v>
      </c>
      <c r="F48" s="82"/>
      <c r="G48" s="82"/>
      <c r="H48" s="82">
        <f t="shared" si="3"/>
        <v>499</v>
      </c>
      <c r="I48" s="82"/>
      <c r="J48" s="83" t="s">
        <v>388</v>
      </c>
    </row>
    <row r="49" spans="1:10" s="6" customFormat="1" ht="15">
      <c r="A49" s="81">
        <v>45238</v>
      </c>
      <c r="B49" s="83" t="s">
        <v>355</v>
      </c>
      <c r="C49" s="83" t="s">
        <v>390</v>
      </c>
      <c r="D49" s="82">
        <v>475.24</v>
      </c>
      <c r="E49" s="82">
        <v>23.76</v>
      </c>
      <c r="F49" s="82"/>
      <c r="G49" s="82"/>
      <c r="H49" s="82">
        <f t="shared" si="3"/>
        <v>499</v>
      </c>
      <c r="I49" s="82"/>
      <c r="J49" s="83" t="s">
        <v>388</v>
      </c>
    </row>
    <row r="50" spans="1:10" s="6" customFormat="1" ht="15">
      <c r="A50" s="81">
        <v>45238</v>
      </c>
      <c r="B50" s="83" t="s">
        <v>355</v>
      </c>
      <c r="C50" s="83" t="s">
        <v>392</v>
      </c>
      <c r="D50" s="82">
        <v>824.76</v>
      </c>
      <c r="E50" s="82">
        <v>41.23</v>
      </c>
      <c r="F50" s="82"/>
      <c r="G50" s="82"/>
      <c r="H50" s="82">
        <f t="shared" si="3"/>
        <v>865.99</v>
      </c>
      <c r="I50" s="82"/>
      <c r="J50" s="83" t="s">
        <v>356</v>
      </c>
    </row>
    <row r="51" spans="1:10" s="6" customFormat="1" ht="15">
      <c r="A51" s="81">
        <v>45239</v>
      </c>
      <c r="B51" s="83" t="s">
        <v>355</v>
      </c>
      <c r="C51" s="83" t="s">
        <v>393</v>
      </c>
      <c r="D51" s="82">
        <v>760.95</v>
      </c>
      <c r="E51" s="82">
        <v>38.04</v>
      </c>
      <c r="F51" s="82"/>
      <c r="G51" s="82"/>
      <c r="H51" s="82">
        <f t="shared" si="3"/>
        <v>798.99</v>
      </c>
      <c r="I51" s="82"/>
      <c r="J51" s="83" t="s">
        <v>356</v>
      </c>
    </row>
    <row r="52" spans="1:10" s="6" customFormat="1" ht="15">
      <c r="A52" s="81">
        <v>45239</v>
      </c>
      <c r="B52" s="83" t="s">
        <v>397</v>
      </c>
      <c r="C52" s="83" t="s">
        <v>399</v>
      </c>
      <c r="D52" s="82">
        <v>18122</v>
      </c>
      <c r="E52" s="82"/>
      <c r="F52" s="82">
        <v>1630.98</v>
      </c>
      <c r="G52" s="82">
        <v>1630.98</v>
      </c>
      <c r="H52" s="82">
        <v>21384</v>
      </c>
      <c r="I52" s="82"/>
      <c r="J52" s="83" t="s">
        <v>398</v>
      </c>
    </row>
    <row r="53" spans="1:10" s="6" customFormat="1" ht="15">
      <c r="A53" s="81">
        <v>45240</v>
      </c>
      <c r="B53" s="82" t="s">
        <v>141</v>
      </c>
      <c r="C53" s="82" t="s">
        <v>391</v>
      </c>
      <c r="D53" s="82">
        <v>33000</v>
      </c>
      <c r="E53" s="82">
        <v>6412</v>
      </c>
      <c r="F53" s="82"/>
      <c r="G53" s="82"/>
      <c r="H53" s="82">
        <f t="shared" si="3"/>
        <v>39412</v>
      </c>
      <c r="I53" s="82"/>
      <c r="J53" s="82" t="s">
        <v>143</v>
      </c>
    </row>
    <row r="54" spans="1:10" s="6" customFormat="1" ht="15">
      <c r="A54" s="81">
        <v>45240</v>
      </c>
      <c r="B54" s="83" t="s">
        <v>77</v>
      </c>
      <c r="C54" s="83" t="s">
        <v>394</v>
      </c>
      <c r="D54" s="82">
        <v>7808.47</v>
      </c>
      <c r="E54" s="82">
        <v>1405.52</v>
      </c>
      <c r="F54" s="82"/>
      <c r="G54" s="82"/>
      <c r="H54" s="82">
        <f t="shared" si="3"/>
        <v>9213.99</v>
      </c>
      <c r="I54" s="82"/>
      <c r="J54" s="83" t="s">
        <v>78</v>
      </c>
    </row>
    <row r="55" spans="1:10" s="6" customFormat="1" ht="30">
      <c r="A55" s="81">
        <v>45241</v>
      </c>
      <c r="B55" s="83" t="s">
        <v>400</v>
      </c>
      <c r="C55" s="83" t="s">
        <v>402</v>
      </c>
      <c r="D55" s="82">
        <v>624.11</v>
      </c>
      <c r="E55" s="82">
        <v>74.89</v>
      </c>
      <c r="F55" s="82"/>
      <c r="G55" s="82"/>
      <c r="H55" s="82">
        <f t="shared" si="3"/>
        <v>699</v>
      </c>
      <c r="I55" s="82"/>
      <c r="J55" s="83" t="s">
        <v>401</v>
      </c>
    </row>
    <row r="56" spans="1:10" s="6" customFormat="1" ht="15">
      <c r="A56" s="81">
        <v>45244</v>
      </c>
      <c r="B56" s="83" t="s">
        <v>69</v>
      </c>
      <c r="C56" s="83">
        <v>3054</v>
      </c>
      <c r="D56" s="82">
        <v>21711.88</v>
      </c>
      <c r="E56" s="82"/>
      <c r="F56" s="82">
        <v>1954</v>
      </c>
      <c r="G56" s="82">
        <v>1954</v>
      </c>
      <c r="H56" s="82">
        <v>25620</v>
      </c>
      <c r="I56" s="82"/>
      <c r="J56" s="83" t="s">
        <v>70</v>
      </c>
    </row>
    <row r="57" spans="1:10" s="6" customFormat="1" ht="15.6">
      <c r="A57" s="7"/>
      <c r="B57" s="8"/>
      <c r="C57" s="8"/>
      <c r="D57" s="8"/>
      <c r="E57" s="8"/>
      <c r="F57" s="8"/>
      <c r="G57" s="8"/>
      <c r="H57" s="8">
        <f t="shared" si="3"/>
        <v>0</v>
      </c>
      <c r="I57" s="8"/>
      <c r="J57" s="8"/>
    </row>
    <row r="58" spans="1:10" s="6" customFormat="1" ht="15.6">
      <c r="A58" s="7"/>
      <c r="B58" s="8"/>
      <c r="C58" s="8"/>
      <c r="D58" s="8"/>
      <c r="E58" s="8"/>
      <c r="F58" s="8"/>
      <c r="G58" s="8"/>
      <c r="H58" s="8">
        <f t="shared" si="3"/>
        <v>0</v>
      </c>
      <c r="I58" s="8"/>
      <c r="J58" s="8"/>
    </row>
    <row r="59" spans="1:10" s="6" customFormat="1" ht="21">
      <c r="A59" s="163" t="s">
        <v>10</v>
      </c>
      <c r="B59" s="164"/>
      <c r="C59" s="165"/>
      <c r="D59" s="27">
        <f>SUM(D44:D58)</f>
        <v>143247.53999999998</v>
      </c>
      <c r="E59" s="27">
        <f>SUM(E44:E58)</f>
        <v>15819.48</v>
      </c>
      <c r="F59" s="27">
        <f>SUM(F44:F58)</f>
        <v>4991.6100000000006</v>
      </c>
      <c r="G59" s="27">
        <f>SUM(G44:G58)</f>
        <v>4991.6100000000006</v>
      </c>
      <c r="H59" s="27">
        <f>SUM(H44:H58)</f>
        <v>169050.96000000002</v>
      </c>
      <c r="I59" s="27"/>
      <c r="J59" s="27"/>
    </row>
    <row r="61" spans="1:10" ht="21">
      <c r="A61" s="159" t="s">
        <v>232</v>
      </c>
      <c r="B61" s="160"/>
      <c r="C61" s="160"/>
      <c r="D61" s="160"/>
      <c r="E61" s="160"/>
      <c r="F61" s="160"/>
      <c r="G61" s="160"/>
      <c r="H61" s="160"/>
      <c r="I61" s="160"/>
      <c r="J61" s="161"/>
    </row>
    <row r="62" spans="1:10" ht="21">
      <c r="A62" s="156" t="s">
        <v>1</v>
      </c>
      <c r="B62" s="157"/>
      <c r="C62" s="157"/>
      <c r="D62" s="157"/>
      <c r="E62" s="157"/>
      <c r="F62" s="157"/>
      <c r="G62" s="157"/>
      <c r="H62" s="158"/>
      <c r="I62" s="2"/>
      <c r="J62" s="2"/>
    </row>
    <row r="63" spans="1:10" s="6" customFormat="1" ht="15.6">
      <c r="A63" s="3" t="s">
        <v>2</v>
      </c>
      <c r="B63" s="3" t="s">
        <v>3</v>
      </c>
      <c r="C63" s="3" t="s">
        <v>4</v>
      </c>
      <c r="D63" s="3" t="s">
        <v>5</v>
      </c>
      <c r="E63" s="3" t="s">
        <v>6</v>
      </c>
      <c r="F63" s="3" t="s">
        <v>7</v>
      </c>
      <c r="G63" s="3" t="s">
        <v>8</v>
      </c>
      <c r="H63" s="4" t="s">
        <v>9</v>
      </c>
      <c r="I63" s="5"/>
      <c r="J63" s="5"/>
    </row>
    <row r="64" spans="1:10" s="6" customFormat="1" ht="15.6">
      <c r="A64" s="18"/>
      <c r="B64" s="19"/>
      <c r="C64" s="19"/>
      <c r="D64" s="19"/>
      <c r="E64" s="19"/>
      <c r="F64" s="19"/>
      <c r="G64" s="19"/>
      <c r="H64" s="19"/>
      <c r="I64" s="5"/>
      <c r="J64" s="5"/>
    </row>
    <row r="65" spans="1:10" s="6" customFormat="1" ht="15" customHeight="1">
      <c r="A65" s="18"/>
      <c r="B65" s="36"/>
      <c r="C65" s="19"/>
      <c r="D65" s="19"/>
      <c r="E65" s="19"/>
      <c r="F65" s="19"/>
      <c r="G65" s="19"/>
      <c r="H65" s="19"/>
      <c r="I65" s="5"/>
      <c r="J65" s="5"/>
    </row>
    <row r="66" spans="1:10" s="6" customFormat="1" ht="15.6">
      <c r="A66" s="18"/>
      <c r="B66" s="19"/>
      <c r="C66" s="19"/>
      <c r="D66" s="19"/>
      <c r="E66" s="19"/>
      <c r="F66" s="19"/>
      <c r="G66" s="19"/>
      <c r="H66" s="19"/>
      <c r="I66" s="5"/>
      <c r="J66" s="5"/>
    </row>
    <row r="67" spans="1:10" s="6" customFormat="1" ht="15.6">
      <c r="A67" s="18"/>
      <c r="B67" s="19"/>
      <c r="C67" s="19"/>
      <c r="D67" s="19"/>
      <c r="E67" s="19"/>
      <c r="F67" s="19"/>
      <c r="G67" s="19"/>
      <c r="H67" s="19"/>
      <c r="I67" s="5"/>
      <c r="J67" s="5"/>
    </row>
    <row r="68" spans="1:10" s="6" customFormat="1" ht="15.6">
      <c r="A68" s="18"/>
      <c r="B68" s="19"/>
      <c r="C68" s="19"/>
      <c r="D68" s="19"/>
      <c r="E68" s="19"/>
      <c r="F68" s="19"/>
      <c r="G68" s="19"/>
      <c r="H68" s="19"/>
      <c r="I68" s="5"/>
      <c r="J68" s="5"/>
    </row>
    <row r="69" spans="1:10" s="6" customFormat="1" ht="15.6">
      <c r="A69" s="18"/>
      <c r="B69" s="19"/>
      <c r="C69" s="19"/>
      <c r="D69" s="19"/>
      <c r="E69" s="19"/>
      <c r="F69" s="19"/>
      <c r="G69" s="19"/>
      <c r="H69" s="19"/>
      <c r="I69" s="5"/>
      <c r="J69" s="5"/>
    </row>
    <row r="70" spans="1:10" s="6" customFormat="1" ht="15.6">
      <c r="A70" s="18"/>
      <c r="B70" s="19"/>
      <c r="C70" s="19"/>
      <c r="D70" s="19"/>
      <c r="E70" s="19"/>
      <c r="F70" s="19"/>
      <c r="G70" s="19"/>
      <c r="H70" s="19"/>
      <c r="I70" s="5"/>
      <c r="J70" s="5"/>
    </row>
    <row r="71" spans="1:10" s="6" customFormat="1" ht="15.6">
      <c r="A71" s="18"/>
      <c r="B71" s="19"/>
      <c r="C71" s="19"/>
      <c r="D71" s="19"/>
      <c r="E71" s="19"/>
      <c r="F71" s="19"/>
      <c r="G71" s="19"/>
      <c r="H71" s="19"/>
      <c r="I71" s="5"/>
      <c r="J71" s="5"/>
    </row>
    <row r="72" spans="1:10" s="6" customFormat="1" ht="21">
      <c r="A72" s="155" t="s">
        <v>10</v>
      </c>
      <c r="B72" s="155"/>
      <c r="C72" s="155"/>
      <c r="D72" s="27">
        <f>SUM(D64:D71)</f>
        <v>0</v>
      </c>
      <c r="E72" s="27">
        <f>SUM(E64:E71)</f>
        <v>0</v>
      </c>
      <c r="F72" s="27">
        <f>SUM(F64:F71)</f>
        <v>0</v>
      </c>
      <c r="G72" s="27">
        <f>SUM(G64:G71)</f>
        <v>0</v>
      </c>
      <c r="H72" s="27">
        <f>SUM(H64:H71)</f>
        <v>0</v>
      </c>
      <c r="I72" s="5"/>
      <c r="J72" s="5"/>
    </row>
    <row r="73" spans="1:10" ht="21">
      <c r="A73" s="156" t="s">
        <v>11</v>
      </c>
      <c r="B73" s="157"/>
      <c r="C73" s="157"/>
      <c r="D73" s="157"/>
      <c r="E73" s="157"/>
      <c r="F73" s="157"/>
      <c r="G73" s="157"/>
      <c r="H73" s="157"/>
      <c r="I73" s="157"/>
      <c r="J73" s="158"/>
    </row>
    <row r="74" spans="1:10" s="6" customFormat="1">
      <c r="A74" s="16" t="s">
        <v>2</v>
      </c>
      <c r="B74" s="16" t="s">
        <v>3</v>
      </c>
      <c r="C74" s="16" t="s">
        <v>12</v>
      </c>
      <c r="D74" s="16" t="s">
        <v>5</v>
      </c>
      <c r="E74" s="16" t="s">
        <v>13</v>
      </c>
      <c r="F74" s="16" t="s">
        <v>7</v>
      </c>
      <c r="G74" s="16" t="s">
        <v>8</v>
      </c>
      <c r="H74" s="17" t="s">
        <v>9</v>
      </c>
      <c r="I74" s="17" t="s">
        <v>14</v>
      </c>
      <c r="J74" s="17" t="s">
        <v>15</v>
      </c>
    </row>
    <row r="75" spans="1:10" s="6" customFormat="1" ht="15.6">
      <c r="A75" s="28"/>
      <c r="B75" s="37"/>
      <c r="C75" s="29"/>
      <c r="D75" s="29"/>
      <c r="E75" s="29"/>
      <c r="F75" s="29"/>
      <c r="G75" s="29"/>
      <c r="H75" s="29"/>
      <c r="I75" s="29"/>
      <c r="J75" s="29"/>
    </row>
    <row r="76" spans="1:10" s="6" customFormat="1" ht="15.6">
      <c r="A76" s="11"/>
      <c r="B76" s="21"/>
      <c r="C76" s="21"/>
      <c r="D76" s="12"/>
      <c r="E76" s="12"/>
      <c r="F76" s="12"/>
      <c r="G76" s="12"/>
      <c r="H76" s="12"/>
      <c r="I76" s="12"/>
      <c r="J76" s="25"/>
    </row>
    <row r="77" spans="1:10" s="6" customFormat="1" ht="15.6">
      <c r="A77" s="34"/>
      <c r="B77" s="35"/>
      <c r="C77" s="35"/>
      <c r="D77" s="35"/>
      <c r="E77" s="35"/>
      <c r="F77" s="35"/>
      <c r="G77" s="35"/>
      <c r="H77" s="35"/>
      <c r="I77" s="35"/>
      <c r="J77" s="35"/>
    </row>
    <row r="78" spans="1:10" s="6" customFormat="1" ht="15.6">
      <c r="A78" s="7"/>
      <c r="B78" s="8"/>
      <c r="C78" s="8"/>
      <c r="D78" s="8"/>
      <c r="E78" s="8"/>
      <c r="F78" s="8"/>
      <c r="G78" s="8"/>
      <c r="H78" s="8"/>
      <c r="I78" s="8"/>
      <c r="J78" s="8"/>
    </row>
    <row r="79" spans="1:10" s="6" customFormat="1" ht="15.6">
      <c r="A79" s="7"/>
      <c r="B79" s="8"/>
      <c r="C79" s="8"/>
      <c r="D79" s="8"/>
      <c r="E79" s="8"/>
      <c r="F79" s="8"/>
      <c r="G79" s="8"/>
      <c r="H79" s="8"/>
      <c r="I79" s="8"/>
      <c r="J79" s="8"/>
    </row>
    <row r="80" spans="1:10" s="6" customFormat="1" ht="15.6">
      <c r="A80" s="7"/>
      <c r="B80" s="35"/>
      <c r="C80" s="8"/>
      <c r="D80" s="8"/>
      <c r="E80" s="8"/>
      <c r="F80" s="8"/>
      <c r="G80" s="8"/>
      <c r="H80" s="8"/>
      <c r="I80" s="8"/>
      <c r="J80" s="8"/>
    </row>
    <row r="81" spans="1:10" s="6" customFormat="1" ht="15.6">
      <c r="A81" s="7"/>
      <c r="B81" s="35"/>
      <c r="C81" s="8"/>
      <c r="D81" s="8"/>
      <c r="E81" s="8"/>
      <c r="F81" s="8"/>
      <c r="G81" s="8"/>
      <c r="H81" s="8"/>
      <c r="I81" s="8"/>
      <c r="J81" s="8"/>
    </row>
    <row r="82" spans="1:10" s="6" customFormat="1" ht="15.6">
      <c r="A82" s="7"/>
      <c r="B82" s="35"/>
      <c r="C82" s="8"/>
      <c r="D82" s="8"/>
      <c r="E82" s="8"/>
      <c r="F82" s="8"/>
      <c r="G82" s="8"/>
      <c r="H82" s="8"/>
      <c r="I82" s="8"/>
      <c r="J82" s="8"/>
    </row>
    <row r="83" spans="1:10" s="6" customFormat="1" ht="15.6">
      <c r="A83" s="7"/>
      <c r="B83" s="35"/>
      <c r="C83" s="8"/>
      <c r="D83" s="8"/>
      <c r="E83" s="8"/>
      <c r="F83" s="8"/>
      <c r="G83" s="8"/>
      <c r="H83" s="8"/>
      <c r="I83" s="8"/>
      <c r="J83" s="8"/>
    </row>
    <row r="84" spans="1:10" s="6" customFormat="1" ht="15.6">
      <c r="A84" s="7"/>
      <c r="B84" s="35"/>
      <c r="C84" s="8"/>
      <c r="D84" s="8"/>
      <c r="E84" s="8"/>
      <c r="F84" s="8"/>
      <c r="G84" s="8"/>
      <c r="H84" s="8"/>
      <c r="I84" s="8"/>
      <c r="J84" s="8"/>
    </row>
    <row r="85" spans="1:10" s="6" customFormat="1" ht="15.6">
      <c r="A85" s="7"/>
      <c r="B85" s="35"/>
      <c r="C85" s="8"/>
      <c r="D85" s="8"/>
      <c r="E85" s="8"/>
      <c r="F85" s="8"/>
      <c r="G85" s="8"/>
      <c r="H85" s="8"/>
      <c r="I85" s="8"/>
      <c r="J85" s="8"/>
    </row>
    <row r="86" spans="1:10" s="6" customFormat="1" ht="15.6">
      <c r="A86" s="7"/>
      <c r="B86" s="35"/>
      <c r="C86" s="8"/>
      <c r="D86" s="8"/>
      <c r="E86" s="8"/>
      <c r="F86" s="8"/>
      <c r="G86" s="8"/>
      <c r="H86" s="8"/>
      <c r="I86" s="8"/>
      <c r="J86" s="8"/>
    </row>
    <row r="87" spans="1:10" s="6" customFormat="1" ht="15.6">
      <c r="A87" s="7"/>
      <c r="B87" s="35"/>
      <c r="C87" s="8"/>
      <c r="D87" s="8"/>
      <c r="E87" s="8"/>
      <c r="F87" s="8"/>
      <c r="G87" s="8"/>
      <c r="H87" s="8"/>
      <c r="I87" s="8"/>
      <c r="J87" s="8"/>
    </row>
    <row r="88" spans="1:10" s="6" customFormat="1" ht="15.6">
      <c r="A88" s="7"/>
      <c r="B88" s="35"/>
      <c r="C88" s="8"/>
      <c r="D88" s="8"/>
      <c r="E88" s="8"/>
      <c r="F88" s="8"/>
      <c r="G88" s="8"/>
      <c r="H88" s="8"/>
      <c r="I88" s="8"/>
      <c r="J88" s="8"/>
    </row>
    <row r="89" spans="1:10" s="6" customFormat="1" ht="15.6">
      <c r="A89" s="7"/>
      <c r="B89" s="35"/>
      <c r="C89" s="8"/>
      <c r="D89" s="8"/>
      <c r="E89" s="8"/>
      <c r="F89" s="8"/>
      <c r="G89" s="8"/>
      <c r="H89" s="8"/>
      <c r="I89" s="8"/>
      <c r="J89" s="8"/>
    </row>
    <row r="90" spans="1:10" s="6" customFormat="1" ht="15.6">
      <c r="A90" s="7"/>
      <c r="B90" s="35"/>
      <c r="C90" s="8"/>
      <c r="D90" s="38"/>
      <c r="E90" s="8"/>
      <c r="F90" s="8"/>
      <c r="G90" s="8"/>
      <c r="H90" s="8"/>
      <c r="I90" s="8"/>
      <c r="J90" s="8"/>
    </row>
    <row r="91" spans="1:10" s="6" customFormat="1" ht="15.6">
      <c r="A91" s="7"/>
      <c r="B91" s="35"/>
      <c r="C91" s="8"/>
      <c r="D91" s="38"/>
      <c r="E91" s="8"/>
      <c r="F91" s="8"/>
      <c r="G91" s="8"/>
      <c r="H91" s="8"/>
      <c r="I91" s="8"/>
      <c r="J91" s="8"/>
    </row>
    <row r="92" spans="1:10" s="6" customFormat="1" ht="15.6">
      <c r="A92" s="7"/>
      <c r="B92" s="35"/>
      <c r="C92" s="8"/>
      <c r="D92" s="38"/>
      <c r="E92" s="8"/>
      <c r="F92" s="8"/>
      <c r="G92" s="8"/>
      <c r="H92" s="8"/>
      <c r="I92" s="8"/>
      <c r="J92" s="8"/>
    </row>
    <row r="93" spans="1:10" s="6" customFormat="1" ht="15.6">
      <c r="A93" s="7"/>
      <c r="B93" s="35"/>
      <c r="C93" s="8"/>
      <c r="D93" s="38"/>
      <c r="E93" s="8"/>
      <c r="F93" s="8"/>
      <c r="G93" s="8"/>
      <c r="H93" s="8"/>
      <c r="I93" s="8"/>
      <c r="J93" s="8"/>
    </row>
    <row r="94" spans="1:10" s="6" customFormat="1" ht="15.75" customHeight="1">
      <c r="A94" s="7"/>
      <c r="B94" s="19"/>
      <c r="C94" s="8"/>
      <c r="D94" s="38"/>
      <c r="E94" s="8"/>
      <c r="F94" s="8"/>
      <c r="G94" s="8"/>
      <c r="H94" s="8"/>
      <c r="I94" s="8"/>
      <c r="J94" s="8"/>
    </row>
    <row r="95" spans="1:10" s="6" customFormat="1" ht="15.6">
      <c r="A95" s="7"/>
      <c r="B95" s="35"/>
      <c r="C95" s="8"/>
      <c r="D95" s="8"/>
      <c r="E95" s="8"/>
      <c r="F95" s="8"/>
      <c r="G95" s="8"/>
      <c r="H95" s="8"/>
      <c r="I95" s="8"/>
      <c r="J95" s="8"/>
    </row>
    <row r="96" spans="1:10" s="6" customFormat="1" ht="20.25" customHeight="1">
      <c r="A96" s="7"/>
      <c r="B96" s="19"/>
      <c r="C96" s="19"/>
      <c r="D96" s="8"/>
      <c r="E96" s="8"/>
      <c r="F96" s="8"/>
      <c r="G96" s="8"/>
      <c r="H96" s="8"/>
      <c r="I96" s="8"/>
      <c r="J96" s="19"/>
    </row>
    <row r="97" spans="1:10" s="6" customFormat="1" ht="15.6">
      <c r="A97" s="7"/>
      <c r="B97" s="8"/>
      <c r="C97" s="8"/>
      <c r="D97" s="8"/>
      <c r="E97" s="8"/>
      <c r="F97" s="8"/>
      <c r="G97" s="8"/>
      <c r="H97" s="8"/>
      <c r="I97" s="8"/>
      <c r="J97" s="8"/>
    </row>
    <row r="98" spans="1:10" s="6" customFormat="1" ht="21">
      <c r="A98" s="163" t="s">
        <v>10</v>
      </c>
      <c r="B98" s="164"/>
      <c r="C98" s="165"/>
      <c r="D98" s="27">
        <f>SUM(D75:D97)</f>
        <v>0</v>
      </c>
      <c r="E98" s="27">
        <f>SUM(E75:E97)</f>
        <v>0</v>
      </c>
      <c r="F98" s="27">
        <f>SUM(F75:F97)</f>
        <v>0</v>
      </c>
      <c r="G98" s="27">
        <f>SUM(G75:G97)</f>
        <v>0</v>
      </c>
      <c r="H98" s="27">
        <f>SUM(H75:H97)</f>
        <v>0</v>
      </c>
      <c r="I98" s="27"/>
      <c r="J98" s="27"/>
    </row>
    <row r="100" spans="1:10">
      <c r="A100" s="170"/>
      <c r="B100" s="170"/>
      <c r="C100" s="170"/>
      <c r="D100" s="170"/>
      <c r="E100" s="170"/>
    </row>
    <row r="108" spans="1:10">
      <c r="A108" s="170"/>
      <c r="B108" s="170"/>
      <c r="C108" s="170"/>
      <c r="D108" s="170"/>
      <c r="E108" s="170"/>
    </row>
  </sheetData>
  <mergeCells count="17">
    <mergeCell ref="A62:H62"/>
    <mergeCell ref="A2:J2"/>
    <mergeCell ref="A3:H3"/>
    <mergeCell ref="A6:C6"/>
    <mergeCell ref="A7:J7"/>
    <mergeCell ref="A29:C29"/>
    <mergeCell ref="A31:J31"/>
    <mergeCell ref="A32:H32"/>
    <mergeCell ref="A41:C41"/>
    <mergeCell ref="A42:J42"/>
    <mergeCell ref="A59:C59"/>
    <mergeCell ref="A61:J61"/>
    <mergeCell ref="A72:C72"/>
    <mergeCell ref="A73:J73"/>
    <mergeCell ref="A98:C98"/>
    <mergeCell ref="A100:E100"/>
    <mergeCell ref="A108:E108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94"/>
  <sheetViews>
    <sheetView topLeftCell="A55" workbookViewId="0">
      <selection activeCell="B79" sqref="B79"/>
    </sheetView>
  </sheetViews>
  <sheetFormatPr defaultColWidth="9.109375" defaultRowHeight="14.4"/>
  <cols>
    <col min="1" max="1" width="14.77734375" style="1" customWidth="1"/>
    <col min="2" max="2" width="47.5546875" style="1" customWidth="1"/>
    <col min="3" max="3" width="22" style="1" customWidth="1"/>
    <col min="4" max="4" width="14.33203125" style="1" customWidth="1"/>
    <col min="5" max="5" width="13.33203125" style="1" customWidth="1"/>
    <col min="6" max="6" width="15.21875" style="1" customWidth="1"/>
    <col min="7" max="7" width="15.5546875" style="1" customWidth="1"/>
    <col min="8" max="8" width="25.109375" style="1" customWidth="1"/>
    <col min="9" max="9" width="21.109375" style="1" customWidth="1"/>
    <col min="10" max="10" width="24.33203125" style="1" customWidth="1"/>
    <col min="11" max="16384" width="9.109375" style="1"/>
  </cols>
  <sheetData>
    <row r="2" spans="1:10" ht="21">
      <c r="A2" s="159" t="s">
        <v>233</v>
      </c>
      <c r="B2" s="160"/>
      <c r="C2" s="160"/>
      <c r="D2" s="160"/>
      <c r="E2" s="160"/>
      <c r="F2" s="160"/>
      <c r="G2" s="160"/>
      <c r="H2" s="160"/>
      <c r="I2" s="160"/>
      <c r="J2" s="161"/>
    </row>
    <row r="3" spans="1:10" ht="21">
      <c r="A3" s="156" t="s">
        <v>1</v>
      </c>
      <c r="B3" s="157"/>
      <c r="C3" s="157"/>
      <c r="D3" s="157"/>
      <c r="E3" s="157"/>
      <c r="F3" s="157"/>
      <c r="G3" s="157"/>
      <c r="H3" s="158"/>
      <c r="I3" s="2"/>
      <c r="J3" s="2"/>
    </row>
    <row r="4" spans="1:10" ht="31.2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4" t="s">
        <v>9</v>
      </c>
      <c r="I4" s="2"/>
      <c r="J4" s="2"/>
    </row>
    <row r="5" spans="1:10" ht="15.6">
      <c r="A5" s="24"/>
      <c r="B5" s="19"/>
      <c r="C5" s="21"/>
      <c r="D5" s="21"/>
      <c r="E5" s="21"/>
      <c r="F5" s="21"/>
      <c r="G5" s="21"/>
      <c r="H5" s="19"/>
      <c r="I5" s="2"/>
      <c r="J5" s="2"/>
    </row>
    <row r="6" spans="1:10" s="6" customFormat="1" ht="15.6">
      <c r="A6" s="24"/>
      <c r="B6" s="12"/>
      <c r="C6" s="12"/>
      <c r="D6" s="12"/>
      <c r="E6" s="12"/>
      <c r="F6" s="12"/>
      <c r="G6" s="12"/>
      <c r="H6" s="19"/>
      <c r="I6" s="5"/>
      <c r="J6" s="5"/>
    </row>
    <row r="7" spans="1:10" ht="15.6">
      <c r="A7" s="20"/>
      <c r="B7" s="22"/>
      <c r="C7" s="22"/>
      <c r="D7" s="22"/>
      <c r="E7" s="22"/>
      <c r="F7" s="22"/>
      <c r="G7" s="22"/>
      <c r="H7" s="19"/>
    </row>
    <row r="8" spans="1:10" ht="15.6">
      <c r="A8" s="20"/>
      <c r="B8" s="22"/>
      <c r="C8" s="22"/>
      <c r="D8" s="22"/>
      <c r="E8" s="22"/>
      <c r="F8" s="22"/>
      <c r="G8" s="22"/>
      <c r="H8" s="19"/>
    </row>
    <row r="9" spans="1:10" ht="15.6">
      <c r="A9" s="20"/>
      <c r="B9" s="22"/>
      <c r="C9" s="22"/>
      <c r="D9" s="22"/>
      <c r="E9" s="22"/>
      <c r="F9" s="22"/>
      <c r="G9" s="22"/>
      <c r="H9" s="19"/>
    </row>
    <row r="10" spans="1:10" ht="15.6">
      <c r="A10" s="20"/>
      <c r="B10" s="21"/>
      <c r="C10" s="21"/>
      <c r="D10" s="21"/>
      <c r="E10" s="21"/>
      <c r="F10" s="21"/>
      <c r="G10" s="21"/>
      <c r="H10" s="19"/>
      <c r="I10" s="2"/>
      <c r="J10" s="2"/>
    </row>
    <row r="11" spans="1:10" ht="15.6">
      <c r="A11" s="24"/>
      <c r="B11" s="21"/>
      <c r="C11" s="21"/>
      <c r="D11" s="21"/>
      <c r="E11" s="21"/>
      <c r="F11" s="21"/>
      <c r="G11" s="21"/>
      <c r="H11" s="19"/>
      <c r="I11" s="2"/>
      <c r="J11" s="2"/>
    </row>
    <row r="12" spans="1:10" ht="15.6">
      <c r="A12" s="24"/>
      <c r="B12" s="21"/>
      <c r="C12" s="21"/>
      <c r="D12" s="21"/>
      <c r="E12" s="21"/>
      <c r="F12" s="21"/>
      <c r="G12" s="21"/>
      <c r="H12" s="19"/>
      <c r="I12" s="2"/>
      <c r="J12" s="2"/>
    </row>
    <row r="13" spans="1:10" ht="15.6">
      <c r="A13" s="24"/>
      <c r="B13" s="21"/>
      <c r="C13" s="21"/>
      <c r="D13" s="21"/>
      <c r="E13" s="21"/>
      <c r="F13" s="21"/>
      <c r="G13" s="21"/>
      <c r="H13" s="19"/>
      <c r="I13" s="2"/>
      <c r="J13" s="2"/>
    </row>
    <row r="14" spans="1:10" ht="21">
      <c r="A14" s="166" t="s">
        <v>10</v>
      </c>
      <c r="B14" s="166"/>
      <c r="C14" s="166"/>
      <c r="D14" s="39">
        <f>SUM(D5:D13)</f>
        <v>0</v>
      </c>
      <c r="E14" s="39">
        <f>SUM(E5:E13)</f>
        <v>0</v>
      </c>
      <c r="F14" s="39">
        <f>SUM(F5:F13)</f>
        <v>0</v>
      </c>
      <c r="G14" s="39">
        <f>SUM(G5:G13)</f>
        <v>0</v>
      </c>
      <c r="H14" s="39">
        <f>SUM(H5:H13)</f>
        <v>0</v>
      </c>
      <c r="I14" s="2"/>
      <c r="J14" s="2"/>
    </row>
    <row r="15" spans="1:10" ht="21">
      <c r="A15" s="156" t="s">
        <v>11</v>
      </c>
      <c r="B15" s="157"/>
      <c r="C15" s="157"/>
      <c r="D15" s="157"/>
      <c r="E15" s="157"/>
      <c r="F15" s="157"/>
      <c r="G15" s="157"/>
      <c r="H15" s="157"/>
      <c r="I15" s="157"/>
      <c r="J15" s="158"/>
    </row>
    <row r="16" spans="1:10" ht="22.5" customHeight="1">
      <c r="A16" s="40" t="s">
        <v>2</v>
      </c>
      <c r="B16" s="40" t="s">
        <v>3</v>
      </c>
      <c r="C16" s="40" t="s">
        <v>12</v>
      </c>
      <c r="D16" s="40" t="s">
        <v>5</v>
      </c>
      <c r="E16" s="40" t="s">
        <v>13</v>
      </c>
      <c r="F16" s="40" t="s">
        <v>7</v>
      </c>
      <c r="G16" s="40" t="s">
        <v>8</v>
      </c>
      <c r="H16" s="41" t="s">
        <v>9</v>
      </c>
      <c r="I16" s="41" t="s">
        <v>14</v>
      </c>
      <c r="J16" s="41" t="s">
        <v>15</v>
      </c>
    </row>
    <row r="17" spans="1:10" ht="16.2" customHeight="1">
      <c r="A17" s="11"/>
      <c r="B17" s="12"/>
      <c r="C17" s="12"/>
      <c r="D17" s="12"/>
      <c r="E17" s="12"/>
      <c r="F17" s="12"/>
      <c r="G17" s="12"/>
      <c r="H17" s="12"/>
      <c r="I17" s="12"/>
      <c r="J17" s="12"/>
    </row>
    <row r="18" spans="1:10" ht="21" customHeight="1">
      <c r="A18" s="11"/>
      <c r="B18" s="19"/>
      <c r="C18" s="12"/>
      <c r="D18" s="12"/>
      <c r="E18" s="12"/>
      <c r="F18" s="12"/>
      <c r="G18" s="12"/>
      <c r="H18" s="12"/>
      <c r="I18" s="12"/>
      <c r="J18" s="12"/>
    </row>
    <row r="19" spans="1:10" ht="16.5" customHeight="1">
      <c r="A19" s="42"/>
      <c r="B19" s="43"/>
      <c r="C19" s="43"/>
      <c r="D19" s="43"/>
      <c r="E19" s="43"/>
      <c r="F19" s="43"/>
      <c r="G19" s="43"/>
      <c r="H19" s="43"/>
      <c r="I19" s="43"/>
      <c r="J19" s="43"/>
    </row>
    <row r="20" spans="1:10" ht="16.5" customHeight="1">
      <c r="A20" s="44"/>
      <c r="B20" s="45"/>
      <c r="C20" s="46"/>
      <c r="D20" s="47"/>
      <c r="E20" s="47"/>
      <c r="F20" s="47"/>
      <c r="G20" s="47"/>
      <c r="H20" s="47"/>
      <c r="I20" s="47"/>
      <c r="J20" s="46"/>
    </row>
    <row r="21" spans="1:10" ht="16.2" customHeight="1">
      <c r="A21" s="30"/>
      <c r="B21" s="33"/>
      <c r="C21" s="33"/>
      <c r="D21" s="33"/>
      <c r="E21" s="33"/>
      <c r="F21" s="33"/>
      <c r="G21" s="33"/>
      <c r="H21" s="33"/>
      <c r="I21" s="33"/>
      <c r="J21" s="33"/>
    </row>
    <row r="22" spans="1:10" ht="16.5" customHeight="1">
      <c r="A22" s="30"/>
      <c r="B22" s="12"/>
      <c r="C22" s="12"/>
      <c r="D22" s="12"/>
      <c r="E22" s="12"/>
      <c r="F22" s="12"/>
      <c r="G22" s="12"/>
      <c r="H22" s="12"/>
      <c r="I22" s="12"/>
      <c r="J22" s="12"/>
    </row>
    <row r="23" spans="1:10" ht="16.5" customHeight="1">
      <c r="A23" s="11"/>
      <c r="B23" s="12"/>
      <c r="C23" s="12"/>
      <c r="D23" s="12"/>
      <c r="E23" s="12"/>
      <c r="F23" s="12"/>
      <c r="G23" s="12"/>
      <c r="H23" s="12"/>
      <c r="I23" s="12"/>
      <c r="J23" s="12"/>
    </row>
    <row r="24" spans="1:10" ht="21.75" customHeight="1">
      <c r="A24" s="11"/>
      <c r="B24" s="12"/>
      <c r="C24" s="12"/>
      <c r="D24" s="12"/>
      <c r="E24" s="12"/>
      <c r="F24" s="12"/>
      <c r="G24" s="12"/>
      <c r="H24" s="12"/>
      <c r="I24" s="12"/>
      <c r="J24" s="12"/>
    </row>
    <row r="25" spans="1:10" ht="21.75" customHeight="1">
      <c r="A25" s="11"/>
      <c r="B25" s="12"/>
      <c r="C25" s="12"/>
      <c r="D25" s="12"/>
      <c r="E25" s="12"/>
      <c r="F25" s="12"/>
      <c r="G25" s="12"/>
      <c r="H25" s="12"/>
      <c r="I25" s="12"/>
      <c r="J25" s="12"/>
    </row>
    <row r="26" spans="1:10" ht="21.75" customHeight="1">
      <c r="A26" s="11"/>
      <c r="B26" s="12"/>
      <c r="C26" s="12"/>
      <c r="D26" s="12"/>
      <c r="E26" s="12"/>
      <c r="F26" s="12"/>
      <c r="G26" s="12"/>
      <c r="H26" s="12"/>
      <c r="I26" s="12"/>
      <c r="J26" s="12"/>
    </row>
    <row r="27" spans="1:10" ht="21.75" customHeight="1">
      <c r="A27" s="11"/>
      <c r="B27" s="12"/>
      <c r="C27" s="12"/>
      <c r="D27" s="12"/>
      <c r="E27" s="12"/>
      <c r="F27" s="12"/>
      <c r="G27" s="12"/>
      <c r="H27" s="12"/>
      <c r="I27" s="12"/>
      <c r="J27" s="12"/>
    </row>
    <row r="28" spans="1:10" ht="15.6">
      <c r="A28" s="11"/>
      <c r="B28" s="21"/>
      <c r="C28" s="21"/>
      <c r="D28" s="12"/>
      <c r="E28" s="12"/>
      <c r="F28" s="12"/>
      <c r="G28" s="12"/>
      <c r="H28" s="12"/>
      <c r="I28" s="12"/>
      <c r="J28" s="21"/>
    </row>
    <row r="29" spans="1:10" ht="21">
      <c r="A29" s="168" t="s">
        <v>10</v>
      </c>
      <c r="B29" s="168"/>
      <c r="C29" s="168"/>
      <c r="D29" s="48">
        <f>SUM(D17:D28)</f>
        <v>0</v>
      </c>
      <c r="E29" s="48">
        <f>SUM(E17:E28)</f>
        <v>0</v>
      </c>
      <c r="F29" s="48">
        <f>SUM(F17:F28)</f>
        <v>0</v>
      </c>
      <c r="G29" s="48">
        <f>SUM(G17:G28)</f>
        <v>0</v>
      </c>
      <c r="H29" s="49">
        <f>SUM(H17:H28)</f>
        <v>0</v>
      </c>
      <c r="I29" s="48"/>
      <c r="J29" s="48"/>
    </row>
    <row r="30" spans="1:10">
      <c r="A30" s="50"/>
      <c r="B30" s="50"/>
      <c r="C30" s="50"/>
    </row>
    <row r="31" spans="1:10" ht="21">
      <c r="A31" s="159" t="s">
        <v>234</v>
      </c>
      <c r="B31" s="160"/>
      <c r="C31" s="160"/>
      <c r="D31" s="160"/>
      <c r="E31" s="160"/>
      <c r="F31" s="160"/>
      <c r="G31" s="160"/>
      <c r="H31" s="160"/>
      <c r="I31" s="160"/>
      <c r="J31" s="161"/>
    </row>
    <row r="32" spans="1:10" ht="21">
      <c r="A32" s="156" t="s">
        <v>1</v>
      </c>
      <c r="B32" s="157"/>
      <c r="C32" s="157"/>
      <c r="D32" s="157"/>
      <c r="E32" s="157"/>
      <c r="F32" s="157"/>
      <c r="G32" s="157"/>
      <c r="H32" s="158"/>
      <c r="I32" s="2"/>
      <c r="J32" s="2"/>
    </row>
    <row r="33" spans="1:10" ht="31.2">
      <c r="A33" s="3" t="s">
        <v>2</v>
      </c>
      <c r="B33" s="3" t="s">
        <v>3</v>
      </c>
      <c r="C33" s="3" t="s">
        <v>4</v>
      </c>
      <c r="D33" s="3" t="s">
        <v>5</v>
      </c>
      <c r="E33" s="3" t="s">
        <v>6</v>
      </c>
      <c r="F33" s="3" t="s">
        <v>7</v>
      </c>
      <c r="G33" s="3" t="s">
        <v>8</v>
      </c>
      <c r="H33" s="4" t="s">
        <v>9</v>
      </c>
      <c r="I33" s="2"/>
      <c r="J33" s="2"/>
    </row>
    <row r="34" spans="1:10" ht="15.6">
      <c r="A34" s="24"/>
      <c r="B34" s="21"/>
      <c r="C34" s="21"/>
      <c r="D34" s="21"/>
      <c r="E34" s="21"/>
      <c r="F34" s="21"/>
      <c r="G34" s="21"/>
      <c r="H34" s="21"/>
      <c r="I34" s="51"/>
      <c r="J34" s="2"/>
    </row>
    <row r="35" spans="1:10" ht="15.6">
      <c r="A35" s="24"/>
      <c r="B35" s="21"/>
      <c r="C35" s="21"/>
      <c r="D35" s="21"/>
      <c r="E35" s="21"/>
      <c r="F35" s="21"/>
      <c r="G35" s="21"/>
      <c r="H35" s="21"/>
      <c r="I35" s="51"/>
      <c r="J35" s="2"/>
    </row>
    <row r="36" spans="1:10" ht="15.6">
      <c r="A36" s="24"/>
      <c r="B36" s="21"/>
      <c r="C36" s="21"/>
      <c r="D36" s="21"/>
      <c r="E36" s="21"/>
      <c r="F36" s="21"/>
      <c r="G36" s="21"/>
      <c r="H36" s="21"/>
      <c r="I36" s="51"/>
      <c r="J36" s="2"/>
    </row>
    <row r="37" spans="1:10" ht="15.6">
      <c r="A37" s="24"/>
      <c r="B37" s="21"/>
      <c r="C37" s="21"/>
      <c r="D37" s="21"/>
      <c r="E37" s="21"/>
      <c r="F37" s="21"/>
      <c r="G37" s="21"/>
      <c r="H37" s="21"/>
      <c r="I37" s="51"/>
      <c r="J37" s="2"/>
    </row>
    <row r="38" spans="1:10" ht="15.6">
      <c r="A38" s="24"/>
      <c r="B38" s="21"/>
      <c r="C38" s="21"/>
      <c r="D38" s="21"/>
      <c r="E38" s="21"/>
      <c r="F38" s="21"/>
      <c r="G38" s="21"/>
      <c r="H38" s="21"/>
      <c r="I38" s="51"/>
      <c r="J38" s="2"/>
    </row>
    <row r="39" spans="1:10" ht="21">
      <c r="A39" s="166" t="s">
        <v>10</v>
      </c>
      <c r="B39" s="166"/>
      <c r="C39" s="166"/>
      <c r="D39" s="39">
        <f>SUM(D34:D38)</f>
        <v>0</v>
      </c>
      <c r="E39" s="39">
        <f>SUM(E34:E38)</f>
        <v>0</v>
      </c>
      <c r="F39" s="39">
        <f>SUM(F34:F38)</f>
        <v>0</v>
      </c>
      <c r="G39" s="39">
        <f>SUM(G34:G38)</f>
        <v>0</v>
      </c>
      <c r="H39" s="39">
        <f>SUM(H34:H38)</f>
        <v>0</v>
      </c>
      <c r="I39" s="2"/>
      <c r="J39" s="2"/>
    </row>
    <row r="40" spans="1:10" ht="21">
      <c r="A40" s="156" t="s">
        <v>11</v>
      </c>
      <c r="B40" s="157"/>
      <c r="C40" s="157"/>
      <c r="D40" s="157"/>
      <c r="E40" s="157"/>
      <c r="F40" s="157"/>
      <c r="G40" s="157"/>
      <c r="H40" s="157"/>
      <c r="I40" s="157"/>
      <c r="J40" s="158"/>
    </row>
    <row r="41" spans="1:10">
      <c r="A41" s="40" t="s">
        <v>2</v>
      </c>
      <c r="B41" s="40" t="s">
        <v>3</v>
      </c>
      <c r="C41" s="40" t="s">
        <v>12</v>
      </c>
      <c r="D41" s="40" t="s">
        <v>5</v>
      </c>
      <c r="E41" s="40" t="s">
        <v>13</v>
      </c>
      <c r="F41" s="40" t="s">
        <v>7</v>
      </c>
      <c r="G41" s="40" t="s">
        <v>8</v>
      </c>
      <c r="H41" s="41" t="s">
        <v>9</v>
      </c>
      <c r="I41" s="41" t="s">
        <v>14</v>
      </c>
      <c r="J41" s="41" t="s">
        <v>15</v>
      </c>
    </row>
    <row r="42" spans="1:10" ht="15.6">
      <c r="A42" s="24"/>
      <c r="B42" s="21"/>
      <c r="C42" s="52"/>
      <c r="D42" s="21"/>
      <c r="E42" s="21"/>
      <c r="F42" s="21"/>
      <c r="G42" s="21"/>
      <c r="H42" s="53"/>
      <c r="I42" s="12"/>
      <c r="J42" s="21"/>
    </row>
    <row r="43" spans="1:10" ht="15.6">
      <c r="A43" s="24"/>
      <c r="B43" s="12"/>
      <c r="C43" s="12"/>
      <c r="D43" s="12"/>
      <c r="E43" s="12"/>
      <c r="F43" s="12"/>
      <c r="G43" s="12"/>
      <c r="H43" s="53"/>
      <c r="I43" s="12"/>
      <c r="J43" s="12"/>
    </row>
    <row r="44" spans="1:10" ht="19.8" customHeight="1">
      <c r="A44" s="24"/>
      <c r="B44" s="54"/>
      <c r="C44" s="54"/>
      <c r="D44" s="55"/>
      <c r="E44" s="55"/>
      <c r="F44" s="55"/>
      <c r="G44" s="55"/>
      <c r="H44" s="56"/>
      <c r="I44" s="55"/>
      <c r="J44" s="54"/>
    </row>
    <row r="45" spans="1:10" ht="18" customHeight="1">
      <c r="A45" s="24"/>
      <c r="B45" s="54"/>
      <c r="C45" s="54"/>
      <c r="D45" s="55"/>
      <c r="E45" s="55"/>
      <c r="F45" s="55"/>
      <c r="G45" s="55"/>
      <c r="H45" s="56"/>
      <c r="I45" s="55"/>
      <c r="J45" s="54"/>
    </row>
    <row r="46" spans="1:10" ht="18" customHeight="1">
      <c r="A46" s="24"/>
      <c r="B46" s="51"/>
      <c r="C46" s="51"/>
      <c r="D46" s="12"/>
      <c r="E46" s="12"/>
      <c r="F46" s="12"/>
      <c r="G46" s="12"/>
      <c r="H46" s="53"/>
      <c r="I46" s="12"/>
      <c r="J46" s="51"/>
    </row>
    <row r="47" spans="1:10" ht="15.6">
      <c r="A47" s="24"/>
      <c r="B47" s="12"/>
      <c r="C47" s="12"/>
      <c r="D47" s="12"/>
      <c r="E47" s="12"/>
      <c r="F47" s="12"/>
      <c r="G47" s="12"/>
      <c r="H47" s="53"/>
      <c r="I47" s="12"/>
      <c r="J47" s="12"/>
    </row>
    <row r="48" spans="1:10" ht="15.6">
      <c r="A48" s="24"/>
      <c r="B48" s="12"/>
      <c r="C48" s="12"/>
      <c r="D48" s="12"/>
      <c r="E48" s="12"/>
      <c r="F48" s="12"/>
      <c r="G48" s="12"/>
      <c r="H48" s="53"/>
      <c r="I48" s="12"/>
      <c r="J48" s="12"/>
    </row>
    <row r="49" spans="1:10" ht="15.6">
      <c r="A49" s="24"/>
      <c r="B49" s="54"/>
      <c r="C49" s="54"/>
      <c r="D49" s="55"/>
      <c r="E49" s="55"/>
      <c r="F49" s="55"/>
      <c r="G49" s="55"/>
      <c r="H49" s="56"/>
      <c r="I49" s="55"/>
      <c r="J49" s="54"/>
    </row>
    <row r="50" spans="1:10" ht="15.6">
      <c r="A50" s="11"/>
      <c r="B50" s="12"/>
      <c r="C50" s="12"/>
      <c r="D50" s="12"/>
      <c r="E50" s="12"/>
      <c r="F50" s="12"/>
      <c r="G50" s="12"/>
      <c r="H50" s="53"/>
      <c r="I50" s="12"/>
      <c r="J50" s="12"/>
    </row>
    <row r="51" spans="1:10" ht="15.6">
      <c r="A51" s="11"/>
      <c r="B51" s="12"/>
      <c r="C51" s="12"/>
      <c r="D51" s="12"/>
      <c r="E51" s="12"/>
      <c r="F51" s="12"/>
      <c r="G51" s="12"/>
      <c r="H51" s="53"/>
      <c r="I51" s="12"/>
      <c r="J51" s="12"/>
    </row>
    <row r="52" spans="1:10" ht="15.6">
      <c r="A52" s="11"/>
      <c r="B52" s="12"/>
      <c r="C52" s="12"/>
      <c r="D52" s="12"/>
      <c r="E52" s="12"/>
      <c r="F52" s="12"/>
      <c r="G52" s="12"/>
      <c r="H52" s="53"/>
      <c r="I52" s="12"/>
      <c r="J52" s="12"/>
    </row>
    <row r="53" spans="1:10" ht="15.6">
      <c r="A53" s="11"/>
      <c r="B53" s="12"/>
      <c r="C53" s="12"/>
      <c r="D53" s="12"/>
      <c r="E53" s="12"/>
      <c r="F53" s="12"/>
      <c r="G53" s="12"/>
      <c r="H53" s="53"/>
      <c r="I53" s="12"/>
      <c r="J53" s="12"/>
    </row>
    <row r="54" spans="1:10" ht="15.6">
      <c r="A54" s="11"/>
      <c r="B54" s="51"/>
      <c r="C54" s="51"/>
      <c r="D54" s="12"/>
      <c r="E54" s="12"/>
      <c r="F54" s="12"/>
      <c r="G54" s="12"/>
      <c r="H54" s="53"/>
      <c r="I54" s="12"/>
      <c r="J54" s="51"/>
    </row>
    <row r="55" spans="1:10" ht="15.6">
      <c r="A55" s="11"/>
      <c r="B55" s="12"/>
      <c r="C55" s="12"/>
      <c r="D55" s="12"/>
      <c r="E55" s="12"/>
      <c r="F55" s="12"/>
      <c r="G55" s="12"/>
      <c r="H55" s="53"/>
      <c r="I55" s="12"/>
      <c r="J55" s="12"/>
    </row>
    <row r="56" spans="1:10" ht="15.6">
      <c r="A56" s="11"/>
      <c r="B56" s="12"/>
      <c r="C56" s="12"/>
      <c r="D56" s="12"/>
      <c r="E56" s="12"/>
      <c r="F56" s="12"/>
      <c r="G56" s="12"/>
      <c r="H56" s="53"/>
      <c r="I56" s="12"/>
      <c r="J56" s="12"/>
    </row>
    <row r="57" spans="1:10" ht="15.6">
      <c r="A57" s="11"/>
      <c r="B57" s="21"/>
      <c r="C57" s="21"/>
      <c r="D57" s="12"/>
      <c r="E57" s="12"/>
      <c r="F57" s="12"/>
      <c r="G57" s="12"/>
      <c r="H57" s="53"/>
      <c r="I57" s="12"/>
      <c r="J57" s="21"/>
    </row>
    <row r="58" spans="1:10" ht="15.6">
      <c r="A58" s="11"/>
      <c r="B58" s="21"/>
      <c r="C58" s="21"/>
      <c r="D58" s="12"/>
      <c r="E58" s="12"/>
      <c r="F58" s="12"/>
      <c r="G58" s="12"/>
      <c r="H58" s="53"/>
      <c r="I58" s="12"/>
      <c r="J58" s="21"/>
    </row>
    <row r="59" spans="1:10" ht="15.6">
      <c r="A59" s="11"/>
      <c r="B59" s="21"/>
      <c r="C59" s="21"/>
      <c r="D59" s="12"/>
      <c r="E59" s="12"/>
      <c r="F59" s="12"/>
      <c r="G59" s="12"/>
      <c r="H59" s="53"/>
      <c r="I59" s="12"/>
      <c r="J59" s="51"/>
    </row>
    <row r="60" spans="1:10" ht="15.6">
      <c r="A60" s="11"/>
      <c r="B60" s="12"/>
      <c r="C60" s="12"/>
      <c r="D60" s="12"/>
      <c r="E60" s="12"/>
      <c r="F60" s="12"/>
      <c r="G60" s="12"/>
      <c r="H60" s="53"/>
      <c r="I60" s="12"/>
      <c r="J60" s="12"/>
    </row>
    <row r="61" spans="1:10" ht="15.6">
      <c r="A61" s="11"/>
      <c r="B61" s="12"/>
      <c r="C61" s="12"/>
      <c r="D61" s="12"/>
      <c r="E61" s="12"/>
      <c r="F61" s="12"/>
      <c r="G61" s="12"/>
      <c r="H61" s="53"/>
      <c r="I61" s="12"/>
      <c r="J61" s="12"/>
    </row>
    <row r="62" spans="1:10" ht="15.6">
      <c r="A62" s="11"/>
      <c r="B62" s="12"/>
      <c r="C62" s="12"/>
      <c r="D62" s="12"/>
      <c r="E62" s="12"/>
      <c r="F62" s="12"/>
      <c r="G62" s="12"/>
      <c r="H62" s="53"/>
      <c r="I62" s="12"/>
      <c r="J62" s="12"/>
    </row>
    <row r="63" spans="1:10" ht="15.6">
      <c r="A63" s="11"/>
      <c r="B63" s="25"/>
      <c r="C63" s="21"/>
      <c r="D63" s="12"/>
      <c r="E63" s="12"/>
      <c r="F63" s="12"/>
      <c r="G63" s="12"/>
      <c r="H63" s="53"/>
      <c r="I63" s="12"/>
      <c r="J63" s="21"/>
    </row>
    <row r="64" spans="1:10" ht="15.6">
      <c r="A64" s="30"/>
      <c r="B64" s="32"/>
      <c r="C64" s="31"/>
      <c r="D64" s="33"/>
      <c r="E64" s="33"/>
      <c r="F64" s="33"/>
      <c r="G64" s="33"/>
      <c r="H64" s="53"/>
      <c r="I64" s="33"/>
      <c r="J64" s="31"/>
    </row>
    <row r="65" spans="1:10" ht="21">
      <c r="A65" s="169" t="s">
        <v>10</v>
      </c>
      <c r="B65" s="169"/>
      <c r="C65" s="169"/>
      <c r="D65" s="57">
        <f>SUM(D42:D64)</f>
        <v>0</v>
      </c>
      <c r="E65" s="57">
        <f>SUM(E42:E64)</f>
        <v>0</v>
      </c>
      <c r="F65" s="57">
        <f>SUM(F42:F64)</f>
        <v>0</v>
      </c>
      <c r="G65" s="57">
        <f>SUM(G42:G64)</f>
        <v>0</v>
      </c>
      <c r="H65" s="58">
        <f>SUM(H42:H64)</f>
        <v>0</v>
      </c>
      <c r="I65" s="57"/>
      <c r="J65" s="57"/>
    </row>
    <row r="67" spans="1:10" ht="21">
      <c r="A67" s="159" t="s">
        <v>235</v>
      </c>
      <c r="B67" s="160"/>
      <c r="C67" s="160"/>
      <c r="D67" s="160"/>
      <c r="E67" s="160"/>
      <c r="F67" s="160"/>
      <c r="G67" s="160"/>
      <c r="H67" s="160"/>
      <c r="I67" s="160"/>
      <c r="J67" s="161"/>
    </row>
    <row r="68" spans="1:10" ht="21">
      <c r="A68" s="156" t="s">
        <v>1</v>
      </c>
      <c r="B68" s="157"/>
      <c r="C68" s="157"/>
      <c r="D68" s="157"/>
      <c r="E68" s="157"/>
      <c r="F68" s="157"/>
      <c r="G68" s="157"/>
      <c r="H68" s="158"/>
      <c r="I68" s="2"/>
      <c r="J68" s="2"/>
    </row>
    <row r="69" spans="1:10" ht="31.2">
      <c r="A69" s="3" t="s">
        <v>2</v>
      </c>
      <c r="B69" s="3" t="s">
        <v>3</v>
      </c>
      <c r="C69" s="3" t="s">
        <v>4</v>
      </c>
      <c r="D69" s="3" t="s">
        <v>5</v>
      </c>
      <c r="E69" s="3" t="s">
        <v>6</v>
      </c>
      <c r="F69" s="3" t="s">
        <v>7</v>
      </c>
      <c r="G69" s="3" t="s">
        <v>8</v>
      </c>
      <c r="H69" s="4" t="s">
        <v>9</v>
      </c>
      <c r="I69" s="2"/>
      <c r="J69" s="2"/>
    </row>
    <row r="70" spans="1:10" ht="15.6">
      <c r="A70" s="20"/>
      <c r="B70" s="21"/>
      <c r="C70" s="22"/>
      <c r="D70" s="22"/>
      <c r="E70" s="22"/>
      <c r="F70" s="22"/>
      <c r="G70" s="22"/>
      <c r="H70" s="22"/>
      <c r="I70" s="2"/>
      <c r="J70" s="2"/>
    </row>
    <row r="71" spans="1:10" ht="15.6">
      <c r="A71" s="20"/>
      <c r="B71" s="21"/>
      <c r="C71" s="22"/>
      <c r="D71" s="22"/>
      <c r="E71" s="22"/>
      <c r="F71" s="22"/>
      <c r="G71" s="22"/>
      <c r="H71" s="22"/>
      <c r="I71" s="2"/>
      <c r="J71" s="2"/>
    </row>
    <row r="72" spans="1:10" ht="15.6">
      <c r="A72" s="20"/>
      <c r="B72" s="19"/>
      <c r="C72" s="22"/>
      <c r="D72" s="22"/>
      <c r="E72" s="22"/>
      <c r="F72" s="22"/>
      <c r="G72" s="22"/>
      <c r="H72" s="22"/>
      <c r="I72" s="2"/>
      <c r="J72" s="2"/>
    </row>
    <row r="73" spans="1:10" ht="21">
      <c r="A73" s="166" t="s">
        <v>10</v>
      </c>
      <c r="B73" s="166"/>
      <c r="C73" s="166"/>
      <c r="D73" s="39">
        <f>SUM(D70:D72)</f>
        <v>0</v>
      </c>
      <c r="E73" s="39">
        <f>SUM(E70:E72)</f>
        <v>0</v>
      </c>
      <c r="F73" s="39">
        <f>SUM(F70:F72)</f>
        <v>0</v>
      </c>
      <c r="G73" s="39">
        <f>SUM(G70:G72)</f>
        <v>0</v>
      </c>
      <c r="H73" s="39">
        <f>SUM(H70:H72)</f>
        <v>0</v>
      </c>
      <c r="I73" s="2"/>
      <c r="J73" s="2"/>
    </row>
    <row r="74" spans="1:10" ht="21">
      <c r="A74" s="156" t="s">
        <v>11</v>
      </c>
      <c r="B74" s="157"/>
      <c r="C74" s="157"/>
      <c r="D74" s="157"/>
      <c r="E74" s="157"/>
      <c r="F74" s="157"/>
      <c r="G74" s="157"/>
      <c r="H74" s="157"/>
      <c r="I74" s="157"/>
      <c r="J74" s="158"/>
    </row>
    <row r="75" spans="1:10">
      <c r="A75" s="59" t="s">
        <v>2</v>
      </c>
      <c r="B75" s="59" t="s">
        <v>3</v>
      </c>
      <c r="C75" s="59" t="s">
        <v>12</v>
      </c>
      <c r="D75" s="59" t="s">
        <v>5</v>
      </c>
      <c r="E75" s="59" t="s">
        <v>13</v>
      </c>
      <c r="F75" s="59" t="s">
        <v>7</v>
      </c>
      <c r="G75" s="59" t="s">
        <v>8</v>
      </c>
      <c r="H75" s="60" t="s">
        <v>9</v>
      </c>
      <c r="I75" s="60" t="s">
        <v>14</v>
      </c>
      <c r="J75" s="60" t="s">
        <v>15</v>
      </c>
    </row>
    <row r="76" spans="1:10" ht="15.6">
      <c r="A76" s="61"/>
      <c r="B76" s="8"/>
      <c r="C76" s="62"/>
      <c r="D76" s="62"/>
      <c r="E76" s="62"/>
      <c r="F76" s="62"/>
      <c r="G76" s="62"/>
      <c r="H76" s="62"/>
      <c r="I76" s="62"/>
      <c r="J76" s="62"/>
    </row>
    <row r="77" spans="1:10" ht="15.6">
      <c r="A77" s="61"/>
      <c r="B77" s="12"/>
      <c r="C77" s="62"/>
      <c r="D77" s="62"/>
      <c r="E77" s="62"/>
      <c r="F77" s="62"/>
      <c r="G77" s="62"/>
      <c r="H77" s="62"/>
      <c r="I77" s="62"/>
      <c r="J77" s="62"/>
    </row>
    <row r="78" spans="1:10" ht="15.6">
      <c r="A78" s="63"/>
      <c r="B78" s="43"/>
      <c r="C78" s="64"/>
      <c r="D78" s="64"/>
      <c r="E78" s="64"/>
      <c r="F78" s="64"/>
      <c r="G78" s="64"/>
      <c r="H78" s="62"/>
      <c r="I78" s="64"/>
      <c r="J78" s="64"/>
    </row>
    <row r="79" spans="1:10" ht="15.6">
      <c r="A79" s="63"/>
      <c r="B79" s="43"/>
      <c r="C79" s="64"/>
      <c r="D79" s="64"/>
      <c r="E79" s="64"/>
      <c r="F79" s="64"/>
      <c r="G79" s="64"/>
      <c r="H79" s="64"/>
      <c r="I79" s="64"/>
      <c r="J79" s="64"/>
    </row>
    <row r="80" spans="1:10" ht="15.6">
      <c r="A80" s="63"/>
      <c r="B80" s="43"/>
      <c r="C80" s="64"/>
      <c r="D80" s="64"/>
      <c r="E80" s="64"/>
      <c r="F80" s="64"/>
      <c r="G80" s="64"/>
      <c r="H80" s="64"/>
      <c r="I80" s="64"/>
      <c r="J80" s="64"/>
    </row>
    <row r="81" spans="1:10" ht="16.2" thickBot="1">
      <c r="A81" s="11"/>
      <c r="B81" s="21"/>
      <c r="C81" s="21"/>
      <c r="D81" s="12"/>
      <c r="E81" s="12"/>
      <c r="F81" s="12"/>
      <c r="G81" s="12"/>
      <c r="H81" s="12"/>
      <c r="I81" s="12"/>
      <c r="J81" s="21"/>
    </row>
    <row r="82" spans="1:10" ht="16.2" thickBot="1">
      <c r="A82" s="11"/>
      <c r="B82" s="51"/>
      <c r="C82" s="65"/>
      <c r="D82" s="43"/>
      <c r="E82" s="43"/>
      <c r="F82" s="43"/>
      <c r="G82" s="43"/>
      <c r="H82" s="12"/>
      <c r="I82" s="43"/>
      <c r="J82" s="65"/>
    </row>
    <row r="83" spans="1:10" ht="15.6">
      <c r="A83" s="63"/>
      <c r="B83" s="43"/>
      <c r="C83" s="64"/>
      <c r="D83" s="64"/>
      <c r="E83" s="64"/>
      <c r="F83" s="64"/>
      <c r="G83" s="64"/>
      <c r="H83" s="64"/>
      <c r="I83" s="64"/>
      <c r="J83" s="64"/>
    </row>
    <row r="84" spans="1:10" ht="15.6">
      <c r="A84" s="63"/>
      <c r="B84" s="43"/>
      <c r="C84" s="64"/>
      <c r="D84" s="64"/>
      <c r="E84" s="64"/>
      <c r="F84" s="64"/>
      <c r="G84" s="64"/>
      <c r="H84" s="64"/>
      <c r="I84" s="64"/>
      <c r="J84" s="64"/>
    </row>
    <row r="85" spans="1:10" ht="15.6">
      <c r="A85" s="63"/>
      <c r="B85" s="43"/>
      <c r="C85" s="64"/>
      <c r="D85" s="64"/>
      <c r="E85" s="64"/>
      <c r="F85" s="64"/>
      <c r="G85" s="64"/>
      <c r="H85" s="64"/>
      <c r="I85" s="64"/>
      <c r="J85" s="64"/>
    </row>
    <row r="86" spans="1:10" ht="15.6">
      <c r="A86" s="63"/>
      <c r="B86" s="43"/>
      <c r="C86" s="64"/>
      <c r="D86" s="64"/>
      <c r="E86" s="64"/>
      <c r="F86" s="64"/>
      <c r="G86" s="64"/>
      <c r="H86" s="64"/>
      <c r="I86" s="64"/>
      <c r="J86" s="64"/>
    </row>
    <row r="87" spans="1:10" ht="15.6">
      <c r="A87" s="11"/>
      <c r="B87" s="21"/>
      <c r="C87" s="25"/>
      <c r="D87" s="12"/>
      <c r="E87" s="12"/>
      <c r="F87" s="12"/>
      <c r="G87" s="12"/>
      <c r="H87" s="12"/>
      <c r="I87" s="12"/>
      <c r="J87" s="21"/>
    </row>
    <row r="88" spans="1:10" ht="15.6">
      <c r="A88" s="30"/>
      <c r="B88" s="31"/>
      <c r="C88" s="31"/>
      <c r="D88" s="33"/>
      <c r="E88" s="33"/>
      <c r="F88" s="33"/>
      <c r="G88" s="33"/>
      <c r="H88" s="33"/>
      <c r="I88" s="33"/>
      <c r="J88" s="32"/>
    </row>
    <row r="89" spans="1:10" ht="15.6">
      <c r="A89" s="66"/>
      <c r="B89" s="35"/>
      <c r="C89" s="67"/>
      <c r="D89" s="67"/>
      <c r="E89" s="67"/>
      <c r="F89" s="67"/>
      <c r="G89" s="67"/>
      <c r="H89" s="67"/>
      <c r="I89" s="67"/>
      <c r="J89" s="67"/>
    </row>
    <row r="90" spans="1:10" ht="15.6">
      <c r="A90" s="42"/>
      <c r="B90" s="68"/>
      <c r="C90" s="68"/>
      <c r="D90" s="43"/>
      <c r="E90" s="43"/>
      <c r="F90" s="43"/>
      <c r="G90" s="43"/>
      <c r="H90" s="64"/>
      <c r="I90" s="43"/>
      <c r="J90" s="69"/>
    </row>
    <row r="91" spans="1:10" ht="15.6">
      <c r="A91" s="11"/>
      <c r="B91" s="21"/>
      <c r="C91" s="21"/>
      <c r="D91" s="12"/>
      <c r="E91" s="12"/>
      <c r="F91" s="12"/>
      <c r="G91" s="12"/>
      <c r="H91" s="12"/>
      <c r="I91" s="12"/>
      <c r="J91" s="21"/>
    </row>
    <row r="92" spans="1:10" ht="15.6">
      <c r="A92" s="42"/>
      <c r="B92" s="68"/>
      <c r="C92" s="69"/>
      <c r="D92" s="43"/>
      <c r="E92" s="43"/>
      <c r="F92" s="43"/>
      <c r="G92" s="43"/>
      <c r="H92" s="43"/>
      <c r="I92" s="43"/>
      <c r="J92" s="68"/>
    </row>
    <row r="93" spans="1:10" ht="15">
      <c r="A93" s="70"/>
      <c r="B93" s="71"/>
      <c r="C93" s="72"/>
      <c r="D93" s="73"/>
      <c r="E93" s="73"/>
      <c r="F93" s="73"/>
      <c r="G93" s="73"/>
      <c r="H93" s="73"/>
      <c r="I93" s="73"/>
      <c r="J93" s="72"/>
    </row>
    <row r="94" spans="1:10" ht="21">
      <c r="A94" s="167" t="s">
        <v>10</v>
      </c>
      <c r="B94" s="167"/>
      <c r="C94" s="167"/>
      <c r="D94" s="74">
        <f>SUM(D76:D93)</f>
        <v>0</v>
      </c>
      <c r="E94" s="74">
        <f>SUM(E76:E93)</f>
        <v>0</v>
      </c>
      <c r="F94" s="74">
        <f>SUM(F76:F93)</f>
        <v>0</v>
      </c>
      <c r="G94" s="74">
        <f>SUM(G76:G93)</f>
        <v>0</v>
      </c>
      <c r="H94" s="74">
        <f>SUM(H76:H93)</f>
        <v>0</v>
      </c>
      <c r="I94" s="74"/>
      <c r="J94" s="74"/>
    </row>
  </sheetData>
  <mergeCells count="15">
    <mergeCell ref="A31:J31"/>
    <mergeCell ref="A2:J2"/>
    <mergeCell ref="A3:H3"/>
    <mergeCell ref="A14:C14"/>
    <mergeCell ref="A15:J15"/>
    <mergeCell ref="A29:C29"/>
    <mergeCell ref="A73:C73"/>
    <mergeCell ref="A74:J74"/>
    <mergeCell ref="A94:C94"/>
    <mergeCell ref="A32:H32"/>
    <mergeCell ref="A39:C39"/>
    <mergeCell ref="A40:J40"/>
    <mergeCell ref="A65:C65"/>
    <mergeCell ref="A67:J67"/>
    <mergeCell ref="A68:H6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Apr-23 to Jun-23</vt:lpstr>
      <vt:lpstr>Jul-23 to Sept-23</vt:lpstr>
      <vt:lpstr>Oct-23 to Dec-23</vt:lpstr>
      <vt:lpstr>Jan-24 to Mar-24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2023-11-17T10:16:40Z</dcterms:modified>
</cp:coreProperties>
</file>