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JP TECHATRONICS 2022-2023\2023-2024\"/>
    </mc:Choice>
  </mc:AlternateContent>
  <bookViews>
    <workbookView xWindow="-120" yWindow="-120" windowWidth="20736" windowHeight="11160" activeTab="1"/>
  </bookViews>
  <sheets>
    <sheet name="Purchase 22-23" sheetId="1" r:id="rId1"/>
    <sheet name="Sale 22-23" sheetId="2" r:id="rId2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30" i="1" l="1"/>
  <c r="F28" i="1" l="1"/>
  <c r="F10" i="2" l="1"/>
  <c r="F6" i="1" l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0" i="2" l="1"/>
  <c r="F16" i="2" l="1"/>
  <c r="G25" i="2" l="1"/>
  <c r="F14" i="2" l="1"/>
  <c r="F12" i="2" l="1"/>
</calcChain>
</file>

<file path=xl/sharedStrings.xml><?xml version="1.0" encoding="utf-8"?>
<sst xmlns="http://schemas.openxmlformats.org/spreadsheetml/2006/main" count="91" uniqueCount="55">
  <si>
    <t>Sr. No</t>
  </si>
  <si>
    <t>Date</t>
  </si>
  <si>
    <t>Invoice Number</t>
  </si>
  <si>
    <t>Vendor</t>
  </si>
  <si>
    <t>Client</t>
  </si>
  <si>
    <t>Outstanding</t>
  </si>
  <si>
    <t>Bill amount</t>
  </si>
  <si>
    <t>Bill Amount</t>
  </si>
  <si>
    <t>b20-21MQ412</t>
  </si>
  <si>
    <t>Vishwanath</t>
  </si>
  <si>
    <t>Advance</t>
  </si>
  <si>
    <t>0306</t>
  </si>
  <si>
    <t>0305</t>
  </si>
  <si>
    <t>Network Access</t>
  </si>
  <si>
    <t>Putzmeister Concrete Machines Pvt Ltd</t>
  </si>
  <si>
    <t>b22-23MQ304</t>
  </si>
  <si>
    <t>Shamsher</t>
  </si>
  <si>
    <t>b22-23MQ318</t>
  </si>
  <si>
    <t>El Shaddai (Proforma Invoice)</t>
  </si>
  <si>
    <t>b22-23MQ307</t>
  </si>
  <si>
    <t>Sodiem Village Panchayat (Proforma Invoice)</t>
  </si>
  <si>
    <t>b22-23MQ403</t>
  </si>
  <si>
    <t xml:space="preserve"> </t>
  </si>
  <si>
    <t>Nerul</t>
  </si>
  <si>
    <t>b22-23MQ425</t>
  </si>
  <si>
    <t>b22-23MQ428</t>
  </si>
  <si>
    <t>Collective Trade Links Pvt Ltd</t>
  </si>
  <si>
    <t>02/23-24</t>
  </si>
  <si>
    <t>03/23-24</t>
  </si>
  <si>
    <t>b23-24MQ106</t>
  </si>
  <si>
    <t>Marcfremiot</t>
  </si>
  <si>
    <t>06/23-24</t>
  </si>
  <si>
    <t>07/23-24</t>
  </si>
  <si>
    <t>Namrata Rubber Product Pvt Ltd</t>
  </si>
  <si>
    <t>08/23-24</t>
  </si>
  <si>
    <t>11/23-24</t>
  </si>
  <si>
    <t>b23-24MQ114</t>
  </si>
  <si>
    <t>13/23-24</t>
  </si>
  <si>
    <t>17/23-24</t>
  </si>
  <si>
    <t>20/23-24</t>
  </si>
  <si>
    <t>21/23-24</t>
  </si>
  <si>
    <t>23/23-24</t>
  </si>
  <si>
    <t>25/23-24</t>
  </si>
  <si>
    <t>30/23-23</t>
  </si>
  <si>
    <t>33/23-24</t>
  </si>
  <si>
    <t>35/23-24</t>
  </si>
  <si>
    <t>I-C-1-23-452097</t>
  </si>
  <si>
    <t>I-C-1-23-452174</t>
  </si>
  <si>
    <t>38/23-24</t>
  </si>
  <si>
    <t>b23-24MQ205</t>
  </si>
  <si>
    <t>40/23-24</t>
  </si>
  <si>
    <t>32/23-24</t>
  </si>
  <si>
    <t>b23-24MQ207</t>
  </si>
  <si>
    <t>PAN7404/23-24</t>
  </si>
  <si>
    <t>Microciti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</si>
</sst>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4" fontId="4" fillId="0" borderId="1" xfId="0" applyNumberFormat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2" fillId="0" borderId="1" xfId="0" quotePrefix="1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top"/>
    </xf>
    <xf numFmtId="0" fontId="2" fillId="0" borderId="1" xfId="0" applyFont="1" applyFill="1" applyBorder="1" applyAlignment="1">
      <alignment horizontal="center" vertical="top"/>
    </xf>
    <xf numFmtId="14" fontId="2" fillId="0" borderId="1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/>
    </xf>
    <xf numFmtId="14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top"/>
    </xf>
    <xf numFmtId="0" fontId="2" fillId="0" borderId="0" xfId="0" applyFon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 vertical="top"/>
    </xf>
    <xf numFmtId="0" fontId="1" fillId="0" borderId="1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Fill="1" applyBorder="1" applyAlignment="1">
      <alignment horizontal="center" vertical="center" wrapText="1"/>
    </xf>
    <xf numFmtId="14" fontId="0" fillId="0" borderId="1" xfId="0" applyNumberForma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14" fontId="0" fillId="0" borderId="2" xfId="0" applyNumberForma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topLeftCell="A15" workbookViewId="0">
      <selection activeCell="F35" sqref="F35"/>
    </sheetView>
  </sheetViews>
  <sheetFormatPr defaultColWidth="9.109375" defaultRowHeight="13.2" x14ac:dyDescent="0.3"/>
  <cols>
    <col min="1" max="1" width="9" style="2" customWidth="1"/>
    <col min="2" max="2" width="17.109375" style="2" customWidth="1"/>
    <col min="3" max="3" width="17.77734375" style="2" customWidth="1"/>
    <col min="4" max="4" width="32.77734375" style="2" customWidth="1"/>
    <col min="5" max="5" width="15" style="2" customWidth="1"/>
    <col min="6" max="6" width="17.5546875" style="2" customWidth="1"/>
    <col min="7" max="7" width="33.33203125" style="2" customWidth="1"/>
    <col min="8" max="9" width="9.5546875" style="2" bestFit="1" customWidth="1"/>
    <col min="10" max="10" width="10.5546875" style="2" bestFit="1" customWidth="1"/>
    <col min="11" max="16384" width="9.109375" style="2"/>
  </cols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7</v>
      </c>
      <c r="F1" s="1" t="s">
        <v>5</v>
      </c>
    </row>
    <row r="2" spans="1:6" x14ac:dyDescent="0.3">
      <c r="A2" s="9">
        <v>1</v>
      </c>
      <c r="B2" s="3">
        <v>45028</v>
      </c>
      <c r="C2" s="9" t="s">
        <v>27</v>
      </c>
      <c r="D2" s="9" t="s">
        <v>33</v>
      </c>
      <c r="E2" s="9">
        <v>94430</v>
      </c>
      <c r="F2" s="25"/>
    </row>
    <row r="3" spans="1:6" x14ac:dyDescent="0.3">
      <c r="A3" s="9"/>
      <c r="B3" s="3">
        <v>45030</v>
      </c>
      <c r="C3" s="9" t="s">
        <v>28</v>
      </c>
      <c r="D3" s="9" t="s">
        <v>33</v>
      </c>
      <c r="E3" s="9">
        <v>26491</v>
      </c>
      <c r="F3" s="25"/>
    </row>
    <row r="4" spans="1:6" x14ac:dyDescent="0.3">
      <c r="A4" s="9"/>
      <c r="B4" s="3">
        <v>45041</v>
      </c>
      <c r="C4" s="9" t="s">
        <v>31</v>
      </c>
      <c r="D4" s="9" t="s">
        <v>33</v>
      </c>
      <c r="E4" s="9">
        <v>113339</v>
      </c>
      <c r="F4" s="25"/>
    </row>
    <row r="5" spans="1:6" x14ac:dyDescent="0.3">
      <c r="A5" s="9"/>
      <c r="B5" s="3">
        <v>45044</v>
      </c>
      <c r="C5" s="9" t="s">
        <v>32</v>
      </c>
      <c r="D5" s="9" t="s">
        <v>33</v>
      </c>
      <c r="E5" s="9">
        <v>76971</v>
      </c>
      <c r="F5" s="25"/>
    </row>
    <row r="6" spans="1:6" ht="14.4" x14ac:dyDescent="0.3">
      <c r="A6" s="9"/>
      <c r="B6" s="24">
        <v>45048</v>
      </c>
      <c r="C6" s="23" t="s">
        <v>34</v>
      </c>
      <c r="D6" s="23" t="s">
        <v>33</v>
      </c>
      <c r="E6" s="23">
        <v>29140</v>
      </c>
      <c r="F6" s="9">
        <f>E2+E3+E4+E5+E6-150000</f>
        <v>190371</v>
      </c>
    </row>
    <row r="7" spans="1:6" ht="14.4" x14ac:dyDescent="0.3">
      <c r="A7" s="9"/>
      <c r="B7" s="24">
        <v>45059</v>
      </c>
      <c r="C7" s="23" t="s">
        <v>35</v>
      </c>
      <c r="D7" s="23" t="s">
        <v>33</v>
      </c>
      <c r="E7" s="23">
        <v>38238</v>
      </c>
      <c r="F7" s="9">
        <f>F6+E7</f>
        <v>228609</v>
      </c>
    </row>
    <row r="8" spans="1:6" ht="14.4" x14ac:dyDescent="0.3">
      <c r="A8" s="9"/>
      <c r="B8" s="24">
        <v>45064</v>
      </c>
      <c r="C8" s="23" t="s">
        <v>37</v>
      </c>
      <c r="D8" s="23" t="s">
        <v>33</v>
      </c>
      <c r="E8" s="23">
        <v>67874</v>
      </c>
      <c r="F8" s="9">
        <f>F7+E8</f>
        <v>296483</v>
      </c>
    </row>
    <row r="9" spans="1:6" ht="14.4" x14ac:dyDescent="0.3">
      <c r="A9" s="9"/>
      <c r="B9" s="24"/>
      <c r="C9" s="23"/>
      <c r="D9" s="23"/>
      <c r="E9" s="23"/>
      <c r="F9" s="9">
        <f>F8-100000</f>
        <v>196483</v>
      </c>
    </row>
    <row r="10" spans="1:6" ht="14.4" x14ac:dyDescent="0.3">
      <c r="A10" s="9"/>
      <c r="B10" s="24">
        <v>45075</v>
      </c>
      <c r="C10" s="23" t="s">
        <v>38</v>
      </c>
      <c r="D10" s="23" t="s">
        <v>33</v>
      </c>
      <c r="E10" s="23">
        <v>122868</v>
      </c>
      <c r="F10" s="9">
        <f>F9+E10</f>
        <v>319351</v>
      </c>
    </row>
    <row r="11" spans="1:6" ht="14.4" x14ac:dyDescent="0.3">
      <c r="A11" s="9"/>
      <c r="B11" s="24">
        <v>45083</v>
      </c>
      <c r="C11" s="23" t="s">
        <v>39</v>
      </c>
      <c r="D11" s="23" t="s">
        <v>33</v>
      </c>
      <c r="E11" s="23">
        <v>168475</v>
      </c>
      <c r="F11" s="9">
        <f>F10+E11</f>
        <v>487826</v>
      </c>
    </row>
    <row r="12" spans="1:6" ht="14.4" x14ac:dyDescent="0.3">
      <c r="A12" s="9"/>
      <c r="B12" s="24">
        <v>45089</v>
      </c>
      <c r="C12" s="23"/>
      <c r="D12" s="23"/>
      <c r="E12" s="23"/>
      <c r="F12" s="9">
        <f>F11-200000</f>
        <v>287826</v>
      </c>
    </row>
    <row r="13" spans="1:6" ht="14.4" x14ac:dyDescent="0.3">
      <c r="A13" s="9"/>
      <c r="B13" s="24">
        <v>45087</v>
      </c>
      <c r="C13" s="23" t="s">
        <v>40</v>
      </c>
      <c r="D13" s="23" t="s">
        <v>33</v>
      </c>
      <c r="E13" s="23">
        <v>97055</v>
      </c>
      <c r="F13" s="9">
        <f>F12+E13</f>
        <v>384881</v>
      </c>
    </row>
    <row r="14" spans="1:6" ht="14.4" x14ac:dyDescent="0.3">
      <c r="A14" s="9"/>
      <c r="B14" s="24">
        <v>45093</v>
      </c>
      <c r="C14" s="23" t="s">
        <v>41</v>
      </c>
      <c r="D14" s="23" t="s">
        <v>33</v>
      </c>
      <c r="E14" s="23">
        <v>87556</v>
      </c>
      <c r="F14" s="9">
        <f>F13+E14</f>
        <v>472437</v>
      </c>
    </row>
    <row r="15" spans="1:6" ht="14.4" x14ac:dyDescent="0.3">
      <c r="A15" s="9"/>
      <c r="B15" s="24">
        <v>45099</v>
      </c>
      <c r="C15" s="23" t="s">
        <v>42</v>
      </c>
      <c r="D15" s="23" t="s">
        <v>33</v>
      </c>
      <c r="E15" s="23">
        <v>40179</v>
      </c>
      <c r="F15" s="9">
        <f>F14+E15</f>
        <v>512616</v>
      </c>
    </row>
    <row r="16" spans="1:6" ht="14.4" x14ac:dyDescent="0.3">
      <c r="A16" s="9"/>
      <c r="B16" s="24">
        <v>45111</v>
      </c>
      <c r="C16" s="23"/>
      <c r="D16" s="23" t="s">
        <v>33</v>
      </c>
      <c r="E16" s="23"/>
      <c r="F16" s="9">
        <f>F15-400000</f>
        <v>112616</v>
      </c>
    </row>
    <row r="17" spans="1:6" ht="14.4" x14ac:dyDescent="0.3">
      <c r="A17" s="26"/>
      <c r="B17" s="27">
        <v>45118</v>
      </c>
      <c r="C17" s="28" t="s">
        <v>43</v>
      </c>
      <c r="D17" s="28" t="s">
        <v>33</v>
      </c>
      <c r="E17" s="28">
        <v>31907</v>
      </c>
      <c r="F17" s="26">
        <f>F16+E17</f>
        <v>144523</v>
      </c>
    </row>
    <row r="18" spans="1:6" ht="14.4" x14ac:dyDescent="0.3">
      <c r="A18" s="9"/>
      <c r="B18" s="24">
        <v>45121</v>
      </c>
      <c r="C18" s="23" t="s">
        <v>51</v>
      </c>
      <c r="D18" s="23" t="s">
        <v>33</v>
      </c>
      <c r="E18" s="23">
        <v>16072</v>
      </c>
      <c r="F18" s="9">
        <f>F17+E18</f>
        <v>160595</v>
      </c>
    </row>
    <row r="19" spans="1:6" ht="14.4" x14ac:dyDescent="0.3">
      <c r="A19" s="9"/>
      <c r="B19" s="24">
        <v>45131</v>
      </c>
      <c r="C19" s="23" t="s">
        <v>44</v>
      </c>
      <c r="D19" s="23" t="s">
        <v>33</v>
      </c>
      <c r="E19" s="23">
        <v>23842</v>
      </c>
      <c r="F19" s="9">
        <f>F18+E19</f>
        <v>184437</v>
      </c>
    </row>
    <row r="20" spans="1:6" ht="14.4" x14ac:dyDescent="0.3">
      <c r="A20" s="9"/>
      <c r="B20" s="24">
        <v>45138</v>
      </c>
      <c r="C20" s="23"/>
      <c r="D20" s="23" t="s">
        <v>33</v>
      </c>
      <c r="E20" s="23">
        <v>50000</v>
      </c>
      <c r="F20" s="9">
        <f>F19-E20</f>
        <v>134437</v>
      </c>
    </row>
    <row r="21" spans="1:6" ht="14.4" x14ac:dyDescent="0.3">
      <c r="A21" s="9"/>
      <c r="B21" s="24">
        <v>45138</v>
      </c>
      <c r="C21" s="23" t="s">
        <v>45</v>
      </c>
      <c r="D21" s="23" t="s">
        <v>33</v>
      </c>
      <c r="E21" s="23">
        <v>78175</v>
      </c>
      <c r="F21" s="9">
        <f>F20+E21</f>
        <v>212612</v>
      </c>
    </row>
    <row r="22" spans="1:6" ht="14.4" x14ac:dyDescent="0.3">
      <c r="A22" s="9"/>
      <c r="B22" s="24">
        <v>45147</v>
      </c>
      <c r="C22" s="23"/>
      <c r="D22" s="23"/>
      <c r="E22" s="23"/>
      <c r="F22" s="9">
        <f>F21-100000</f>
        <v>112612</v>
      </c>
    </row>
    <row r="23" spans="1:6" ht="14.4" x14ac:dyDescent="0.3">
      <c r="A23" s="9"/>
      <c r="B23" s="24">
        <v>45152</v>
      </c>
      <c r="C23" s="23" t="s">
        <v>48</v>
      </c>
      <c r="D23" s="23" t="s">
        <v>33</v>
      </c>
      <c r="E23" s="23">
        <v>52982</v>
      </c>
      <c r="F23" s="9">
        <f>F22+E23</f>
        <v>165594</v>
      </c>
    </row>
    <row r="24" spans="1:6" ht="14.4" x14ac:dyDescent="0.3">
      <c r="A24" s="9"/>
      <c r="B24" s="24">
        <v>45159</v>
      </c>
      <c r="C24" s="23" t="s">
        <v>50</v>
      </c>
      <c r="D24" s="23" t="s">
        <v>33</v>
      </c>
      <c r="E24" s="23">
        <v>22184</v>
      </c>
      <c r="F24" s="9">
        <f>F23+E24</f>
        <v>187778</v>
      </c>
    </row>
    <row r="25" spans="1:6" ht="14.4" x14ac:dyDescent="0.3">
      <c r="A25" s="9"/>
      <c r="B25" s="24">
        <v>45166</v>
      </c>
      <c r="C25" s="23"/>
      <c r="D25" s="23"/>
      <c r="E25" s="23"/>
      <c r="F25" s="25">
        <f>F24-100000</f>
        <v>87778</v>
      </c>
    </row>
    <row r="27" spans="1:6" ht="14.4" x14ac:dyDescent="0.3">
      <c r="A27" s="9">
        <v>2</v>
      </c>
      <c r="B27" s="24">
        <v>45138</v>
      </c>
      <c r="C27" s="23" t="s">
        <v>46</v>
      </c>
      <c r="D27" s="23" t="s">
        <v>26</v>
      </c>
      <c r="E27" s="23">
        <v>99474</v>
      </c>
      <c r="F27" s="25"/>
    </row>
    <row r="28" spans="1:6" ht="14.4" x14ac:dyDescent="0.3">
      <c r="A28" s="9"/>
      <c r="B28" s="24">
        <v>45141</v>
      </c>
      <c r="C28" s="23" t="s">
        <v>47</v>
      </c>
      <c r="D28" s="23" t="s">
        <v>26</v>
      </c>
      <c r="E28" s="23">
        <v>5251</v>
      </c>
      <c r="F28" s="25">
        <f>E27+E28</f>
        <v>104725</v>
      </c>
    </row>
    <row r="30" spans="1:6" x14ac:dyDescent="0.3">
      <c r="A30" s="9">
        <v>3</v>
      </c>
      <c r="B30" s="3">
        <v>45173</v>
      </c>
      <c r="C30" s="9" t="s">
        <v>53</v>
      </c>
      <c r="D30" s="9" t="s">
        <v>54</v>
      </c>
      <c r="E30" s="9">
        <v>7198</v>
      </c>
      <c r="F30" s="25">
        <f>E30</f>
        <v>7198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"/>
  <sheetViews>
    <sheetView tabSelected="1" workbookViewId="0">
      <selection activeCell="D28" sqref="D28"/>
    </sheetView>
  </sheetViews>
  <sheetFormatPr defaultColWidth="9.109375" defaultRowHeight="13.8" x14ac:dyDescent="0.3"/>
  <cols>
    <col min="1" max="1" width="8.33203125" style="10" customWidth="1"/>
    <col min="2" max="2" width="13.77734375" style="10" customWidth="1"/>
    <col min="3" max="3" width="17.6640625" style="10" customWidth="1"/>
    <col min="4" max="4" width="42.44140625" style="10" customWidth="1"/>
    <col min="5" max="5" width="13.88671875" style="10" customWidth="1"/>
    <col min="6" max="6" width="18.77734375" style="10" customWidth="1"/>
    <col min="7" max="7" width="13.6640625" style="10" customWidth="1"/>
    <col min="8" max="8" width="9.33203125" style="10" bestFit="1" customWidth="1"/>
    <col min="9" max="16384" width="9.109375" style="10"/>
  </cols>
  <sheetData>
    <row r="1" spans="1:10" x14ac:dyDescent="0.3">
      <c r="A1" s="1" t="s">
        <v>0</v>
      </c>
      <c r="B1" s="1" t="s">
        <v>1</v>
      </c>
      <c r="C1" s="1" t="s">
        <v>2</v>
      </c>
      <c r="D1" s="1" t="s">
        <v>4</v>
      </c>
      <c r="E1" s="1" t="s">
        <v>6</v>
      </c>
      <c r="F1" s="1" t="s">
        <v>5</v>
      </c>
    </row>
    <row r="2" spans="1:10" x14ac:dyDescent="0.3">
      <c r="A2" s="9">
        <v>1</v>
      </c>
      <c r="B2" s="3">
        <v>44232</v>
      </c>
      <c r="C2" s="9" t="s">
        <v>8</v>
      </c>
      <c r="D2" s="9" t="s">
        <v>13</v>
      </c>
      <c r="E2" s="9"/>
      <c r="F2" s="9"/>
    </row>
    <row r="3" spans="1:10" x14ac:dyDescent="0.3">
      <c r="A3" s="9"/>
      <c r="B3" s="9"/>
      <c r="C3" s="9"/>
      <c r="D3" s="9"/>
      <c r="E3" s="9"/>
      <c r="F3" s="1">
        <v>123498</v>
      </c>
    </row>
    <row r="4" spans="1:10" s="11" customFormat="1" x14ac:dyDescent="0.3">
      <c r="A4" s="4"/>
      <c r="B4" s="4"/>
      <c r="C4" s="4"/>
      <c r="D4" s="4"/>
      <c r="E4" s="4"/>
      <c r="F4" s="4"/>
    </row>
    <row r="5" spans="1:10" x14ac:dyDescent="0.25">
      <c r="A5" s="6">
        <v>2</v>
      </c>
      <c r="B5" s="21">
        <v>44932</v>
      </c>
      <c r="C5" s="22" t="s">
        <v>21</v>
      </c>
      <c r="D5" s="22" t="s">
        <v>14</v>
      </c>
      <c r="E5" s="22">
        <v>1062</v>
      </c>
      <c r="F5" s="20"/>
    </row>
    <row r="6" spans="1:10" x14ac:dyDescent="0.25">
      <c r="A6" s="6"/>
      <c r="B6" s="21">
        <v>44989</v>
      </c>
      <c r="C6" s="22" t="s">
        <v>24</v>
      </c>
      <c r="D6" s="22" t="s">
        <v>14</v>
      </c>
      <c r="E6" s="22">
        <v>62606.080000000002</v>
      </c>
      <c r="F6" s="20"/>
    </row>
    <row r="7" spans="1:10" x14ac:dyDescent="0.25">
      <c r="A7" s="6"/>
      <c r="B7" s="21">
        <v>44998</v>
      </c>
      <c r="C7" s="22" t="s">
        <v>25</v>
      </c>
      <c r="D7" s="22" t="s">
        <v>14</v>
      </c>
      <c r="E7" s="22">
        <v>15389.56</v>
      </c>
      <c r="F7" s="20"/>
    </row>
    <row r="8" spans="1:10" x14ac:dyDescent="0.25">
      <c r="A8" s="6"/>
      <c r="B8" s="21">
        <v>45063</v>
      </c>
      <c r="C8" s="22" t="s">
        <v>36</v>
      </c>
      <c r="D8" s="22" t="s">
        <v>14</v>
      </c>
      <c r="E8" s="22">
        <v>369945</v>
      </c>
      <c r="F8" s="20"/>
    </row>
    <row r="9" spans="1:10" x14ac:dyDescent="0.25">
      <c r="A9" s="6"/>
      <c r="B9" s="21">
        <v>45156</v>
      </c>
      <c r="C9" s="22" t="s">
        <v>49</v>
      </c>
      <c r="D9" s="22" t="s">
        <v>14</v>
      </c>
      <c r="E9" s="22">
        <v>112560.2</v>
      </c>
      <c r="F9" s="20"/>
    </row>
    <row r="10" spans="1:10" x14ac:dyDescent="0.25">
      <c r="A10" s="6"/>
      <c r="B10" s="21">
        <v>45173</v>
      </c>
      <c r="C10" s="22" t="s">
        <v>52</v>
      </c>
      <c r="D10" s="22" t="s">
        <v>14</v>
      </c>
      <c r="E10" s="22">
        <v>57006</v>
      </c>
      <c r="F10" s="20">
        <f>E5+E6+E7+E8+E9+E10</f>
        <v>618568.84</v>
      </c>
    </row>
    <row r="12" spans="1:10" x14ac:dyDescent="0.25">
      <c r="A12" s="6">
        <v>3</v>
      </c>
      <c r="B12" s="14">
        <v>44841</v>
      </c>
      <c r="C12" s="13" t="s">
        <v>15</v>
      </c>
      <c r="D12" s="13" t="s">
        <v>16</v>
      </c>
      <c r="E12" s="15">
        <v>64917.7</v>
      </c>
      <c r="F12" s="12">
        <f>E12-50000</f>
        <v>14917.699999999997</v>
      </c>
    </row>
    <row r="13" spans="1:10" x14ac:dyDescent="0.25">
      <c r="A13" s="11"/>
      <c r="B13" s="16"/>
      <c r="C13" s="17"/>
      <c r="D13" s="17"/>
      <c r="E13" s="18"/>
      <c r="F13" s="19"/>
    </row>
    <row r="14" spans="1:10" x14ac:dyDescent="0.25">
      <c r="A14" s="6">
        <v>4</v>
      </c>
      <c r="B14" s="14">
        <v>44861</v>
      </c>
      <c r="C14" s="13" t="s">
        <v>19</v>
      </c>
      <c r="D14" s="13" t="s">
        <v>20</v>
      </c>
      <c r="E14" s="15">
        <v>2689515</v>
      </c>
      <c r="F14" s="12">
        <f>E14-2512515</f>
        <v>177000</v>
      </c>
    </row>
    <row r="15" spans="1:10" x14ac:dyDescent="0.25">
      <c r="A15" s="11"/>
      <c r="B15" s="16"/>
      <c r="C15" s="17"/>
      <c r="D15" s="17"/>
      <c r="E15" s="18"/>
      <c r="F15" s="19"/>
      <c r="J15" s="10" t="s">
        <v>22</v>
      </c>
    </row>
    <row r="16" spans="1:10" x14ac:dyDescent="0.25">
      <c r="A16" s="6">
        <v>5</v>
      </c>
      <c r="B16" s="14">
        <v>44902</v>
      </c>
      <c r="C16" s="13" t="s">
        <v>17</v>
      </c>
      <c r="D16" s="13" t="s">
        <v>18</v>
      </c>
      <c r="E16" s="15">
        <v>2021558.3</v>
      </c>
      <c r="F16" s="12">
        <f>E16-175496-500000-800000</f>
        <v>546062.30000000005</v>
      </c>
    </row>
    <row r="17" spans="1:7" x14ac:dyDescent="0.25">
      <c r="A17" s="11"/>
      <c r="B17" s="16"/>
      <c r="C17" s="17"/>
      <c r="D17" s="17"/>
      <c r="E17" s="18"/>
      <c r="F17" s="19"/>
    </row>
    <row r="18" spans="1:7" x14ac:dyDescent="0.25">
      <c r="A18" s="6">
        <v>6</v>
      </c>
      <c r="B18" s="14"/>
      <c r="C18" s="13"/>
      <c r="D18" s="13" t="s">
        <v>23</v>
      </c>
      <c r="E18" s="15">
        <v>2146998.2000000002</v>
      </c>
      <c r="F18" s="12"/>
    </row>
    <row r="19" spans="1:7" x14ac:dyDescent="0.25">
      <c r="A19" s="11"/>
      <c r="B19" s="16"/>
      <c r="C19" s="17"/>
      <c r="D19" s="17"/>
      <c r="E19" s="18"/>
      <c r="F19" s="19"/>
    </row>
    <row r="20" spans="1:7" x14ac:dyDescent="0.25">
      <c r="A20" s="6">
        <v>7</v>
      </c>
      <c r="B20" s="14">
        <v>45034</v>
      </c>
      <c r="C20" s="13" t="s">
        <v>29</v>
      </c>
      <c r="D20" s="13" t="s">
        <v>30</v>
      </c>
      <c r="E20" s="15">
        <v>21900.799999999999</v>
      </c>
      <c r="F20" s="12">
        <f>E20</f>
        <v>21900.799999999999</v>
      </c>
    </row>
    <row r="21" spans="1:7" x14ac:dyDescent="0.25">
      <c r="A21" s="11"/>
      <c r="B21" s="16"/>
      <c r="C21" s="17"/>
      <c r="D21" s="17"/>
      <c r="E21" s="18"/>
      <c r="F21" s="19"/>
    </row>
    <row r="22" spans="1:7" x14ac:dyDescent="0.3">
      <c r="A22" s="5" t="s">
        <v>0</v>
      </c>
      <c r="B22" s="5" t="s">
        <v>1</v>
      </c>
      <c r="C22" s="5" t="s">
        <v>2</v>
      </c>
      <c r="D22" s="5" t="s">
        <v>4</v>
      </c>
      <c r="E22" s="5" t="s">
        <v>10</v>
      </c>
      <c r="F22" s="5" t="s">
        <v>6</v>
      </c>
      <c r="G22" s="5" t="s">
        <v>5</v>
      </c>
    </row>
    <row r="23" spans="1:7" x14ac:dyDescent="0.3">
      <c r="A23" s="6">
        <v>8</v>
      </c>
      <c r="B23" s="7">
        <v>44573</v>
      </c>
      <c r="C23" s="8" t="s">
        <v>12</v>
      </c>
      <c r="D23" s="6" t="s">
        <v>9</v>
      </c>
      <c r="E23" s="6">
        <v>20000</v>
      </c>
      <c r="F23" s="6">
        <v>29641.599999999999</v>
      </c>
      <c r="G23" s="6"/>
    </row>
    <row r="24" spans="1:7" x14ac:dyDescent="0.3">
      <c r="A24" s="6"/>
      <c r="B24" s="7">
        <v>44573</v>
      </c>
      <c r="C24" s="8" t="s">
        <v>11</v>
      </c>
      <c r="D24" s="6" t="s">
        <v>9</v>
      </c>
      <c r="E24" s="6">
        <v>10000</v>
      </c>
      <c r="F24" s="6">
        <v>52362.5</v>
      </c>
      <c r="G24" s="6"/>
    </row>
    <row r="25" spans="1:7" x14ac:dyDescent="0.3">
      <c r="A25" s="6"/>
      <c r="B25" s="7">
        <v>44954</v>
      </c>
      <c r="C25" s="6"/>
      <c r="D25" s="6"/>
      <c r="E25" s="6">
        <v>20000</v>
      </c>
      <c r="F25" s="6"/>
      <c r="G25" s="6">
        <f>F24+F23-E23-E24-E25</f>
        <v>32004.100000000006</v>
      </c>
    </row>
  </sheetData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22-23</vt:lpstr>
      <vt:lpstr>Sale 22-23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JAIPRAKASH PEDNEKAR</cp:lastModifiedBy>
  <dcterms:created xsi:type="dcterms:W3CDTF">2015-06-05T18:17:20Z</dcterms:created>
  <dcterms:modified xsi:type="dcterms:W3CDTF">2023-09-09T07:11:33Z</dcterms:modified>
</cp:coreProperties>
</file>