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11" i="2" l="1"/>
  <c r="F13" i="1" l="1"/>
  <c r="F18" i="1" l="1"/>
  <c r="F13" i="2" l="1"/>
  <c r="F24" i="2"/>
  <c r="F18" i="2"/>
  <c r="F28" i="2" l="1"/>
  <c r="F20" i="1" l="1"/>
  <c r="E16" i="1" l="1"/>
  <c r="F16" i="1" s="1"/>
  <c r="F26" i="2" l="1"/>
  <c r="F9" i="1" l="1"/>
  <c r="F7" i="1" l="1"/>
  <c r="F22" i="2" l="1"/>
  <c r="F21" i="2" l="1"/>
  <c r="G22" i="2" s="1"/>
  <c r="F17" i="2" l="1"/>
  <c r="F19" i="2" s="1"/>
  <c r="G33" i="2" l="1"/>
  <c r="F15" i="2" l="1"/>
</calcChain>
</file>

<file path=xl/sharedStrings.xml><?xml version="1.0" encoding="utf-8"?>
<sst xmlns="http://schemas.openxmlformats.org/spreadsheetml/2006/main" count="79" uniqueCount="57">
  <si>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</si>
  <si>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</si>
  <si>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</si>
  <si>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</si>
  <si>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</si>
  <si>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</si>
  <si>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</si>
  <si>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</si>
  <si>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</si>
  <si>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</si>
  <si>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</si>
  <si>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</si>
  <si>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</si>
  <si>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</si>
  <si>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</si>
  <si>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</si>
  <si>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</si>
  <si>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</si>
  <si>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</si>
  <si>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</si>
  <si>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</si>
  <si>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</si>
  <si>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</si>
  <si>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</si>
  <si>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</si>
  <si>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</si>
  <si>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</si>
  <si>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46ID23A0987483</t>
  </si>
  <si>
    <t>Ingram Micro India Private Limited</t>
  </si>
  <si>
    <t>VM/10538/23-24</t>
  </si>
  <si>
    <t>V M Traders</t>
  </si>
  <si>
    <t>b23-24MQ310</t>
  </si>
  <si>
    <t>Marcfremiot</t>
  </si>
  <si>
    <t>I-C-1-23-454055</t>
  </si>
  <si>
    <t>Collective Trade Links Pvt Ltd</t>
  </si>
  <si>
    <t>83/23-24</t>
  </si>
  <si>
    <t>PNJ/23-24/3182</t>
  </si>
  <si>
    <t>Hatley Technologies</t>
  </si>
  <si>
    <t>PNJ/23-24/3230</t>
  </si>
  <si>
    <t>2023-24/10627</t>
  </si>
  <si>
    <t>Print House</t>
  </si>
  <si>
    <t>SH/23-24/4819</t>
  </si>
  <si>
    <t>Shruti Infotech</t>
  </si>
  <si>
    <t>b23-24MQ401</t>
  </si>
  <si>
    <t>Pinge</t>
  </si>
  <si>
    <t>88/23-24</t>
  </si>
  <si>
    <t>b23-24MQ403</t>
  </si>
  <si>
    <t>b23-24AQ404</t>
  </si>
  <si>
    <t>b23-24MQ405</t>
  </si>
  <si>
    <t>b23-24MQ402</t>
  </si>
  <si>
    <t>El Shaddai</t>
  </si>
  <si>
    <t>b23-24MQ309</t>
  </si>
  <si>
    <t>Create</t>
  </si>
  <si>
    <t>I-C-1-24-45287</t>
  </si>
  <si>
    <t>I-C-1-24-454286</t>
  </si>
  <si>
    <t>b23-24MQ406</t>
  </si>
  <si>
    <t>89/23-24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</si>
</sst>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activeCell="H13" sqref="H13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6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6" ht="14.4" x14ac:dyDescent="0.3">
      <c r="A3" s="9">
        <v>1</v>
      </c>
      <c r="B3" s="24">
        <v>45283</v>
      </c>
      <c r="C3" s="23" t="s">
        <v>35</v>
      </c>
      <c r="D3" s="23" t="s">
        <v>26</v>
      </c>
      <c r="E3" s="23">
        <v>52982</v>
      </c>
      <c r="F3" s="25"/>
    </row>
    <row r="4" spans="1:6" ht="14.4" x14ac:dyDescent="0.3">
      <c r="A4" s="9"/>
      <c r="B4" s="24">
        <v>45295</v>
      </c>
      <c r="C4" s="23" t="s">
        <v>45</v>
      </c>
      <c r="D4" s="23" t="s">
        <v>26</v>
      </c>
      <c r="E4" s="23">
        <v>146733</v>
      </c>
      <c r="F4" s="25"/>
    </row>
    <row r="5" spans="1:6" ht="14.4" x14ac:dyDescent="0.3">
      <c r="A5" s="9"/>
      <c r="B5" s="24">
        <v>45299</v>
      </c>
      <c r="C5" s="23" t="s">
        <v>56</v>
      </c>
      <c r="D5" s="23" t="s">
        <v>26</v>
      </c>
      <c r="E5" s="23">
        <v>36226</v>
      </c>
      <c r="F5" s="25">
        <f>E3+E4+E5</f>
        <v>235941</v>
      </c>
    </row>
    <row r="6" spans="1:6" ht="14.4" x14ac:dyDescent="0.3">
      <c r="A6" s="34"/>
      <c r="B6" s="35"/>
      <c r="C6" s="36"/>
      <c r="D6" s="36"/>
      <c r="E6" s="36"/>
      <c r="F6" s="4"/>
    </row>
    <row r="7" spans="1:6" ht="14.4" x14ac:dyDescent="0.3">
      <c r="A7" s="9">
        <v>2</v>
      </c>
      <c r="B7" s="24">
        <v>45233</v>
      </c>
      <c r="C7" s="23" t="s">
        <v>27</v>
      </c>
      <c r="D7" s="23" t="s">
        <v>28</v>
      </c>
      <c r="E7" s="23">
        <v>4130</v>
      </c>
      <c r="F7" s="25">
        <f>E7</f>
        <v>4130</v>
      </c>
    </row>
    <row r="9" spans="1:6" x14ac:dyDescent="0.3">
      <c r="A9" s="9">
        <v>3</v>
      </c>
      <c r="B9" s="3">
        <v>45240</v>
      </c>
      <c r="C9" s="9" t="s">
        <v>29</v>
      </c>
      <c r="D9" s="9" t="s">
        <v>30</v>
      </c>
      <c r="E9" s="9">
        <v>39412</v>
      </c>
      <c r="F9" s="25">
        <f>E9</f>
        <v>39412</v>
      </c>
    </row>
    <row r="11" spans="1:6" ht="14.4" x14ac:dyDescent="0.3">
      <c r="A11" s="9">
        <v>4</v>
      </c>
      <c r="B11" s="24">
        <v>45276</v>
      </c>
      <c r="C11" s="23" t="s">
        <v>33</v>
      </c>
      <c r="D11" s="23" t="s">
        <v>34</v>
      </c>
      <c r="E11" s="23">
        <v>131275</v>
      </c>
      <c r="F11" s="25"/>
    </row>
    <row r="12" spans="1:6" ht="14.4" x14ac:dyDescent="0.3">
      <c r="A12" s="9"/>
      <c r="B12" s="24">
        <v>45294</v>
      </c>
      <c r="C12" s="23" t="s">
        <v>53</v>
      </c>
      <c r="D12" s="23" t="s">
        <v>34</v>
      </c>
      <c r="E12" s="23">
        <v>64900</v>
      </c>
      <c r="F12" s="25"/>
    </row>
    <row r="13" spans="1:6" ht="14.4" x14ac:dyDescent="0.3">
      <c r="A13" s="9"/>
      <c r="B13" s="24">
        <v>45294</v>
      </c>
      <c r="C13" s="23" t="s">
        <v>54</v>
      </c>
      <c r="D13" s="23" t="s">
        <v>34</v>
      </c>
      <c r="E13" s="23">
        <v>34810</v>
      </c>
      <c r="F13" s="25">
        <f>E11+E12+E13</f>
        <v>230985</v>
      </c>
    </row>
    <row r="14" spans="1:6" ht="14.4" x14ac:dyDescent="0.3">
      <c r="A14" s="9"/>
      <c r="B14" s="24"/>
      <c r="C14" s="23"/>
      <c r="D14" s="23"/>
      <c r="E14" s="23"/>
      <c r="F14" s="25"/>
    </row>
    <row r="15" spans="1:6" ht="14.4" x14ac:dyDescent="0.3">
      <c r="A15" s="9">
        <v>5</v>
      </c>
      <c r="B15" s="24">
        <v>45287</v>
      </c>
      <c r="C15" s="23" t="s">
        <v>36</v>
      </c>
      <c r="D15" s="23" t="s">
        <v>37</v>
      </c>
      <c r="E15" s="23">
        <v>23364</v>
      </c>
      <c r="F15" s="25"/>
    </row>
    <row r="16" spans="1:6" ht="14.4" x14ac:dyDescent="0.3">
      <c r="A16" s="9"/>
      <c r="B16" s="24">
        <v>45290</v>
      </c>
      <c r="C16" s="23" t="s">
        <v>38</v>
      </c>
      <c r="D16" s="23" t="s">
        <v>37</v>
      </c>
      <c r="E16" s="23">
        <f>24019-12974</f>
        <v>11045</v>
      </c>
      <c r="F16" s="25">
        <f>E15+E16</f>
        <v>34409</v>
      </c>
    </row>
    <row r="17" spans="1:7" ht="14.4" x14ac:dyDescent="0.3">
      <c r="A17" s="9"/>
      <c r="B17" s="24"/>
      <c r="C17" s="23"/>
      <c r="D17" s="23"/>
      <c r="E17" s="23"/>
      <c r="F17" s="25"/>
    </row>
    <row r="18" spans="1:7" ht="14.4" x14ac:dyDescent="0.3">
      <c r="A18" s="9">
        <v>6</v>
      </c>
      <c r="B18" s="24">
        <v>45292</v>
      </c>
      <c r="C18" s="23" t="s">
        <v>39</v>
      </c>
      <c r="D18" s="23" t="s">
        <v>40</v>
      </c>
      <c r="E18" s="23">
        <v>6048</v>
      </c>
      <c r="F18" s="31">
        <f>E18</f>
        <v>6048</v>
      </c>
      <c r="G18" s="36"/>
    </row>
    <row r="20" spans="1:7" x14ac:dyDescent="0.3">
      <c r="A20" s="9">
        <v>7</v>
      </c>
      <c r="B20" s="3">
        <v>45295</v>
      </c>
      <c r="C20" s="9" t="s">
        <v>41</v>
      </c>
      <c r="D20" s="9" t="s">
        <v>42</v>
      </c>
      <c r="E20" s="9">
        <v>12000</v>
      </c>
      <c r="F20" s="25">
        <f>E20</f>
        <v>12000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G33" sqref="G33:G34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45297</v>
      </c>
      <c r="C8" s="22" t="s">
        <v>46</v>
      </c>
      <c r="D8" s="22" t="s">
        <v>14</v>
      </c>
      <c r="E8" s="22">
        <v>521920</v>
      </c>
      <c r="F8" s="20"/>
    </row>
    <row r="9" spans="1:10" x14ac:dyDescent="0.25">
      <c r="A9" s="6"/>
      <c r="B9" s="21">
        <v>45297</v>
      </c>
      <c r="C9" s="22" t="s">
        <v>47</v>
      </c>
      <c r="D9" s="22" t="s">
        <v>14</v>
      </c>
      <c r="E9" s="22">
        <v>99368</v>
      </c>
      <c r="F9" s="20"/>
    </row>
    <row r="10" spans="1:10" x14ac:dyDescent="0.25">
      <c r="A10" s="6"/>
      <c r="B10" s="21">
        <v>45297</v>
      </c>
      <c r="C10" s="22" t="s">
        <v>48</v>
      </c>
      <c r="D10" s="22" t="s">
        <v>14</v>
      </c>
      <c r="E10" s="22">
        <v>17700</v>
      </c>
      <c r="F10" s="20"/>
    </row>
    <row r="11" spans="1:10" x14ac:dyDescent="0.25">
      <c r="A11" s="6"/>
      <c r="B11" s="21">
        <v>45301</v>
      </c>
      <c r="C11" s="22" t="s">
        <v>55</v>
      </c>
      <c r="D11" s="22" t="s">
        <v>14</v>
      </c>
      <c r="E11" s="22">
        <v>269058</v>
      </c>
      <c r="F11" s="20">
        <f>E5+E6+E7+E8+E9+E10+E11</f>
        <v>987103.64</v>
      </c>
    </row>
    <row r="12" spans="1:10" x14ac:dyDescent="0.25">
      <c r="A12" s="11"/>
      <c r="B12" s="28"/>
      <c r="C12" s="29"/>
      <c r="D12" s="29"/>
      <c r="E12" s="29"/>
      <c r="F12" s="30"/>
    </row>
    <row r="13" spans="1:10" x14ac:dyDescent="0.25">
      <c r="A13" s="6">
        <v>3</v>
      </c>
      <c r="B13" s="14">
        <v>44841</v>
      </c>
      <c r="C13" s="13" t="s">
        <v>15</v>
      </c>
      <c r="D13" s="13" t="s">
        <v>16</v>
      </c>
      <c r="E13" s="15">
        <v>64917.7</v>
      </c>
      <c r="F13" s="12">
        <f>E13-50000</f>
        <v>14917.699999999997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4</v>
      </c>
      <c r="B15" s="14">
        <v>44861</v>
      </c>
      <c r="C15" s="13" t="s">
        <v>19</v>
      </c>
      <c r="D15" s="13" t="s">
        <v>20</v>
      </c>
      <c r="E15" s="15">
        <v>2689515</v>
      </c>
      <c r="F15" s="12">
        <f>E15-2512515</f>
        <v>177000</v>
      </c>
    </row>
    <row r="16" spans="1:10" x14ac:dyDescent="0.25">
      <c r="A16" s="11"/>
      <c r="B16" s="16"/>
      <c r="C16" s="17"/>
      <c r="D16" s="17"/>
      <c r="E16" s="18"/>
      <c r="F16" s="19"/>
      <c r="J16" s="10" t="s">
        <v>22</v>
      </c>
    </row>
    <row r="17" spans="1:7" x14ac:dyDescent="0.25">
      <c r="A17" s="6">
        <v>5</v>
      </c>
      <c r="B17" s="14">
        <v>44902</v>
      </c>
      <c r="C17" s="13" t="s">
        <v>17</v>
      </c>
      <c r="D17" s="13" t="s">
        <v>18</v>
      </c>
      <c r="E17" s="15">
        <v>2021558.3</v>
      </c>
      <c r="F17" s="12">
        <f>E17-175496-500000-800000</f>
        <v>546062.30000000005</v>
      </c>
    </row>
    <row r="18" spans="1:7" x14ac:dyDescent="0.25">
      <c r="A18" s="6"/>
      <c r="B18" s="21">
        <v>45292</v>
      </c>
      <c r="C18" s="22" t="s">
        <v>49</v>
      </c>
      <c r="D18" s="22" t="s">
        <v>50</v>
      </c>
      <c r="E18" s="22">
        <v>223588</v>
      </c>
      <c r="F18" s="12">
        <f>E18</f>
        <v>223588</v>
      </c>
    </row>
    <row r="19" spans="1:7" x14ac:dyDescent="0.25">
      <c r="A19" s="6"/>
      <c r="B19" s="21"/>
      <c r="C19" s="22"/>
      <c r="D19" s="22"/>
      <c r="E19" s="22"/>
      <c r="F19" s="12">
        <f>F17+F18</f>
        <v>769650.3</v>
      </c>
    </row>
    <row r="20" spans="1:7" x14ac:dyDescent="0.25">
      <c r="A20" s="11"/>
      <c r="B20" s="16"/>
      <c r="C20" s="17"/>
      <c r="D20" s="17"/>
      <c r="E20" s="18"/>
      <c r="F20" s="19"/>
    </row>
    <row r="21" spans="1:7" x14ac:dyDescent="0.25">
      <c r="A21" s="6">
        <v>6</v>
      </c>
      <c r="B21" s="14"/>
      <c r="C21" s="13"/>
      <c r="D21" s="13" t="s">
        <v>23</v>
      </c>
      <c r="E21" s="15">
        <v>2146998.2000000002</v>
      </c>
      <c r="F21" s="26">
        <f>E21-1364617</f>
        <v>782381.20000000019</v>
      </c>
    </row>
    <row r="22" spans="1:7" x14ac:dyDescent="0.25">
      <c r="A22" s="6"/>
      <c r="B22" s="14"/>
      <c r="C22" s="13"/>
      <c r="D22" s="13"/>
      <c r="E22" s="15">
        <v>2202021.6</v>
      </c>
      <c r="F22" s="12">
        <f>E22-1364617</f>
        <v>837404.60000000009</v>
      </c>
      <c r="G22" s="27">
        <f>F22-F21</f>
        <v>55023.399999999907</v>
      </c>
    </row>
    <row r="23" spans="1:7" x14ac:dyDescent="0.25">
      <c r="A23" s="11"/>
      <c r="B23" s="38"/>
      <c r="C23" s="39"/>
      <c r="D23" s="39"/>
      <c r="E23" s="40"/>
      <c r="F23" s="33"/>
      <c r="G23" s="27"/>
    </row>
    <row r="24" spans="1:7" x14ac:dyDescent="0.25">
      <c r="A24" s="6">
        <v>7</v>
      </c>
      <c r="B24" s="14">
        <v>45252</v>
      </c>
      <c r="C24" s="15" t="s">
        <v>51</v>
      </c>
      <c r="D24" s="15" t="s">
        <v>52</v>
      </c>
      <c r="E24" s="15">
        <v>153645</v>
      </c>
      <c r="F24" s="12">
        <f>E24</f>
        <v>153645</v>
      </c>
      <c r="G24" s="27"/>
    </row>
    <row r="25" spans="1:7" x14ac:dyDescent="0.25">
      <c r="A25" s="11"/>
      <c r="B25" s="41"/>
      <c r="C25" s="42"/>
      <c r="D25" s="42"/>
      <c r="E25" s="42"/>
      <c r="F25" s="12"/>
      <c r="G25" s="27"/>
    </row>
    <row r="26" spans="1:7" x14ac:dyDescent="0.25">
      <c r="A26" s="6">
        <v>8</v>
      </c>
      <c r="B26" s="14">
        <v>45257</v>
      </c>
      <c r="C26" s="13" t="s">
        <v>31</v>
      </c>
      <c r="D26" s="13" t="s">
        <v>32</v>
      </c>
      <c r="E26" s="15">
        <v>42000</v>
      </c>
      <c r="F26" s="12">
        <f>E26-20000</f>
        <v>22000</v>
      </c>
      <c r="G26" s="27"/>
    </row>
    <row r="27" spans="1:7" x14ac:dyDescent="0.25">
      <c r="A27" s="11"/>
      <c r="B27" s="16"/>
      <c r="C27" s="17"/>
      <c r="D27" s="17"/>
      <c r="E27" s="32"/>
      <c r="F27" s="33"/>
      <c r="G27" s="27"/>
    </row>
    <row r="28" spans="1:7" x14ac:dyDescent="0.25">
      <c r="A28" s="6">
        <v>9</v>
      </c>
      <c r="B28" s="21">
        <v>45293</v>
      </c>
      <c r="C28" s="22" t="s">
        <v>43</v>
      </c>
      <c r="D28" s="22" t="s">
        <v>44</v>
      </c>
      <c r="E28" s="22">
        <v>82234.2</v>
      </c>
      <c r="F28" s="12">
        <f>E28</f>
        <v>82234.2</v>
      </c>
      <c r="G28" s="27"/>
    </row>
    <row r="29" spans="1:7" x14ac:dyDescent="0.25">
      <c r="A29" s="11"/>
      <c r="B29" s="28"/>
      <c r="C29" s="29"/>
      <c r="D29" s="29"/>
      <c r="E29" s="37"/>
      <c r="F29" s="33"/>
      <c r="G29" s="27"/>
    </row>
    <row r="30" spans="1:7" x14ac:dyDescent="0.3">
      <c r="A30" s="5" t="s">
        <v>0</v>
      </c>
      <c r="B30" s="5" t="s">
        <v>1</v>
      </c>
      <c r="C30" s="5" t="s">
        <v>2</v>
      </c>
      <c r="D30" s="5" t="s">
        <v>4</v>
      </c>
      <c r="E30" s="5" t="s">
        <v>10</v>
      </c>
      <c r="F30" s="5" t="s">
        <v>6</v>
      </c>
      <c r="G30" s="5" t="s">
        <v>5</v>
      </c>
    </row>
    <row r="31" spans="1:7" x14ac:dyDescent="0.3">
      <c r="A31" s="6">
        <v>1</v>
      </c>
      <c r="B31" s="7">
        <v>44573</v>
      </c>
      <c r="C31" s="8" t="s">
        <v>12</v>
      </c>
      <c r="D31" s="6" t="s">
        <v>9</v>
      </c>
      <c r="E31" s="6">
        <v>20000</v>
      </c>
      <c r="F31" s="6">
        <v>29641.599999999999</v>
      </c>
      <c r="G31" s="6"/>
    </row>
    <row r="32" spans="1:7" x14ac:dyDescent="0.3">
      <c r="A32" s="6"/>
      <c r="B32" s="7">
        <v>44573</v>
      </c>
      <c r="C32" s="8" t="s">
        <v>11</v>
      </c>
      <c r="D32" s="6" t="s">
        <v>9</v>
      </c>
      <c r="E32" s="6">
        <v>10000</v>
      </c>
      <c r="F32" s="6">
        <v>52362.5</v>
      </c>
      <c r="G32" s="6"/>
    </row>
    <row r="33" spans="1:7" x14ac:dyDescent="0.3">
      <c r="A33" s="6"/>
      <c r="B33" s="7">
        <v>44954</v>
      </c>
      <c r="C33" s="6"/>
      <c r="D33" s="6"/>
      <c r="E33" s="6">
        <v>20000</v>
      </c>
      <c r="F33" s="6"/>
      <c r="G33" s="6">
        <f>F32+F31-E31-E32-E33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2024-01-10T11:32:47Z</dcterms:modified>
</cp:coreProperties>
</file>