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 activeTab="1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1" l="1"/>
  <c r="F19" i="1" l="1"/>
  <c r="F10" i="2" l="1"/>
  <c r="F23" i="1" l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22" i="2" l="1"/>
  <c r="F16" i="2" l="1"/>
  <c r="F18" i="2" l="1"/>
  <c r="G27" i="2" l="1"/>
  <c r="F14" i="2" l="1"/>
  <c r="F12" i="2" l="1"/>
</calcChain>
</file>

<file path=xl/sharedStrings.xml><?xml version="1.0" encoding="utf-8"?>
<sst xmlns="http://schemas.openxmlformats.org/spreadsheetml/2006/main" count="85" uniqueCount="52">
  <si>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</si>
  <si>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</si>
  <si>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</si>
  <si>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</si>
  <si>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</si>
  <si>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</si>
  <si>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</si>
  <si>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</si>
  <si>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</si>
  <si>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</si>
  <si>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</si>
  <si>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</si>
  <si>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</si>
  <si>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</si>
  <si>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</si>
  <si>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</si>
  <si>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</si>
  <si>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</si>
  <si>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</si>
  <si>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</si>
  <si>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</si>
  <si>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</si>
  <si>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</si>
  <si>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</si>
  <si>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b22-23MQ422</t>
  </si>
  <si>
    <t>Nerul Village Panchayat</t>
  </si>
  <si>
    <t>b22-23MQ425</t>
  </si>
  <si>
    <t>b22-23MQ428</t>
  </si>
  <si>
    <t>Collective Trade Links Pvt Ltd</t>
  </si>
  <si>
    <t>02/23-24</t>
  </si>
  <si>
    <t>03/23-24</t>
  </si>
  <si>
    <t>b23-24MQ106</t>
  </si>
  <si>
    <t>Marcfremiot</t>
  </si>
  <si>
    <t>06/23-24</t>
  </si>
  <si>
    <t>07/23-24</t>
  </si>
  <si>
    <t>Namrata Rubber Product Pvt Ltd</t>
  </si>
  <si>
    <t>08/23-24</t>
  </si>
  <si>
    <t>11/23-24</t>
  </si>
  <si>
    <t>b23-24MQ114</t>
  </si>
  <si>
    <t>13/23-24</t>
  </si>
  <si>
    <t>I-C-1-23-450927</t>
  </si>
  <si>
    <t>17/23-24</t>
  </si>
  <si>
    <t>I-C-1-23-451040</t>
  </si>
  <si>
    <t>20/23-24</t>
  </si>
  <si>
    <t>21/23-24</t>
  </si>
  <si>
    <t>23/23-24</t>
  </si>
  <si>
    <t>25/23-24</t>
  </si>
  <si>
    <t>30/23-23</t>
  </si>
  <si>
    <t>b23-24MQ201</t>
  </si>
  <si>
    <t>b23-24AQ202</t>
  </si>
  <si>
    <t>33/23-24</t>
  </si>
  <si>
    <t>35/23-24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</si>
</sst>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4" fontId="0" fillId="0" borderId="2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G17" sqref="G17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</row>
    <row r="2" spans="1:6" x14ac:dyDescent="0.3">
      <c r="A2" s="9">
        <v>1</v>
      </c>
      <c r="B2" s="3">
        <v>45028</v>
      </c>
      <c r="C2" s="9" t="s">
        <v>29</v>
      </c>
      <c r="D2" s="9" t="s">
        <v>35</v>
      </c>
      <c r="E2" s="9">
        <v>94430</v>
      </c>
      <c r="F2" s="25"/>
    </row>
    <row r="3" spans="1:6" x14ac:dyDescent="0.3">
      <c r="A3" s="9"/>
      <c r="B3" s="3">
        <v>45030</v>
      </c>
      <c r="C3" s="9" t="s">
        <v>30</v>
      </c>
      <c r="D3" s="9" t="s">
        <v>35</v>
      </c>
      <c r="E3" s="9">
        <v>26491</v>
      </c>
      <c r="F3" s="25"/>
    </row>
    <row r="4" spans="1:6" x14ac:dyDescent="0.3">
      <c r="A4" s="9"/>
      <c r="B4" s="3">
        <v>45041</v>
      </c>
      <c r="C4" s="9" t="s">
        <v>33</v>
      </c>
      <c r="D4" s="9" t="s">
        <v>35</v>
      </c>
      <c r="E4" s="9">
        <v>113339</v>
      </c>
      <c r="F4" s="25"/>
    </row>
    <row r="5" spans="1:6" x14ac:dyDescent="0.3">
      <c r="A5" s="9"/>
      <c r="B5" s="3">
        <v>45044</v>
      </c>
      <c r="C5" s="9" t="s">
        <v>34</v>
      </c>
      <c r="D5" s="9" t="s">
        <v>35</v>
      </c>
      <c r="E5" s="9">
        <v>76971</v>
      </c>
      <c r="F5" s="25"/>
    </row>
    <row r="6" spans="1:6" ht="14.4" x14ac:dyDescent="0.3">
      <c r="A6" s="9"/>
      <c r="B6" s="24">
        <v>45048</v>
      </c>
      <c r="C6" s="23" t="s">
        <v>36</v>
      </c>
      <c r="D6" s="23" t="s">
        <v>35</v>
      </c>
      <c r="E6" s="23">
        <v>29140</v>
      </c>
      <c r="F6" s="9">
        <f>E2+E3+E4+E5+E6-150000</f>
        <v>190371</v>
      </c>
    </row>
    <row r="7" spans="1:6" ht="14.4" x14ac:dyDescent="0.3">
      <c r="A7" s="9"/>
      <c r="B7" s="24">
        <v>45059</v>
      </c>
      <c r="C7" s="23" t="s">
        <v>37</v>
      </c>
      <c r="D7" s="23" t="s">
        <v>35</v>
      </c>
      <c r="E7" s="23">
        <v>38238</v>
      </c>
      <c r="F7" s="9">
        <f>F6+E7</f>
        <v>228609</v>
      </c>
    </row>
    <row r="8" spans="1:6" ht="14.4" x14ac:dyDescent="0.3">
      <c r="A8" s="9"/>
      <c r="B8" s="24">
        <v>45064</v>
      </c>
      <c r="C8" s="23" t="s">
        <v>39</v>
      </c>
      <c r="D8" s="23" t="s">
        <v>35</v>
      </c>
      <c r="E8" s="23">
        <v>67874</v>
      </c>
      <c r="F8" s="9">
        <f>F7+E8</f>
        <v>296483</v>
      </c>
    </row>
    <row r="9" spans="1:6" ht="14.4" x14ac:dyDescent="0.3">
      <c r="A9" s="9"/>
      <c r="B9" s="24"/>
      <c r="C9" s="23"/>
      <c r="D9" s="23"/>
      <c r="E9" s="23"/>
      <c r="F9" s="9">
        <f>F8-100000</f>
        <v>196483</v>
      </c>
    </row>
    <row r="10" spans="1:6" ht="14.4" x14ac:dyDescent="0.3">
      <c r="A10" s="9"/>
      <c r="B10" s="24">
        <v>45075</v>
      </c>
      <c r="C10" s="23" t="s">
        <v>41</v>
      </c>
      <c r="D10" s="23" t="s">
        <v>35</v>
      </c>
      <c r="E10" s="23">
        <v>122868</v>
      </c>
      <c r="F10" s="9">
        <f>F9+E10</f>
        <v>319351</v>
      </c>
    </row>
    <row r="11" spans="1:6" ht="14.4" x14ac:dyDescent="0.3">
      <c r="A11" s="9"/>
      <c r="B11" s="24">
        <v>45083</v>
      </c>
      <c r="C11" s="23" t="s">
        <v>43</v>
      </c>
      <c r="D11" s="23" t="s">
        <v>35</v>
      </c>
      <c r="E11" s="23">
        <v>168475</v>
      </c>
      <c r="F11" s="9">
        <f>F10+E11</f>
        <v>487826</v>
      </c>
    </row>
    <row r="12" spans="1:6" ht="14.4" x14ac:dyDescent="0.3">
      <c r="A12" s="9"/>
      <c r="B12" s="24">
        <v>45089</v>
      </c>
      <c r="C12" s="23"/>
      <c r="D12" s="23"/>
      <c r="E12" s="23"/>
      <c r="F12" s="9">
        <f>F11-200000</f>
        <v>287826</v>
      </c>
    </row>
    <row r="13" spans="1:6" ht="14.4" x14ac:dyDescent="0.3">
      <c r="A13" s="9"/>
      <c r="B13" s="24">
        <v>45087</v>
      </c>
      <c r="C13" s="23" t="s">
        <v>44</v>
      </c>
      <c r="D13" s="23" t="s">
        <v>35</v>
      </c>
      <c r="E13" s="23">
        <v>97055</v>
      </c>
      <c r="F13" s="9">
        <f>F12+E13</f>
        <v>384881</v>
      </c>
    </row>
    <row r="14" spans="1:6" ht="14.4" x14ac:dyDescent="0.3">
      <c r="A14" s="9"/>
      <c r="B14" s="24">
        <v>45093</v>
      </c>
      <c r="C14" s="23" t="s">
        <v>45</v>
      </c>
      <c r="D14" s="23" t="s">
        <v>35</v>
      </c>
      <c r="E14" s="23">
        <v>87556</v>
      </c>
      <c r="F14" s="9">
        <f>F13+E14</f>
        <v>472437</v>
      </c>
    </row>
    <row r="15" spans="1:6" ht="14.4" x14ac:dyDescent="0.3">
      <c r="A15" s="9"/>
      <c r="B15" s="24">
        <v>45099</v>
      </c>
      <c r="C15" s="23" t="s">
        <v>46</v>
      </c>
      <c r="D15" s="23" t="s">
        <v>35</v>
      </c>
      <c r="E15" s="23">
        <v>40179</v>
      </c>
      <c r="F15" s="9">
        <f>F14+E15</f>
        <v>512616</v>
      </c>
    </row>
    <row r="16" spans="1:6" ht="14.4" x14ac:dyDescent="0.3">
      <c r="A16" s="9"/>
      <c r="B16" s="24">
        <v>45111</v>
      </c>
      <c r="C16" s="23"/>
      <c r="D16" s="23" t="s">
        <v>35</v>
      </c>
      <c r="E16" s="23"/>
      <c r="F16" s="9">
        <f>F15-400000</f>
        <v>112616</v>
      </c>
    </row>
    <row r="17" spans="1:6" ht="14.4" x14ac:dyDescent="0.3">
      <c r="A17" s="26"/>
      <c r="B17" s="27">
        <v>45118</v>
      </c>
      <c r="C17" s="28" t="s">
        <v>47</v>
      </c>
      <c r="D17" s="28" t="s">
        <v>35</v>
      </c>
      <c r="E17" s="28">
        <v>31907</v>
      </c>
      <c r="F17" s="26">
        <f>F16+E17</f>
        <v>144523</v>
      </c>
    </row>
    <row r="18" spans="1:6" ht="14.4" x14ac:dyDescent="0.3">
      <c r="A18" s="9"/>
      <c r="B18" s="24">
        <v>45131</v>
      </c>
      <c r="C18" s="23" t="s">
        <v>50</v>
      </c>
      <c r="D18" s="23" t="s">
        <v>35</v>
      </c>
      <c r="E18" s="23">
        <v>23842</v>
      </c>
      <c r="F18" s="9">
        <f>F17+E18</f>
        <v>168365</v>
      </c>
    </row>
    <row r="19" spans="1:6" ht="14.4" x14ac:dyDescent="0.3">
      <c r="A19" s="9"/>
      <c r="B19" s="24">
        <v>45138</v>
      </c>
      <c r="C19" s="23"/>
      <c r="D19" s="23" t="s">
        <v>35</v>
      </c>
      <c r="E19" s="23">
        <v>50000</v>
      </c>
      <c r="F19" s="9">
        <f>F18-E19</f>
        <v>118365</v>
      </c>
    </row>
    <row r="20" spans="1:6" ht="14.4" x14ac:dyDescent="0.3">
      <c r="A20" s="9"/>
      <c r="B20" s="24">
        <v>45138</v>
      </c>
      <c r="C20" s="23" t="s">
        <v>51</v>
      </c>
      <c r="D20" s="23" t="s">
        <v>35</v>
      </c>
      <c r="E20" s="23">
        <v>78175</v>
      </c>
      <c r="F20" s="25">
        <f>F19+E20</f>
        <v>196540</v>
      </c>
    </row>
    <row r="22" spans="1:6" ht="14.4" x14ac:dyDescent="0.3">
      <c r="A22" s="9">
        <v>2</v>
      </c>
      <c r="B22" s="24">
        <v>45065</v>
      </c>
      <c r="C22" s="23" t="s">
        <v>40</v>
      </c>
      <c r="D22" s="23" t="s">
        <v>28</v>
      </c>
      <c r="E22" s="23">
        <v>36757</v>
      </c>
      <c r="F22" s="25"/>
    </row>
    <row r="23" spans="1:6" ht="14.4" x14ac:dyDescent="0.3">
      <c r="A23" s="9"/>
      <c r="B23" s="24">
        <v>45072</v>
      </c>
      <c r="C23" s="23" t="s">
        <v>42</v>
      </c>
      <c r="D23" s="23" t="s">
        <v>28</v>
      </c>
      <c r="E23" s="23">
        <v>64900</v>
      </c>
      <c r="F23" s="25">
        <f>E22+E23</f>
        <v>101657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D44" sqref="D44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3.664062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26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27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45063</v>
      </c>
      <c r="C8" s="22" t="s">
        <v>38</v>
      </c>
      <c r="D8" s="22" t="s">
        <v>14</v>
      </c>
      <c r="E8" s="22">
        <v>369945</v>
      </c>
      <c r="F8" s="20"/>
    </row>
    <row r="9" spans="1:10" x14ac:dyDescent="0.25">
      <c r="A9" s="6"/>
      <c r="B9" s="21">
        <v>45122</v>
      </c>
      <c r="C9" s="22" t="s">
        <v>48</v>
      </c>
      <c r="D9" s="22" t="s">
        <v>14</v>
      </c>
      <c r="E9" s="22">
        <v>133954</v>
      </c>
      <c r="F9" s="20"/>
    </row>
    <row r="10" spans="1:10" x14ac:dyDescent="0.25">
      <c r="A10" s="6"/>
      <c r="B10" s="21">
        <v>45122</v>
      </c>
      <c r="C10" s="22" t="s">
        <v>49</v>
      </c>
      <c r="D10" s="22" t="s">
        <v>14</v>
      </c>
      <c r="E10" s="22">
        <v>22899</v>
      </c>
      <c r="F10" s="20">
        <f>E5+E6+E7+E8+E9+E10</f>
        <v>605855.64</v>
      </c>
    </row>
    <row r="12" spans="1:10" x14ac:dyDescent="0.25">
      <c r="A12" s="6">
        <v>3</v>
      </c>
      <c r="B12" s="14">
        <v>44841</v>
      </c>
      <c r="C12" s="13" t="s">
        <v>15</v>
      </c>
      <c r="D12" s="13" t="s">
        <v>16</v>
      </c>
      <c r="E12" s="15">
        <v>64917.7</v>
      </c>
      <c r="F12" s="12">
        <f>E12-50000</f>
        <v>14917.699999999997</v>
      </c>
    </row>
    <row r="13" spans="1:10" x14ac:dyDescent="0.25">
      <c r="A13" s="11"/>
      <c r="B13" s="16"/>
      <c r="C13" s="17"/>
      <c r="D13" s="17"/>
      <c r="E13" s="18"/>
      <c r="F13" s="19"/>
    </row>
    <row r="14" spans="1:10" x14ac:dyDescent="0.25">
      <c r="A14" s="6">
        <v>4</v>
      </c>
      <c r="B14" s="14">
        <v>44861</v>
      </c>
      <c r="C14" s="13" t="s">
        <v>19</v>
      </c>
      <c r="D14" s="13" t="s">
        <v>20</v>
      </c>
      <c r="E14" s="15">
        <v>2689515</v>
      </c>
      <c r="F14" s="12">
        <f>E14-2512515</f>
        <v>177000</v>
      </c>
    </row>
    <row r="15" spans="1:10" x14ac:dyDescent="0.25">
      <c r="A15" s="11"/>
      <c r="B15" s="16"/>
      <c r="C15" s="17"/>
      <c r="D15" s="17"/>
      <c r="E15" s="18"/>
      <c r="F15" s="19"/>
      <c r="J15" s="10" t="s">
        <v>22</v>
      </c>
    </row>
    <row r="16" spans="1:10" x14ac:dyDescent="0.25">
      <c r="A16" s="6">
        <v>5</v>
      </c>
      <c r="B16" s="14">
        <v>44902</v>
      </c>
      <c r="C16" s="13" t="s">
        <v>17</v>
      </c>
      <c r="D16" s="13" t="s">
        <v>18</v>
      </c>
      <c r="E16" s="15">
        <v>2021558.3</v>
      </c>
      <c r="F16" s="12">
        <f>E16-175496-500000-800000</f>
        <v>546062.30000000005</v>
      </c>
    </row>
    <row r="17" spans="1:7" x14ac:dyDescent="0.25">
      <c r="A17" s="11"/>
      <c r="B17" s="16"/>
      <c r="C17" s="17"/>
      <c r="D17" s="17"/>
      <c r="E17" s="18"/>
      <c r="F17" s="19"/>
    </row>
    <row r="18" spans="1:7" x14ac:dyDescent="0.25">
      <c r="A18" s="6">
        <v>6</v>
      </c>
      <c r="B18" s="14">
        <v>44984</v>
      </c>
      <c r="C18" s="13" t="s">
        <v>24</v>
      </c>
      <c r="D18" s="13" t="s">
        <v>25</v>
      </c>
      <c r="E18" s="15">
        <v>414180</v>
      </c>
      <c r="F18" s="12">
        <f>E18</f>
        <v>414180</v>
      </c>
    </row>
    <row r="19" spans="1:7" x14ac:dyDescent="0.25">
      <c r="A19" s="11"/>
      <c r="B19" s="16"/>
      <c r="C19" s="17"/>
      <c r="D19" s="17"/>
      <c r="E19" s="18"/>
      <c r="F19" s="19"/>
    </row>
    <row r="20" spans="1:7" x14ac:dyDescent="0.25">
      <c r="A20" s="6">
        <v>7</v>
      </c>
      <c r="B20" s="14"/>
      <c r="C20" s="13"/>
      <c r="D20" s="13" t="s">
        <v>23</v>
      </c>
      <c r="E20" s="15">
        <v>2146998.2000000002</v>
      </c>
      <c r="F20" s="12"/>
    </row>
    <row r="21" spans="1:7" x14ac:dyDescent="0.25">
      <c r="A21" s="11"/>
      <c r="B21" s="16"/>
      <c r="C21" s="17"/>
      <c r="D21" s="17"/>
      <c r="E21" s="18"/>
      <c r="F21" s="19"/>
    </row>
    <row r="22" spans="1:7" x14ac:dyDescent="0.25">
      <c r="A22" s="6">
        <v>8</v>
      </c>
      <c r="B22" s="14">
        <v>45034</v>
      </c>
      <c r="C22" s="13" t="s">
        <v>31</v>
      </c>
      <c r="D22" s="13" t="s">
        <v>32</v>
      </c>
      <c r="E22" s="15">
        <v>21900.799999999999</v>
      </c>
      <c r="F22" s="12">
        <f>E22</f>
        <v>21900.799999999999</v>
      </c>
    </row>
    <row r="23" spans="1:7" x14ac:dyDescent="0.25">
      <c r="A23" s="11"/>
      <c r="B23" s="16"/>
      <c r="C23" s="17"/>
      <c r="D23" s="17"/>
      <c r="E23" s="18"/>
      <c r="F23" s="19"/>
    </row>
    <row r="24" spans="1:7" x14ac:dyDescent="0.3">
      <c r="A24" s="5" t="s">
        <v>0</v>
      </c>
      <c r="B24" s="5" t="s">
        <v>1</v>
      </c>
      <c r="C24" s="5" t="s">
        <v>2</v>
      </c>
      <c r="D24" s="5" t="s">
        <v>4</v>
      </c>
      <c r="E24" s="5" t="s">
        <v>10</v>
      </c>
      <c r="F24" s="5" t="s">
        <v>6</v>
      </c>
      <c r="G24" s="5" t="s">
        <v>5</v>
      </c>
    </row>
    <row r="25" spans="1:7" x14ac:dyDescent="0.3">
      <c r="A25" s="6">
        <v>9</v>
      </c>
      <c r="B25" s="7">
        <v>44573</v>
      </c>
      <c r="C25" s="8" t="s">
        <v>12</v>
      </c>
      <c r="D25" s="6" t="s">
        <v>9</v>
      </c>
      <c r="E25" s="6">
        <v>20000</v>
      </c>
      <c r="F25" s="6">
        <v>29641.599999999999</v>
      </c>
      <c r="G25" s="6"/>
    </row>
    <row r="26" spans="1:7" x14ac:dyDescent="0.3">
      <c r="A26" s="6"/>
      <c r="B26" s="7">
        <v>44573</v>
      </c>
      <c r="C26" s="8" t="s">
        <v>11</v>
      </c>
      <c r="D26" s="6" t="s">
        <v>9</v>
      </c>
      <c r="E26" s="6">
        <v>10000</v>
      </c>
      <c r="F26" s="6">
        <v>52362.5</v>
      </c>
      <c r="G26" s="6"/>
    </row>
    <row r="27" spans="1:7" x14ac:dyDescent="0.3">
      <c r="A27" s="6"/>
      <c r="B27" s="7">
        <v>44954</v>
      </c>
      <c r="C27" s="6"/>
      <c r="D27" s="6"/>
      <c r="E27" s="6">
        <v>20000</v>
      </c>
      <c r="F27" s="6"/>
      <c r="G27" s="6">
        <f>F26+F25-E25-E26-E27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2023-08-05T10:15:10Z</dcterms:modified>
</cp:coreProperties>
</file>