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48" activeTab="54"/>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57" l="1"/>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<sst xmlns="http://schemas.openxmlformats.org/spreadsheetml/2006/main" count="645" uniqueCount="104">
  <si>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</si>
  <si>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</si>
  <si>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</si>
  <si>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</si>
  <si>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</si>
  <si>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</si>
  <si>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</si>
  <si>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</si>
  <si>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</si>
  <si>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</si>
  <si>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</si>
  <si>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</si>
  <si>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</si>
  <si>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</si>
  <si>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</si>
  <si>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</si>
  <si>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</si>
  <si>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</si>
  <si>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</si>
  <si>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</si>
  <si>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</si>
  <si>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</si>
  <si>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</si>
  <si>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</si>
  <si>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</si>
  <si>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</si>
  <si>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</si>
  <si>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</si>
  <si>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</si>
  <si>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</si>
  <si>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</si>
  <si>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</si>
  <si>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</si>
  <si>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</si>
  <si>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</si>
  <si>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</si>
  <si>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</si>
  <si>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</si>
  <si>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</si>
  <si>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</si>
  <si>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</si>
  <si>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</si>
  <si>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</si>
  <si>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</si>
  <si>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</si>
  <si>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</si>
  <si>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</si>
  <si>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</si>
  <si>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</si>
  <si>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</si>
  <si>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</si>
  <si>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</si>
  <si>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</si>
  <si>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</si>
  <si>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</si>
  <si>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</si>
  <si>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</si>
  <si>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</si>
  <si>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</si>
  <si>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</si>
  <si>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</si>
  <si>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</si>
  <si>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</si>
  <si>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</si>
  <si>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</si>
  <si>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</si>
  <si>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</si>
  <si>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</si>
  <si>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</si>
  <si>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</si>
  <si>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</si>
  <si>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</si>
  <si>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</si>
  <si>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</si>
  <si>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</si>
  <si>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</si>
  <si>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</si>
  <si>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</si>
  <si>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</si>
  <si>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</si>
  <si>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</si>
  <si>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</si>
  <si>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</si>
  <si>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</si>
  <si>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</si>
  <si>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LOCATION </t>
  </si>
  <si>
    <t xml:space="preserve">GLASS </t>
  </si>
  <si>
    <t xml:space="preserve">SERIES </t>
  </si>
  <si>
    <t xml:space="preserve">CODE </t>
  </si>
  <si>
    <t>SPECIFICATION</t>
  </si>
  <si>
    <t>SIZES</t>
  </si>
  <si>
    <t xml:space="preserve">W </t>
  </si>
  <si>
    <t>H</t>
  </si>
  <si>
    <t xml:space="preserve">AS PER SITE </t>
  </si>
  <si>
    <t>10mm Clear
Toughened Glass</t>
  </si>
  <si>
    <t xml:space="preserve">Signature
Sliding </t>
  </si>
  <si>
    <t xml:space="preserve">W1 </t>
  </si>
  <si>
    <t xml:space="preserve">3Track 3Glass Shutter Sliding Window  (Outer Interlocks Are With Reinforcement) </t>
  </si>
  <si>
    <t>8mm Clear
Toughened Glass</t>
  </si>
  <si>
    <t xml:space="preserve">Slimline
Sliding </t>
  </si>
  <si>
    <t xml:space="preserve">W2 </t>
  </si>
  <si>
    <t xml:space="preserve">3Track 3Glass Shutter Sliding Window (Outer Interlocks Are With Reinforcement)  </t>
  </si>
  <si>
    <t xml:space="preserve">W3 </t>
  </si>
  <si>
    <t>Price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</si>
</sst>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0"/>
      <color rgb="FF000000"/>
      <name val="Arial   "/>
    </font>
    <font>
      <sz val="10"/>
      <color rgb="FF000000"/>
      <name val="Arial   "/>
    </font>
    <font>
      <sz val="10"/>
      <color theme="1"/>
      <name val="Arial   "/>
    </font>
    <font>
      <b/>
      <sz val="10"/>
      <color theme="1"/>
      <name val="Arial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3" borderId="0" applyNumberFormat="0" applyBorder="0" applyAlignment="0" applyProtection="0"/>
  </cellStyleXfs>
  <cellXfs count="105">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NumberFormat="1" applyFont="1" applyBorder="1" applyAlignment="1">
      <alignment horizontal="center" vertical="center" wrapText="1"/>
    </xf>
    <xf numFmtId="0" fontId="14" fillId="0" borderId="0" xfId="0" applyFont="1" applyAlignment="1">
      <alignment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81" t="s">
        <v>10</v>
      </c>
      <c r="B6" s="81"/>
      <c r="C6" s="81"/>
      <c r="D6" s="81"/>
      <c r="E6" s="81"/>
      <c r="F6" s="1">
        <f>SUM(F2:F5)</f>
        <v>80025</v>
      </c>
    </row>
    <row r="7" spans="1:7">
      <c r="A7" s="81" t="s">
        <v>11</v>
      </c>
      <c r="B7" s="81"/>
      <c r="C7" s="81"/>
      <c r="D7" s="81"/>
      <c r="E7" s="81"/>
      <c r="F7" s="1">
        <f>F6*18%</f>
        <v>14404.5</v>
      </c>
    </row>
    <row r="8" spans="1:7">
      <c r="A8" s="81" t="s">
        <v>12</v>
      </c>
      <c r="B8" s="81"/>
      <c r="C8" s="81"/>
      <c r="D8" s="81"/>
      <c r="E8" s="81"/>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87" t="s">
        <v>10</v>
      </c>
      <c r="B3" s="88"/>
      <c r="C3" s="89"/>
      <c r="D3" s="90"/>
      <c r="E3" s="20">
        <f>SUM(E2)</f>
        <v>53344</v>
      </c>
    </row>
    <row r="4" spans="1:9">
      <c r="A4" s="87" t="s">
        <v>11</v>
      </c>
      <c r="B4" s="89"/>
      <c r="C4" s="89"/>
      <c r="D4" s="90"/>
      <c r="E4" s="20">
        <f>E3*18%</f>
        <v>9601.92</v>
      </c>
    </row>
    <row r="5" spans="1:9">
      <c r="A5" s="87" t="s">
        <v>12</v>
      </c>
      <c r="B5" s="89"/>
      <c r="C5" s="89"/>
      <c r="D5" s="90"/>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81" t="s">
        <v>10</v>
      </c>
      <c r="B3" s="81"/>
      <c r="C3" s="81"/>
      <c r="D3" s="81"/>
      <c r="E3" s="81"/>
      <c r="F3" s="28">
        <f>SUM(F2:F2)</f>
        <v>44900</v>
      </c>
    </row>
    <row r="4" spans="1:6">
      <c r="A4" s="81" t="s">
        <v>11</v>
      </c>
      <c r="B4" s="81"/>
      <c r="C4" s="81"/>
      <c r="D4" s="81"/>
      <c r="E4" s="81"/>
      <c r="F4" s="28">
        <f>F3*18%</f>
        <v>8082</v>
      </c>
    </row>
    <row r="5" spans="1:6">
      <c r="A5" s="81" t="s">
        <v>12</v>
      </c>
      <c r="B5" s="81"/>
      <c r="C5" s="81"/>
      <c r="D5" s="81"/>
      <c r="E5" s="81"/>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81" t="s">
        <v>10</v>
      </c>
      <c r="B3" s="81"/>
      <c r="C3" s="81"/>
      <c r="D3" s="81"/>
      <c r="E3" s="81"/>
      <c r="F3" s="29">
        <f>SUM(F2:F2)</f>
        <v>11350</v>
      </c>
    </row>
    <row r="4" spans="1:7">
      <c r="A4" s="81" t="s">
        <v>11</v>
      </c>
      <c r="B4" s="81"/>
      <c r="C4" s="81"/>
      <c r="D4" s="81"/>
      <c r="E4" s="81"/>
      <c r="F4" s="29">
        <f>F3*18%</f>
        <v>2043</v>
      </c>
    </row>
    <row r="5" spans="1:7">
      <c r="A5" s="81" t="s">
        <v>12</v>
      </c>
      <c r="B5" s="81"/>
      <c r="C5" s="81"/>
      <c r="D5" s="81"/>
      <c r="E5" s="81"/>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81" t="s">
        <v>10</v>
      </c>
      <c r="B3" s="81"/>
      <c r="C3" s="81"/>
      <c r="D3" s="81"/>
      <c r="E3" s="81"/>
      <c r="F3" s="30">
        <f>SUM(F2)</f>
        <v>33675</v>
      </c>
    </row>
    <row r="4" spans="1:6">
      <c r="A4" s="81" t="s">
        <v>11</v>
      </c>
      <c r="B4" s="81"/>
      <c r="C4" s="81"/>
      <c r="D4" s="81"/>
      <c r="E4" s="81"/>
      <c r="F4" s="30">
        <f>F3*18%</f>
        <v>6061.5</v>
      </c>
    </row>
    <row r="5" spans="1:6">
      <c r="A5" s="81" t="s">
        <v>12</v>
      </c>
      <c r="B5" s="81"/>
      <c r="C5" s="81"/>
      <c r="D5" s="81"/>
      <c r="E5" s="81"/>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87" t="s">
        <v>10</v>
      </c>
      <c r="B4" s="88"/>
      <c r="C4" s="89"/>
      <c r="D4" s="90"/>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81" t="s">
        <v>10</v>
      </c>
      <c r="B3" s="81"/>
      <c r="C3" s="81"/>
      <c r="D3" s="81"/>
      <c r="E3" s="32">
        <f>SUM(E2)</f>
        <v>640591.62</v>
      </c>
    </row>
    <row r="4" spans="1:16">
      <c r="A4" s="81" t="s">
        <v>11</v>
      </c>
      <c r="B4" s="81"/>
      <c r="C4" s="81"/>
      <c r="D4" s="81"/>
      <c r="E4" s="32">
        <f>E3*18%</f>
        <v>115306.49159999999</v>
      </c>
    </row>
    <row r="5" spans="1:16">
      <c r="A5" s="81" t="s">
        <v>12</v>
      </c>
      <c r="B5" s="81"/>
      <c r="C5" s="81"/>
      <c r="D5" s="81"/>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81" t="s">
        <v>10</v>
      </c>
      <c r="B3" s="91"/>
      <c r="C3" s="91"/>
      <c r="D3" s="81"/>
      <c r="E3" s="81"/>
      <c r="F3" s="34">
        <f>SUM(F2)</f>
        <v>32650</v>
      </c>
    </row>
    <row r="4" spans="1:6">
      <c r="A4" s="81" t="s">
        <v>11</v>
      </c>
      <c r="B4" s="81"/>
      <c r="C4" s="81"/>
      <c r="D4" s="81"/>
      <c r="E4" s="81"/>
      <c r="F4" s="34">
        <f>F3*18%</f>
        <v>5877</v>
      </c>
    </row>
    <row r="5" spans="1:6">
      <c r="A5" s="81" t="s">
        <v>12</v>
      </c>
      <c r="B5" s="81"/>
      <c r="C5" s="81"/>
      <c r="D5" s="81"/>
      <c r="E5" s="81"/>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81" t="s">
        <v>10</v>
      </c>
      <c r="B3" s="81"/>
      <c r="C3" s="81"/>
      <c r="D3" s="81"/>
      <c r="E3" s="81"/>
      <c r="F3" s="33">
        <f>SUM(F2)</f>
        <v>2100</v>
      </c>
    </row>
    <row r="4" spans="1:6">
      <c r="A4" s="81" t="s">
        <v>11</v>
      </c>
      <c r="B4" s="81"/>
      <c r="C4" s="81"/>
      <c r="D4" s="81"/>
      <c r="E4" s="81"/>
      <c r="F4" s="33">
        <f>F3*18%</f>
        <v>378</v>
      </c>
    </row>
    <row r="5" spans="1:6">
      <c r="A5" s="81" t="s">
        <v>12</v>
      </c>
      <c r="B5" s="81"/>
      <c r="C5" s="81"/>
      <c r="D5" s="81"/>
      <c r="E5" s="81"/>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81" t="s">
        <v>10</v>
      </c>
      <c r="B6" s="81"/>
      <c r="C6" s="81"/>
      <c r="D6" s="81"/>
      <c r="E6" s="81"/>
      <c r="F6" s="34">
        <f>SUM(F2:F5)</f>
        <v>64750</v>
      </c>
    </row>
    <row r="7" spans="1:6">
      <c r="A7" s="81" t="s">
        <v>11</v>
      </c>
      <c r="B7" s="81"/>
      <c r="C7" s="81"/>
      <c r="D7" s="81"/>
      <c r="E7" s="81"/>
      <c r="F7" s="34">
        <f>F6*18%</f>
        <v>11655</v>
      </c>
    </row>
    <row r="8" spans="1:6">
      <c r="A8" s="81" t="s">
        <v>12</v>
      </c>
      <c r="B8" s="81"/>
      <c r="C8" s="81"/>
      <c r="D8" s="81"/>
      <c r="E8" s="81"/>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82" t="s">
        <v>21</v>
      </c>
      <c r="B3" s="83"/>
      <c r="C3" s="83"/>
      <c r="D3" s="83"/>
      <c r="E3" s="84"/>
      <c r="F3" s="34">
        <f>SUM(F2)</f>
        <v>8424</v>
      </c>
    </row>
    <row r="4" spans="1:6">
      <c r="A4" s="82" t="s">
        <v>11</v>
      </c>
      <c r="B4" s="83"/>
      <c r="C4" s="83"/>
      <c r="D4" s="83"/>
      <c r="E4" s="84"/>
      <c r="F4" s="34">
        <f>F3*18%</f>
        <v>1516.32</v>
      </c>
    </row>
    <row r="5" spans="1:6">
      <c r="A5" s="82" t="s">
        <v>22</v>
      </c>
      <c r="B5" s="83"/>
      <c r="C5" s="83"/>
      <c r="D5" s="83"/>
      <c r="E5" s="84"/>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82" t="s">
        <v>21</v>
      </c>
      <c r="B3" s="83"/>
      <c r="C3" s="83"/>
      <c r="D3" s="83"/>
      <c r="E3" s="84"/>
      <c r="F3" s="1">
        <f>SUM(F2)</f>
        <v>10530</v>
      </c>
    </row>
    <row r="4" spans="1:6">
      <c r="A4" s="82" t="s">
        <v>11</v>
      </c>
      <c r="B4" s="83"/>
      <c r="C4" s="83"/>
      <c r="D4" s="83"/>
      <c r="E4" s="84"/>
      <c r="F4" s="1">
        <f>F3*18%</f>
        <v>1895.3999999999999</v>
      </c>
    </row>
    <row r="5" spans="1:6">
      <c r="A5" s="82" t="s">
        <v>22</v>
      </c>
      <c r="B5" s="83"/>
      <c r="C5" s="83"/>
      <c r="D5" s="83"/>
      <c r="E5" s="84"/>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81" t="s">
        <v>10</v>
      </c>
      <c r="B3" s="91"/>
      <c r="C3" s="91"/>
      <c r="D3" s="81"/>
      <c r="E3" s="81"/>
      <c r="F3" s="35">
        <f>SUM(F2)</f>
        <v>48975</v>
      </c>
    </row>
    <row r="4" spans="1:6">
      <c r="A4" s="81" t="s">
        <v>11</v>
      </c>
      <c r="B4" s="81"/>
      <c r="C4" s="81"/>
      <c r="D4" s="81"/>
      <c r="E4" s="81"/>
      <c r="F4" s="35">
        <f>F3*18%</f>
        <v>8815.5</v>
      </c>
    </row>
    <row r="5" spans="1:6">
      <c r="A5" s="81" t="s">
        <v>12</v>
      </c>
      <c r="B5" s="81"/>
      <c r="C5" s="81"/>
      <c r="D5" s="81"/>
      <c r="E5" s="81"/>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81" t="s">
        <v>10</v>
      </c>
      <c r="B3" s="81"/>
      <c r="C3" s="81"/>
      <c r="D3" s="81"/>
      <c r="E3" s="81"/>
      <c r="F3" s="41">
        <f>SUM(F2)</f>
        <v>89000</v>
      </c>
    </row>
    <row r="4" spans="1:6" ht="14.4" customHeight="1">
      <c r="A4" s="81" t="s">
        <v>11</v>
      </c>
      <c r="B4" s="81"/>
      <c r="C4" s="81"/>
      <c r="D4" s="81"/>
      <c r="E4" s="81"/>
      <c r="F4" s="41">
        <f>F3*18%</f>
        <v>16020</v>
      </c>
    </row>
    <row r="5" spans="1:6">
      <c r="A5" s="81" t="s">
        <v>12</v>
      </c>
      <c r="B5" s="81"/>
      <c r="C5" s="81"/>
      <c r="D5" s="81"/>
      <c r="E5" s="81"/>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81" t="s">
        <v>10</v>
      </c>
      <c r="B3" s="81"/>
      <c r="C3" s="81"/>
      <c r="D3" s="81"/>
      <c r="E3" s="42">
        <f>SUM(E2)</f>
        <v>24000</v>
      </c>
    </row>
    <row r="4" spans="1:5">
      <c r="A4" s="81" t="s">
        <v>47</v>
      </c>
      <c r="B4" s="81"/>
      <c r="C4" s="81"/>
      <c r="D4" s="81"/>
      <c r="E4" s="42">
        <f>E3*9%</f>
        <v>2160</v>
      </c>
    </row>
    <row r="5" spans="1:5">
      <c r="A5" s="81" t="s">
        <v>47</v>
      </c>
      <c r="B5" s="81"/>
      <c r="C5" s="81"/>
      <c r="D5" s="81"/>
      <c r="E5" s="42">
        <f>E3*9%</f>
        <v>2160</v>
      </c>
    </row>
    <row r="6" spans="1:5" ht="18.600000000000001" customHeight="1">
      <c r="A6" s="81" t="s">
        <v>12</v>
      </c>
      <c r="B6" s="81"/>
      <c r="C6" s="81"/>
      <c r="D6" s="81"/>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81" t="s">
        <v>10</v>
      </c>
      <c r="B13" s="81"/>
      <c r="C13" s="81"/>
      <c r="D13" s="81"/>
      <c r="E13" s="52">
        <f>SUM(E12)</f>
        <v>4700</v>
      </c>
    </row>
    <row r="14" spans="1:5">
      <c r="A14" s="81" t="s">
        <v>47</v>
      </c>
      <c r="B14" s="81"/>
      <c r="C14" s="81"/>
      <c r="D14" s="81"/>
      <c r="E14" s="52">
        <f>E13*9%</f>
        <v>423</v>
      </c>
    </row>
    <row r="15" spans="1:5">
      <c r="A15" s="81" t="s">
        <v>47</v>
      </c>
      <c r="B15" s="81"/>
      <c r="C15" s="81"/>
      <c r="D15" s="81"/>
      <c r="E15" s="52">
        <f>E13*9%</f>
        <v>423</v>
      </c>
    </row>
    <row r="16" spans="1:5">
      <c r="A16" s="81" t="s">
        <v>12</v>
      </c>
      <c r="B16" s="81"/>
      <c r="C16" s="81"/>
      <c r="D16" s="81"/>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81" t="s">
        <v>10</v>
      </c>
      <c r="B3" s="81"/>
      <c r="C3" s="81"/>
      <c r="D3" s="81"/>
      <c r="E3" s="43">
        <f>SUM(E2)</f>
        <v>79000</v>
      </c>
    </row>
    <row r="4" spans="1:5">
      <c r="A4" s="81" t="s">
        <v>47</v>
      </c>
      <c r="B4" s="81"/>
      <c r="C4" s="81"/>
      <c r="D4" s="81"/>
      <c r="E4" s="43">
        <f>E3*9%</f>
        <v>7110</v>
      </c>
    </row>
    <row r="5" spans="1:5">
      <c r="A5" s="81" t="s">
        <v>47</v>
      </c>
      <c r="B5" s="81"/>
      <c r="C5" s="81"/>
      <c r="D5" s="81"/>
      <c r="E5" s="43">
        <f>E3*9%</f>
        <v>7110</v>
      </c>
    </row>
    <row r="6" spans="1:5">
      <c r="A6" s="81" t="s">
        <v>12</v>
      </c>
      <c r="B6" s="81"/>
      <c r="C6" s="81"/>
      <c r="D6" s="81"/>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81" t="s">
        <v>10</v>
      </c>
      <c r="B7" s="81"/>
      <c r="C7" s="81"/>
      <c r="D7" s="81"/>
      <c r="E7" s="81"/>
      <c r="F7" s="44">
        <f>SUM(F2:F6)</f>
        <v>89925</v>
      </c>
    </row>
    <row r="8" spans="1:6">
      <c r="A8" s="81" t="s">
        <v>11</v>
      </c>
      <c r="B8" s="81"/>
      <c r="C8" s="81"/>
      <c r="D8" s="81"/>
      <c r="E8" s="81"/>
      <c r="F8" s="44">
        <f>F7*18%</f>
        <v>16186.5</v>
      </c>
    </row>
    <row r="9" spans="1:6">
      <c r="A9" s="81" t="s">
        <v>12</v>
      </c>
      <c r="B9" s="81"/>
      <c r="C9" s="81"/>
      <c r="D9" s="81"/>
      <c r="E9" s="81"/>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82" t="s">
        <v>10</v>
      </c>
      <c r="B3" s="83"/>
      <c r="C3" s="83"/>
      <c r="D3" s="84"/>
      <c r="E3" s="32">
        <f>SUM(E2)</f>
        <v>103400</v>
      </c>
    </row>
    <row r="4" spans="1:5">
      <c r="A4" s="82" t="s">
        <v>11</v>
      </c>
      <c r="B4" s="83"/>
      <c r="C4" s="83"/>
      <c r="D4" s="84"/>
      <c r="E4" s="32">
        <f>E3*18%</f>
        <v>18612</v>
      </c>
    </row>
    <row r="5" spans="1:5">
      <c r="A5" s="82" t="s">
        <v>12</v>
      </c>
      <c r="B5" s="83"/>
      <c r="C5" s="83"/>
      <c r="D5" s="84"/>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81" t="s">
        <v>10</v>
      </c>
      <c r="B6" s="81"/>
      <c r="C6" s="81"/>
      <c r="D6" s="81"/>
      <c r="E6" s="81"/>
      <c r="F6" s="45">
        <f>SUM(F2:F5)</f>
        <v>217200</v>
      </c>
    </row>
    <row r="7" spans="1:6">
      <c r="A7" s="81" t="s">
        <v>11</v>
      </c>
      <c r="B7" s="81"/>
      <c r="C7" s="81"/>
      <c r="D7" s="81"/>
      <c r="E7" s="81"/>
      <c r="F7" s="45">
        <f>F6*18%</f>
        <v>39096</v>
      </c>
    </row>
    <row r="8" spans="1:6">
      <c r="A8" s="81" t="s">
        <v>12</v>
      </c>
      <c r="B8" s="81"/>
      <c r="C8" s="81"/>
      <c r="D8" s="81"/>
      <c r="E8" s="81"/>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82" t="s">
        <v>10</v>
      </c>
      <c r="B3" s="83"/>
      <c r="C3" s="83"/>
      <c r="D3" s="84"/>
      <c r="E3" s="46">
        <f>SUM(E2)</f>
        <v>37400</v>
      </c>
    </row>
    <row r="4" spans="1:5">
      <c r="A4" s="82" t="s">
        <v>11</v>
      </c>
      <c r="B4" s="83"/>
      <c r="C4" s="83"/>
      <c r="D4" s="84"/>
      <c r="E4" s="46">
        <f>E3*18%</f>
        <v>6732</v>
      </c>
    </row>
    <row r="5" spans="1:5">
      <c r="A5" s="82" t="s">
        <v>12</v>
      </c>
      <c r="B5" s="83"/>
      <c r="C5" s="83"/>
      <c r="D5" s="84"/>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82" t="s">
        <v>10</v>
      </c>
      <c r="B3" s="83"/>
      <c r="C3" s="83"/>
      <c r="D3" s="83"/>
      <c r="E3" s="84"/>
      <c r="F3" s="47">
        <f>SUM(F2)</f>
        <v>55000</v>
      </c>
    </row>
    <row r="4" spans="1:6">
      <c r="A4" s="82" t="s">
        <v>11</v>
      </c>
      <c r="B4" s="83"/>
      <c r="C4" s="83"/>
      <c r="D4" s="83"/>
      <c r="E4" s="84"/>
      <c r="F4" s="47">
        <f>F3*18%</f>
        <v>9900</v>
      </c>
    </row>
    <row r="5" spans="1:6">
      <c r="A5" s="82" t="s">
        <v>12</v>
      </c>
      <c r="B5" s="83"/>
      <c r="C5" s="83"/>
      <c r="D5" s="83"/>
      <c r="E5" s="84"/>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82" t="s">
        <v>21</v>
      </c>
      <c r="B3" s="83"/>
      <c r="C3" s="83"/>
      <c r="D3" s="83"/>
      <c r="E3" s="84"/>
      <c r="F3" s="50">
        <f>SUM(F2)</f>
        <v>9828</v>
      </c>
    </row>
    <row r="4" spans="1:6">
      <c r="A4" s="82" t="s">
        <v>11</v>
      </c>
      <c r="B4" s="83"/>
      <c r="C4" s="83"/>
      <c r="D4" s="83"/>
      <c r="E4" s="84"/>
      <c r="F4" s="50">
        <f>F3*18%</f>
        <v>1769.04</v>
      </c>
    </row>
    <row r="5" spans="1:6">
      <c r="A5" s="82" t="s">
        <v>22</v>
      </c>
      <c r="B5" s="83"/>
      <c r="C5" s="83"/>
      <c r="D5" s="83"/>
      <c r="E5" s="84"/>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82" t="s">
        <v>10</v>
      </c>
      <c r="B3" s="83"/>
      <c r="C3" s="83"/>
      <c r="D3" s="84"/>
      <c r="E3" s="6">
        <f>SUM(E2)</f>
        <v>2013</v>
      </c>
    </row>
    <row r="4" spans="1:5">
      <c r="A4" s="82" t="s">
        <v>24</v>
      </c>
      <c r="B4" s="83"/>
      <c r="C4" s="83"/>
      <c r="D4" s="84"/>
      <c r="E4" s="6">
        <f>E3*12%</f>
        <v>241.56</v>
      </c>
    </row>
    <row r="5" spans="1:5" ht="15.6" customHeight="1">
      <c r="A5" s="82" t="s">
        <v>12</v>
      </c>
      <c r="B5" s="83"/>
      <c r="C5" s="83"/>
      <c r="D5" s="84"/>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8" sqref="D18"/>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81" t="s">
        <v>10</v>
      </c>
      <c r="B9" s="81"/>
      <c r="C9" s="81"/>
      <c r="D9" s="81"/>
      <c r="E9" s="81"/>
      <c r="F9" s="50">
        <f>SUM(F2:F8)</f>
        <v>212700</v>
      </c>
    </row>
    <row r="10" spans="1:6">
      <c r="A10" s="81" t="s">
        <v>11</v>
      </c>
      <c r="B10" s="81"/>
      <c r="C10" s="81"/>
      <c r="D10" s="81"/>
      <c r="E10" s="81"/>
      <c r="F10" s="50">
        <f>F9*18%</f>
        <v>38286</v>
      </c>
    </row>
    <row r="11" spans="1:6">
      <c r="A11" s="81" t="s">
        <v>12</v>
      </c>
      <c r="B11" s="81"/>
      <c r="C11" s="81"/>
      <c r="D11" s="81"/>
      <c r="E11" s="81"/>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81" t="s">
        <v>10</v>
      </c>
      <c r="B3" s="81"/>
      <c r="C3" s="81"/>
      <c r="D3" s="81"/>
      <c r="E3" s="81"/>
      <c r="F3" s="51">
        <f>SUM(F2)</f>
        <v>7500</v>
      </c>
    </row>
    <row r="4" spans="1:6">
      <c r="A4" s="81" t="s">
        <v>11</v>
      </c>
      <c r="B4" s="81"/>
      <c r="C4" s="81"/>
      <c r="D4" s="81"/>
      <c r="E4" s="81"/>
      <c r="F4" s="51">
        <f>F3*18%</f>
        <v>1350</v>
      </c>
    </row>
    <row r="5" spans="1:6">
      <c r="A5" s="81" t="s">
        <v>12</v>
      </c>
      <c r="B5" s="81"/>
      <c r="C5" s="81"/>
      <c r="D5" s="81"/>
      <c r="E5" s="81"/>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82" t="s">
        <v>10</v>
      </c>
      <c r="B3" s="83"/>
      <c r="C3" s="83"/>
      <c r="D3" s="84"/>
      <c r="E3" s="53">
        <f>SUM(E2)</f>
        <v>18250</v>
      </c>
    </row>
    <row r="4" spans="1:5">
      <c r="A4" s="82" t="s">
        <v>11</v>
      </c>
      <c r="B4" s="83"/>
      <c r="C4" s="83"/>
      <c r="D4" s="84"/>
      <c r="E4" s="53">
        <f>E3*18%</f>
        <v>3285</v>
      </c>
    </row>
    <row r="5" spans="1:5">
      <c r="A5" s="82" t="s">
        <v>12</v>
      </c>
      <c r="B5" s="83"/>
      <c r="C5" s="83"/>
      <c r="D5" s="84"/>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81" t="s">
        <v>10</v>
      </c>
      <c r="B3" s="81"/>
      <c r="C3" s="81"/>
      <c r="D3" s="81"/>
      <c r="E3" s="54">
        <f>SUM(E2)</f>
        <v>73778.48</v>
      </c>
    </row>
    <row r="4" spans="1:5">
      <c r="A4" s="81" t="s">
        <v>11</v>
      </c>
      <c r="B4" s="81"/>
      <c r="C4" s="81"/>
      <c r="D4" s="81"/>
      <c r="E4" s="54">
        <v>13280.11</v>
      </c>
    </row>
    <row r="5" spans="1:5">
      <c r="A5" s="81" t="s">
        <v>12</v>
      </c>
      <c r="B5" s="81"/>
      <c r="C5" s="81"/>
      <c r="D5" s="81"/>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81" t="s">
        <v>10</v>
      </c>
      <c r="B3" s="81"/>
      <c r="C3" s="81"/>
      <c r="D3" s="81"/>
      <c r="E3" s="81"/>
      <c r="F3" s="56">
        <f>SUM(F2:F2)</f>
        <v>17960</v>
      </c>
    </row>
    <row r="4" spans="1:6">
      <c r="A4" s="81" t="s">
        <v>11</v>
      </c>
      <c r="B4" s="81"/>
      <c r="C4" s="81"/>
      <c r="D4" s="81"/>
      <c r="E4" s="81"/>
      <c r="F4" s="56">
        <f>F3*18%</f>
        <v>3232.7999999999997</v>
      </c>
    </row>
    <row r="5" spans="1:6">
      <c r="A5" s="81" t="s">
        <v>12</v>
      </c>
      <c r="B5" s="81"/>
      <c r="C5" s="81"/>
      <c r="D5" s="81"/>
      <c r="E5" s="81"/>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81" t="s">
        <v>10</v>
      </c>
      <c r="B3" s="81"/>
      <c r="C3" s="81"/>
      <c r="D3" s="81"/>
      <c r="E3" s="81"/>
      <c r="F3" s="58">
        <f>SUM(F2:F2)</f>
        <v>22700</v>
      </c>
    </row>
    <row r="4" spans="1:6">
      <c r="A4" s="81" t="s">
        <v>11</v>
      </c>
      <c r="B4" s="81"/>
      <c r="C4" s="81"/>
      <c r="D4" s="81"/>
      <c r="E4" s="81"/>
      <c r="F4" s="58">
        <f>F3*18%</f>
        <v>4086</v>
      </c>
    </row>
    <row r="5" spans="1:6">
      <c r="A5" s="81" t="s">
        <v>12</v>
      </c>
      <c r="B5" s="81"/>
      <c r="C5" s="81"/>
      <c r="D5" s="81"/>
      <c r="E5" s="81"/>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81" t="s">
        <v>10</v>
      </c>
      <c r="B3" s="81"/>
      <c r="C3" s="81"/>
      <c r="D3" s="81"/>
      <c r="E3" s="81"/>
      <c r="F3" s="59">
        <f>SUM(F2:F2)</f>
        <v>20205</v>
      </c>
    </row>
    <row r="4" spans="1:6">
      <c r="A4" s="81" t="s">
        <v>11</v>
      </c>
      <c r="B4" s="81"/>
      <c r="C4" s="81"/>
      <c r="D4" s="81"/>
      <c r="E4" s="81"/>
      <c r="F4" s="59">
        <f>F3*18%</f>
        <v>3636.9</v>
      </c>
    </row>
    <row r="5" spans="1:6">
      <c r="A5" s="81" t="s">
        <v>12</v>
      </c>
      <c r="B5" s="81"/>
      <c r="C5" s="81"/>
      <c r="D5" s="81"/>
      <c r="E5" s="81"/>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81" t="s">
        <v>10</v>
      </c>
      <c r="B6" s="81"/>
      <c r="C6" s="81"/>
      <c r="D6" s="81"/>
      <c r="E6" s="81"/>
      <c r="F6" s="60">
        <f>SUM(F2:F5)</f>
        <v>66250</v>
      </c>
    </row>
    <row r="7" spans="1:6">
      <c r="A7" s="81" t="s">
        <v>11</v>
      </c>
      <c r="B7" s="81"/>
      <c r="C7" s="81"/>
      <c r="D7" s="81"/>
      <c r="E7" s="81"/>
      <c r="F7" s="60">
        <f>F6*18%</f>
        <v>11925</v>
      </c>
    </row>
    <row r="8" spans="1:6">
      <c r="A8" s="81" t="s">
        <v>12</v>
      </c>
      <c r="B8" s="81"/>
      <c r="C8" s="81"/>
      <c r="D8" s="81"/>
      <c r="E8" s="81"/>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82" t="s">
        <v>10</v>
      </c>
      <c r="B4" s="83"/>
      <c r="C4" s="83"/>
      <c r="D4" s="83"/>
      <c r="E4" s="84"/>
      <c r="F4" s="60">
        <f>SUM(F2:F3)</f>
        <v>88750</v>
      </c>
    </row>
    <row r="5" spans="1:6">
      <c r="A5" s="82" t="s">
        <v>11</v>
      </c>
      <c r="B5" s="83"/>
      <c r="C5" s="83"/>
      <c r="D5" s="83"/>
      <c r="E5" s="84"/>
      <c r="F5" s="60">
        <f>F4*18%</f>
        <v>15975</v>
      </c>
    </row>
    <row r="6" spans="1:6">
      <c r="A6" s="82" t="s">
        <v>12</v>
      </c>
      <c r="B6" s="83"/>
      <c r="C6" s="83"/>
      <c r="D6" s="83"/>
      <c r="E6" s="84"/>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85" t="s">
        <v>21</v>
      </c>
      <c r="B4" s="85"/>
      <c r="C4" s="85"/>
      <c r="D4" s="85"/>
      <c r="E4" s="85"/>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86" t="s">
        <v>21</v>
      </c>
      <c r="B10" s="86"/>
      <c r="C10" s="86"/>
      <c r="D10" s="86"/>
      <c r="E10" s="86"/>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81" t="s">
        <v>10</v>
      </c>
      <c r="B3" s="81"/>
      <c r="C3" s="81"/>
      <c r="D3" s="81"/>
      <c r="E3" s="81"/>
      <c r="F3" s="61">
        <f>SUM(F2:F2)</f>
        <v>22450</v>
      </c>
    </row>
    <row r="4" spans="1:6">
      <c r="A4" s="81" t="s">
        <v>11</v>
      </c>
      <c r="B4" s="81"/>
      <c r="C4" s="81"/>
      <c r="D4" s="81"/>
      <c r="E4" s="81"/>
      <c r="F4" s="61">
        <f>F3*18%</f>
        <v>4041</v>
      </c>
    </row>
    <row r="5" spans="1:6">
      <c r="A5" s="81" t="s">
        <v>12</v>
      </c>
      <c r="B5" s="81"/>
      <c r="C5" s="81"/>
      <c r="D5" s="81"/>
      <c r="E5" s="81"/>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81" t="s">
        <v>10</v>
      </c>
      <c r="B3" s="81"/>
      <c r="C3" s="81"/>
      <c r="D3" s="81"/>
      <c r="E3" s="81"/>
      <c r="F3" s="62">
        <f>SUM(F2:F2)</f>
        <v>22450</v>
      </c>
    </row>
    <row r="4" spans="1:6">
      <c r="A4" s="81" t="s">
        <v>11</v>
      </c>
      <c r="B4" s="81"/>
      <c r="C4" s="81"/>
      <c r="D4" s="81"/>
      <c r="E4" s="81"/>
      <c r="F4" s="62">
        <f>F3*18%</f>
        <v>4041</v>
      </c>
    </row>
    <row r="5" spans="1:6">
      <c r="A5" s="81" t="s">
        <v>12</v>
      </c>
      <c r="B5" s="81"/>
      <c r="C5" s="81"/>
      <c r="D5" s="81"/>
      <c r="E5" s="81"/>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81" t="s">
        <v>10</v>
      </c>
      <c r="B3" s="81"/>
      <c r="C3" s="81"/>
      <c r="D3" s="81"/>
      <c r="E3" s="81"/>
      <c r="F3" s="63">
        <f>SUM(F2:F2)</f>
        <v>18800</v>
      </c>
    </row>
    <row r="4" spans="1:6">
      <c r="A4" s="81" t="s">
        <v>11</v>
      </c>
      <c r="B4" s="81"/>
      <c r="C4" s="81"/>
      <c r="D4" s="81"/>
      <c r="E4" s="81"/>
      <c r="F4" s="63">
        <f>F3*18%</f>
        <v>3384</v>
      </c>
    </row>
    <row r="5" spans="1:6">
      <c r="A5" s="81" t="s">
        <v>12</v>
      </c>
      <c r="B5" s="81"/>
      <c r="C5" s="81"/>
      <c r="D5" s="81"/>
      <c r="E5" s="81"/>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81" t="s">
        <v>10</v>
      </c>
      <c r="B3" s="81"/>
      <c r="C3" s="81"/>
      <c r="D3" s="81"/>
      <c r="E3" s="64">
        <f>SUM(E2)</f>
        <v>51612</v>
      </c>
    </row>
    <row r="4" spans="1:5">
      <c r="A4" s="81" t="s">
        <v>47</v>
      </c>
      <c r="B4" s="81"/>
      <c r="C4" s="81"/>
      <c r="D4" s="81"/>
      <c r="E4" s="64">
        <f>E3*9%</f>
        <v>4645.08</v>
      </c>
    </row>
    <row r="5" spans="1:5">
      <c r="A5" s="81" t="s">
        <v>47</v>
      </c>
      <c r="B5" s="81"/>
      <c r="C5" s="81"/>
      <c r="D5" s="81"/>
      <c r="E5" s="64">
        <f>E3*9%</f>
        <v>4645.08</v>
      </c>
    </row>
    <row r="6" spans="1:5">
      <c r="A6" s="81" t="s">
        <v>12</v>
      </c>
      <c r="B6" s="81"/>
      <c r="C6" s="81"/>
      <c r="D6" s="81"/>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81" t="s">
        <v>10</v>
      </c>
      <c r="B3" s="81"/>
      <c r="C3" s="81"/>
      <c r="D3" s="81"/>
      <c r="E3" s="65">
        <f>SUM(E2)</f>
        <v>54648</v>
      </c>
    </row>
    <row r="4" spans="1:5">
      <c r="A4" s="81" t="s">
        <v>47</v>
      </c>
      <c r="B4" s="81"/>
      <c r="C4" s="81"/>
      <c r="D4" s="81"/>
      <c r="E4" s="65">
        <f>E3*9%</f>
        <v>4918.32</v>
      </c>
    </row>
    <row r="5" spans="1:5">
      <c r="A5" s="81" t="s">
        <v>47</v>
      </c>
      <c r="B5" s="81"/>
      <c r="C5" s="81"/>
      <c r="D5" s="81"/>
      <c r="E5" s="65">
        <f>E3*9%</f>
        <v>4918.32</v>
      </c>
    </row>
    <row r="6" spans="1:5">
      <c r="A6" s="81" t="s">
        <v>12</v>
      </c>
      <c r="B6" s="81"/>
      <c r="C6" s="81"/>
      <c r="D6" s="81"/>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81" t="s">
        <v>10</v>
      </c>
      <c r="B3" s="81"/>
      <c r="C3" s="81"/>
      <c r="D3" s="81"/>
      <c r="E3" s="81"/>
      <c r="F3" s="66">
        <f>SUM(F2)</f>
        <v>28000</v>
      </c>
    </row>
    <row r="4" spans="1:6">
      <c r="A4" s="81" t="s">
        <v>11</v>
      </c>
      <c r="B4" s="81"/>
      <c r="C4" s="81"/>
      <c r="D4" s="81"/>
      <c r="E4" s="81"/>
      <c r="F4" s="66">
        <f>F3*18%</f>
        <v>5040</v>
      </c>
    </row>
    <row r="5" spans="1:6">
      <c r="A5" s="81" t="s">
        <v>12</v>
      </c>
      <c r="B5" s="81"/>
      <c r="C5" s="81"/>
      <c r="D5" s="81"/>
      <c r="E5" s="81"/>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81" t="s">
        <v>10</v>
      </c>
      <c r="B3" s="81"/>
      <c r="C3" s="81"/>
      <c r="D3" s="81"/>
      <c r="E3" s="81"/>
      <c r="F3" s="67">
        <f>SUM(F2)</f>
        <v>48000</v>
      </c>
    </row>
    <row r="4" spans="1:6">
      <c r="A4" s="81" t="s">
        <v>11</v>
      </c>
      <c r="B4" s="81"/>
      <c r="C4" s="81"/>
      <c r="D4" s="81"/>
      <c r="E4" s="81"/>
      <c r="F4" s="67">
        <f>F3*18%</f>
        <v>8640</v>
      </c>
    </row>
    <row r="5" spans="1:6">
      <c r="A5" s="81" t="s">
        <v>12</v>
      </c>
      <c r="B5" s="81"/>
      <c r="C5" s="81"/>
      <c r="D5" s="81"/>
      <c r="E5" s="81"/>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81" t="s">
        <v>10</v>
      </c>
      <c r="B3" s="81"/>
      <c r="C3" s="81"/>
      <c r="D3" s="81"/>
      <c r="E3" s="81"/>
      <c r="F3" s="68">
        <f>SUM(F2)</f>
        <v>20750</v>
      </c>
    </row>
    <row r="4" spans="1:6">
      <c r="A4" s="81" t="s">
        <v>11</v>
      </c>
      <c r="B4" s="81"/>
      <c r="C4" s="81"/>
      <c r="D4" s="81"/>
      <c r="E4" s="81"/>
      <c r="F4" s="68">
        <f>F3*18%</f>
        <v>3735</v>
      </c>
    </row>
    <row r="5" spans="1:6">
      <c r="A5" s="81" t="s">
        <v>12</v>
      </c>
      <c r="B5" s="81"/>
      <c r="C5" s="81"/>
      <c r="D5" s="81"/>
      <c r="E5" s="81"/>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81" t="s">
        <v>10</v>
      </c>
      <c r="B3" s="81"/>
      <c r="C3" s="81"/>
      <c r="D3" s="81"/>
      <c r="E3" s="81"/>
      <c r="F3" s="69">
        <f>SUM(F2)</f>
        <v>22450</v>
      </c>
    </row>
    <row r="4" spans="1:6">
      <c r="A4" s="81" t="s">
        <v>11</v>
      </c>
      <c r="B4" s="81"/>
      <c r="C4" s="81"/>
      <c r="D4" s="81"/>
      <c r="E4" s="81"/>
      <c r="F4" s="69">
        <f>F3*18%</f>
        <v>4041</v>
      </c>
    </row>
    <row r="5" spans="1:6">
      <c r="A5" s="81" t="s">
        <v>12</v>
      </c>
      <c r="B5" s="81"/>
      <c r="C5" s="81"/>
      <c r="D5" s="81"/>
      <c r="E5" s="81"/>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81" t="s">
        <v>10</v>
      </c>
      <c r="B3" s="81"/>
      <c r="C3" s="81"/>
      <c r="D3" s="81"/>
      <c r="E3" s="81"/>
      <c r="F3" s="70">
        <f>SUM(F2)</f>
        <v>8136</v>
      </c>
    </row>
    <row r="4" spans="1:6">
      <c r="A4" s="81" t="s">
        <v>11</v>
      </c>
      <c r="B4" s="81"/>
      <c r="C4" s="81"/>
      <c r="D4" s="81"/>
      <c r="E4" s="81"/>
      <c r="F4" s="70">
        <f>F3*18%</f>
        <v>1464.48</v>
      </c>
    </row>
    <row r="5" spans="1:6">
      <c r="A5" s="81" t="s">
        <v>12</v>
      </c>
      <c r="B5" s="81"/>
      <c r="C5" s="81"/>
      <c r="D5" s="81"/>
      <c r="E5" s="81"/>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81" t="s">
        <v>10</v>
      </c>
      <c r="B3" s="81"/>
      <c r="C3" s="81"/>
      <c r="D3" s="81"/>
      <c r="E3" s="81"/>
      <c r="F3" s="15">
        <f>SUM(F2:F2)</f>
        <v>22450</v>
      </c>
    </row>
    <row r="4" spans="1:6">
      <c r="A4" s="81" t="s">
        <v>11</v>
      </c>
      <c r="B4" s="81"/>
      <c r="C4" s="81"/>
      <c r="D4" s="81"/>
      <c r="E4" s="81"/>
      <c r="F4" s="15">
        <f>F3*18%</f>
        <v>4041</v>
      </c>
    </row>
    <row r="5" spans="1:6">
      <c r="A5" s="81" t="s">
        <v>12</v>
      </c>
      <c r="B5" s="81"/>
      <c r="C5" s="81"/>
      <c r="D5" s="81"/>
      <c r="E5" s="81"/>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82" t="s">
        <v>10</v>
      </c>
      <c r="B3" s="83"/>
      <c r="C3" s="83"/>
      <c r="D3" s="83"/>
      <c r="E3" s="84"/>
      <c r="F3" s="71">
        <f>SUM(F2)</f>
        <v>24000</v>
      </c>
    </row>
    <row r="4" spans="1:6">
      <c r="A4" s="81" t="s">
        <v>11</v>
      </c>
      <c r="B4" s="81"/>
      <c r="C4" s="81"/>
      <c r="D4" s="81"/>
      <c r="E4" s="81"/>
      <c r="F4" s="71">
        <f>F3*18%</f>
        <v>4320</v>
      </c>
    </row>
    <row r="5" spans="1:6">
      <c r="A5" s="81" t="s">
        <v>12</v>
      </c>
      <c r="B5" s="81"/>
      <c r="C5" s="81"/>
      <c r="D5" s="81"/>
      <c r="E5" s="81"/>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92">
        <v>1</v>
      </c>
      <c r="D2" s="92">
        <v>84050</v>
      </c>
      <c r="E2" s="92">
        <f t="shared" ref="E2" si="0">C2*D2</f>
        <v>84050</v>
      </c>
    </row>
    <row r="3" spans="1:5">
      <c r="A3" s="3">
        <v>2</v>
      </c>
      <c r="B3" s="39" t="s">
        <v>74</v>
      </c>
      <c r="C3" s="93"/>
      <c r="D3" s="93"/>
      <c r="E3" s="93"/>
    </row>
    <row r="4" spans="1:5">
      <c r="A4" s="3">
        <v>3</v>
      </c>
      <c r="B4" s="3" t="s">
        <v>75</v>
      </c>
      <c r="C4" s="93"/>
      <c r="D4" s="93"/>
      <c r="E4" s="93"/>
    </row>
    <row r="5" spans="1:5">
      <c r="A5" s="3">
        <v>4</v>
      </c>
      <c r="B5" s="3" t="s">
        <v>76</v>
      </c>
      <c r="C5" s="93"/>
      <c r="D5" s="93"/>
      <c r="E5" s="93"/>
    </row>
    <row r="6" spans="1:5">
      <c r="A6" s="3">
        <v>5</v>
      </c>
      <c r="B6" s="3" t="s">
        <v>68</v>
      </c>
      <c r="C6" s="93"/>
      <c r="D6" s="93"/>
      <c r="E6" s="93"/>
    </row>
    <row r="7" spans="1:5">
      <c r="A7" s="3">
        <v>6</v>
      </c>
      <c r="B7" s="3" t="s">
        <v>69</v>
      </c>
      <c r="C7" s="93"/>
      <c r="D7" s="93"/>
      <c r="E7" s="93"/>
    </row>
    <row r="8" spans="1:5">
      <c r="A8" s="3">
        <v>7</v>
      </c>
      <c r="B8" s="3" t="s">
        <v>70</v>
      </c>
      <c r="C8" s="93"/>
      <c r="D8" s="93"/>
      <c r="E8" s="93"/>
    </row>
    <row r="9" spans="1:5" ht="28.8">
      <c r="A9" s="3">
        <v>8</v>
      </c>
      <c r="B9" s="3" t="s">
        <v>71</v>
      </c>
      <c r="C9" s="93"/>
      <c r="D9" s="93"/>
      <c r="E9" s="93"/>
    </row>
    <row r="10" spans="1:5">
      <c r="A10" s="3">
        <v>9</v>
      </c>
      <c r="B10" s="3" t="s">
        <v>72</v>
      </c>
      <c r="C10" s="94"/>
      <c r="D10" s="94"/>
      <c r="E10" s="94"/>
    </row>
    <row r="11" spans="1:5">
      <c r="A11" s="81" t="s">
        <v>10</v>
      </c>
      <c r="B11" s="81"/>
      <c r="C11" s="81"/>
      <c r="D11" s="81"/>
      <c r="E11" s="72">
        <f>SUM(E2:E3)</f>
        <v>84050</v>
      </c>
    </row>
    <row r="12" spans="1:5">
      <c r="A12" s="82" t="s">
        <v>77</v>
      </c>
      <c r="B12" s="83"/>
      <c r="C12" s="83"/>
      <c r="D12" s="84"/>
      <c r="E12" s="72">
        <v>40344</v>
      </c>
    </row>
    <row r="13" spans="1:5">
      <c r="A13" s="82" t="s">
        <v>78</v>
      </c>
      <c r="B13" s="83"/>
      <c r="C13" s="83"/>
      <c r="D13" s="84"/>
      <c r="E13" s="72">
        <v>43706</v>
      </c>
    </row>
    <row r="14" spans="1:5">
      <c r="A14" s="81" t="s">
        <v>11</v>
      </c>
      <c r="B14" s="81"/>
      <c r="C14" s="81"/>
      <c r="D14" s="81"/>
      <c r="E14" s="72">
        <f>E13*18%</f>
        <v>7867.08</v>
      </c>
    </row>
    <row r="15" spans="1:5">
      <c r="A15" s="81" t="s">
        <v>12</v>
      </c>
      <c r="B15" s="81"/>
      <c r="C15" s="81"/>
      <c r="D15" s="81"/>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85" t="s">
        <v>10</v>
      </c>
      <c r="B4" s="85"/>
      <c r="C4" s="85"/>
      <c r="D4" s="85"/>
      <c r="E4" s="85"/>
      <c r="F4" s="73">
        <f>SUM(F2:F3)</f>
        <v>155400</v>
      </c>
    </row>
    <row r="5" spans="1:6">
      <c r="A5" s="85" t="s">
        <v>11</v>
      </c>
      <c r="B5" s="85"/>
      <c r="C5" s="85"/>
      <c r="D5" s="85"/>
      <c r="E5" s="85"/>
      <c r="F5" s="73">
        <f>F4*18%</f>
        <v>27972</v>
      </c>
    </row>
    <row r="6" spans="1:6">
      <c r="A6" s="85" t="s">
        <v>12</v>
      </c>
      <c r="B6" s="85"/>
      <c r="C6" s="85"/>
      <c r="D6" s="85"/>
      <c r="E6" s="85"/>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81" t="s">
        <v>10</v>
      </c>
      <c r="B3" s="81"/>
      <c r="C3" s="81"/>
      <c r="D3" s="81"/>
      <c r="E3" s="81"/>
      <c r="F3" s="78">
        <f>SUM(F2)</f>
        <v>22450</v>
      </c>
    </row>
    <row r="4" spans="1:6">
      <c r="A4" s="81" t="s">
        <v>11</v>
      </c>
      <c r="B4" s="81"/>
      <c r="C4" s="81"/>
      <c r="D4" s="81"/>
      <c r="E4" s="81"/>
      <c r="F4" s="78">
        <f>F3*18%</f>
        <v>4041</v>
      </c>
    </row>
    <row r="5" spans="1:6">
      <c r="A5" s="81" t="s">
        <v>12</v>
      </c>
      <c r="B5" s="81"/>
      <c r="C5" s="81"/>
      <c r="D5" s="81"/>
      <c r="E5" s="81"/>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H22" sqref="H22"/>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85" t="s">
        <v>10</v>
      </c>
      <c r="B4" s="85"/>
      <c r="C4" s="85"/>
      <c r="D4" s="85"/>
      <c r="E4" s="79">
        <f>SUM(E2:E3)</f>
        <v>1521</v>
      </c>
    </row>
    <row r="5" spans="1:10">
      <c r="A5" s="85" t="s">
        <v>11</v>
      </c>
      <c r="B5" s="85"/>
      <c r="C5" s="85"/>
      <c r="D5" s="85"/>
      <c r="E5" s="79">
        <f>E4*18%</f>
        <v>273.77999999999997</v>
      </c>
    </row>
    <row r="6" spans="1:10">
      <c r="A6" s="85" t="s">
        <v>12</v>
      </c>
      <c r="B6" s="85"/>
      <c r="C6" s="85"/>
      <c r="D6" s="85"/>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85" t="s">
        <v>10</v>
      </c>
      <c r="B13" s="85"/>
      <c r="C13" s="85"/>
      <c r="D13" s="85"/>
      <c r="E13" s="80">
        <f>SUM(E11:E12)</f>
        <v>2491.66</v>
      </c>
    </row>
    <row r="14" spans="1:10">
      <c r="A14" s="85" t="s">
        <v>11</v>
      </c>
      <c r="B14" s="85"/>
      <c r="C14" s="85"/>
      <c r="D14" s="85"/>
      <c r="E14" s="80">
        <f>E13*18%</f>
        <v>448.49879999999996</v>
      </c>
    </row>
    <row r="15" spans="1:10">
      <c r="A15" s="85" t="s">
        <v>12</v>
      </c>
      <c r="B15" s="85"/>
      <c r="C15" s="85"/>
      <c r="D15" s="85"/>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workbookViewId="0">
      <selection sqref="A1:K8"/>
    </sheetView>
  </sheetViews>
  <sheetFormatPr defaultRowHeight="13.2"/>
  <cols>
    <col min="1" max="1" width="5.33203125" style="101" customWidth="1"/>
    <col min="2" max="2" width="10.88671875" style="101" customWidth="1"/>
    <col min="3" max="3" width="11" style="101" customWidth="1"/>
    <col min="4" max="4" width="8.88671875" style="101"/>
    <col min="5" max="5" width="7" style="101" customWidth="1"/>
    <col min="6" max="6" width="17.6640625" style="101" customWidth="1"/>
    <col min="7" max="7" width="6.5546875" style="101" customWidth="1"/>
    <col min="8" max="8" width="6.21875" style="101" customWidth="1"/>
    <col min="9" max="9" width="5.44140625" style="101" customWidth="1"/>
    <col min="10" max="10" width="7.21875" style="101" customWidth="1"/>
    <col min="11" max="11" width="7" style="101" customWidth="1"/>
    <col min="12" max="13" width="8.88671875" style="101"/>
    <col min="14" max="15" width="10.5546875" style="101" bestFit="1" customWidth="1"/>
    <col min="16" max="16384" width="8.88671875" style="101"/>
  </cols>
  <sheetData>
    <row r="1" spans="1:15" ht="27.6" customHeight="1">
      <c r="A1" s="95" t="s">
        <v>84</v>
      </c>
      <c r="B1" s="95" t="s">
        <v>85</v>
      </c>
      <c r="C1" s="95" t="s">
        <v>86</v>
      </c>
      <c r="D1" s="95" t="s">
        <v>87</v>
      </c>
      <c r="E1" s="95" t="s">
        <v>88</v>
      </c>
      <c r="F1" s="95" t="s">
        <v>89</v>
      </c>
      <c r="G1" s="96" t="s">
        <v>90</v>
      </c>
      <c r="H1" s="97"/>
      <c r="I1" s="95" t="s">
        <v>26</v>
      </c>
      <c r="J1" s="95" t="s">
        <v>103</v>
      </c>
      <c r="K1" s="102" t="s">
        <v>10</v>
      </c>
    </row>
    <row r="2" spans="1:15">
      <c r="A2" s="95"/>
      <c r="B2" s="95"/>
      <c r="C2" s="95"/>
      <c r="D2" s="95"/>
      <c r="E2" s="95"/>
      <c r="F2" s="95"/>
      <c r="G2" s="98" t="s">
        <v>91</v>
      </c>
      <c r="H2" s="98" t="s">
        <v>92</v>
      </c>
      <c r="I2" s="95"/>
      <c r="J2" s="95"/>
      <c r="K2" s="102"/>
    </row>
    <row r="3" spans="1:15" ht="82.2" customHeight="1">
      <c r="A3" s="99">
        <v>1</v>
      </c>
      <c r="B3" s="99" t="s">
        <v>93</v>
      </c>
      <c r="C3" s="99" t="s">
        <v>94</v>
      </c>
      <c r="D3" s="99" t="s">
        <v>95</v>
      </c>
      <c r="E3" s="99" t="s">
        <v>96</v>
      </c>
      <c r="F3" s="99" t="s">
        <v>97</v>
      </c>
      <c r="G3" s="99">
        <v>4250</v>
      </c>
      <c r="H3" s="99">
        <v>2600</v>
      </c>
      <c r="I3" s="99">
        <v>1</v>
      </c>
      <c r="J3" s="100">
        <v>119402.8</v>
      </c>
      <c r="K3" s="104">
        <f>I3*J3</f>
        <v>119402.8</v>
      </c>
      <c r="N3" s="101">
        <f>140473.84*15%</f>
        <v>21071.075999999997</v>
      </c>
      <c r="O3" s="101">
        <f>140473.84-N3</f>
        <v>119402.764</v>
      </c>
    </row>
    <row r="4" spans="1:15" ht="69.599999999999994" customHeight="1">
      <c r="A4" s="99">
        <v>2</v>
      </c>
      <c r="B4" s="99" t="s">
        <v>93</v>
      </c>
      <c r="C4" s="99" t="s">
        <v>98</v>
      </c>
      <c r="D4" s="99" t="s">
        <v>99</v>
      </c>
      <c r="E4" s="99" t="s">
        <v>100</v>
      </c>
      <c r="F4" s="99" t="s">
        <v>101</v>
      </c>
      <c r="G4" s="99">
        <v>3200</v>
      </c>
      <c r="H4" s="99">
        <v>2120</v>
      </c>
      <c r="I4" s="99">
        <v>1</v>
      </c>
      <c r="J4" s="100">
        <v>58939.8</v>
      </c>
      <c r="K4" s="104">
        <f t="shared" ref="K4:K5" si="0">I4*J4</f>
        <v>58939.8</v>
      </c>
      <c r="N4" s="101">
        <f>69341*15%</f>
        <v>10401.15</v>
      </c>
      <c r="O4" s="101">
        <f>69341-N4</f>
        <v>58939.85</v>
      </c>
    </row>
    <row r="5" spans="1:15" ht="87.6" customHeight="1">
      <c r="A5" s="99">
        <v>3</v>
      </c>
      <c r="B5" s="99" t="s">
        <v>93</v>
      </c>
      <c r="C5" s="99" t="s">
        <v>98</v>
      </c>
      <c r="D5" s="99" t="s">
        <v>95</v>
      </c>
      <c r="E5" s="99" t="s">
        <v>102</v>
      </c>
      <c r="F5" s="99" t="s">
        <v>97</v>
      </c>
      <c r="G5" s="99">
        <v>2800</v>
      </c>
      <c r="H5" s="99">
        <v>2120</v>
      </c>
      <c r="I5" s="99">
        <v>1</v>
      </c>
      <c r="J5" s="100">
        <v>65759.899999999994</v>
      </c>
      <c r="K5" s="104">
        <f t="shared" si="0"/>
        <v>65759.899999999994</v>
      </c>
      <c r="N5" s="101">
        <f>77364.69*15%</f>
        <v>11604.7035</v>
      </c>
      <c r="O5" s="101">
        <f>77364.69-N5</f>
        <v>65759.986499999999</v>
      </c>
    </row>
    <row r="6" spans="1:15" ht="14.4" customHeight="1">
      <c r="A6" s="102" t="s">
        <v>10</v>
      </c>
      <c r="B6" s="102"/>
      <c r="C6" s="102"/>
      <c r="D6" s="102"/>
      <c r="E6" s="102"/>
      <c r="F6" s="102"/>
      <c r="G6" s="102"/>
      <c r="H6" s="102"/>
      <c r="I6" s="102"/>
      <c r="J6" s="102"/>
      <c r="K6" s="103">
        <f>SUM(K3:K5)</f>
        <v>244102.5</v>
      </c>
    </row>
    <row r="7" spans="1:15" ht="14.4" customHeight="1">
      <c r="A7" s="102" t="s">
        <v>11</v>
      </c>
      <c r="B7" s="102"/>
      <c r="C7" s="102"/>
      <c r="D7" s="102"/>
      <c r="E7" s="102"/>
      <c r="F7" s="102"/>
      <c r="G7" s="102"/>
      <c r="H7" s="102"/>
      <c r="I7" s="102"/>
      <c r="J7" s="102"/>
      <c r="K7" s="103">
        <f>K6*18%</f>
        <v>43938.45</v>
      </c>
    </row>
    <row r="8" spans="1:15" ht="13.2" customHeight="1">
      <c r="A8" s="102" t="s">
        <v>12</v>
      </c>
      <c r="B8" s="102"/>
      <c r="C8" s="102"/>
      <c r="D8" s="102"/>
      <c r="E8" s="102"/>
      <c r="F8" s="102"/>
      <c r="G8" s="102"/>
      <c r="H8" s="102"/>
      <c r="I8" s="102"/>
      <c r="J8" s="102"/>
      <c r="K8" s="103">
        <f>SUM(K6:K7)</f>
        <v>288040.95</v>
      </c>
    </row>
  </sheetData>
  <mergeCells count="13">
    <mergeCell ref="I1:I2"/>
    <mergeCell ref="J1:J2"/>
    <mergeCell ref="G1:H1"/>
    <mergeCell ref="K1:K2"/>
    <mergeCell ref="A1:A2"/>
    <mergeCell ref="B1:B2"/>
    <mergeCell ref="C1:C2"/>
    <mergeCell ref="D1:D2"/>
    <mergeCell ref="E1:E2"/>
    <mergeCell ref="F1:F2"/>
    <mergeCell ref="A6:J6"/>
    <mergeCell ref="A7:J7"/>
    <mergeCell ref="A8:J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81" t="s">
        <v>10</v>
      </c>
      <c r="B3" s="81"/>
      <c r="C3" s="81"/>
      <c r="D3" s="81"/>
      <c r="E3" s="81"/>
      <c r="F3" s="16">
        <f>SUM(F2)</f>
        <v>34050</v>
      </c>
    </row>
    <row r="4" spans="1:7">
      <c r="A4" s="81" t="s">
        <v>11</v>
      </c>
      <c r="B4" s="81"/>
      <c r="C4" s="81"/>
      <c r="D4" s="81"/>
      <c r="E4" s="81"/>
      <c r="F4" s="16">
        <f>F3*18%</f>
        <v>6129</v>
      </c>
    </row>
    <row r="5" spans="1:7">
      <c r="A5" s="81" t="s">
        <v>12</v>
      </c>
      <c r="B5" s="81"/>
      <c r="C5" s="81"/>
      <c r="D5" s="81"/>
      <c r="E5" s="81"/>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82" t="s">
        <v>10</v>
      </c>
      <c r="B3" s="83"/>
      <c r="C3" s="83"/>
      <c r="D3" s="83"/>
      <c r="E3" s="84"/>
      <c r="F3" s="18">
        <f>SUM(F2)</f>
        <v>33000</v>
      </c>
    </row>
    <row r="4" spans="1:6">
      <c r="A4" s="82" t="s">
        <v>11</v>
      </c>
      <c r="B4" s="83"/>
      <c r="C4" s="83"/>
      <c r="D4" s="83"/>
      <c r="E4" s="84"/>
      <c r="F4" s="18">
        <f>F3*18%</f>
        <v>5940</v>
      </c>
    </row>
    <row r="5" spans="1:6" ht="16.8" customHeight="1">
      <c r="A5" s="82" t="s">
        <v>12</v>
      </c>
      <c r="B5" s="83"/>
      <c r="C5" s="83"/>
      <c r="D5" s="83"/>
      <c r="E5" s="84"/>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81" t="s">
        <v>10</v>
      </c>
      <c r="B3" s="81"/>
      <c r="C3" s="81"/>
      <c r="D3" s="81"/>
      <c r="E3" s="81"/>
      <c r="F3" s="17">
        <f>SUM(F2:F2)</f>
        <v>62000</v>
      </c>
      <c r="G3" s="7"/>
    </row>
    <row r="4" spans="1:7">
      <c r="A4" s="81" t="s">
        <v>11</v>
      </c>
      <c r="B4" s="81"/>
      <c r="C4" s="81"/>
      <c r="D4" s="81"/>
      <c r="E4" s="81"/>
      <c r="F4" s="17">
        <f>F3*18%</f>
        <v>11160</v>
      </c>
      <c r="G4" s="7"/>
    </row>
    <row r="5" spans="1:7">
      <c r="A5" s="81" t="s">
        <v>12</v>
      </c>
      <c r="B5" s="81"/>
      <c r="C5" s="81"/>
      <c r="D5" s="81"/>
      <c r="E5" s="81"/>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81" t="s">
        <v>10</v>
      </c>
      <c r="B3" s="81"/>
      <c r="C3" s="81"/>
      <c r="D3" s="81"/>
      <c r="E3" s="19">
        <f>SUM(E2)</f>
        <v>563380</v>
      </c>
    </row>
    <row r="4" spans="1:5">
      <c r="A4" s="81" t="s">
        <v>11</v>
      </c>
      <c r="B4" s="81"/>
      <c r="C4" s="81"/>
      <c r="D4" s="81"/>
      <c r="E4" s="19">
        <f>E3*18%</f>
        <v>101408.4</v>
      </c>
    </row>
    <row r="5" spans="1:5">
      <c r="A5" s="81" t="s">
        <v>12</v>
      </c>
      <c r="B5" s="81"/>
      <c r="C5" s="81"/>
      <c r="D5" s="81"/>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2023-10-14T12:09:06Z</dcterms:modified>
</cp:coreProperties>
</file>