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definedNames>
    <definedName name="_xlnm._FilterDatabase" localSheetId="0" hidden="1">'Apr-23 to Jun-23'!$B$2:$B$290</definedName>
    <definedName name="_xlnm._FilterDatabase" localSheetId="1" hidden="1">'Jul-23 to Sept-23'!$B$2:$B$114</definedName>
    <definedName name="_xlnm._FilterDatabase" localSheetId="2" hidden="1">'Oct-23 to Dec-23'!$B$2:$B$127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8" i="4" l="1"/>
  <c r="G68" i="4"/>
  <c r="F68" i="4"/>
  <c r="E68" i="4"/>
  <c r="D68" i="4"/>
  <c r="H49" i="4"/>
  <c r="G49" i="4"/>
  <c r="F49" i="4"/>
  <c r="E49" i="4"/>
  <c r="D49" i="4"/>
  <c r="H67" i="4"/>
  <c r="G78" i="4"/>
  <c r="F78" i="4"/>
  <c r="E78" i="4"/>
  <c r="D78" i="4"/>
  <c r="H63" i="4" l="1"/>
  <c r="H65" i="4"/>
  <c r="H48" i="4" l="1"/>
  <c r="G43" i="4" l="1"/>
  <c r="F43" i="4"/>
  <c r="E43" i="4"/>
  <c r="D43" i="4"/>
  <c r="H34" i="4"/>
  <c r="H62" i="4" l="1"/>
  <c r="H55" i="4" l="1"/>
  <c r="H52" i="4"/>
  <c r="H42" i="4" l="1"/>
  <c r="H41" i="4"/>
  <c r="H54" i="4" l="1"/>
  <c r="H24" i="4" l="1"/>
  <c r="H56" i="4" l="1"/>
  <c r="H57" i="4"/>
  <c r="H58" i="4"/>
  <c r="H59" i="4"/>
  <c r="H60" i="4"/>
  <c r="H61" i="4"/>
  <c r="H37" i="4" l="1"/>
  <c r="H33" i="4"/>
  <c r="H53" i="4" l="1"/>
  <c r="H31" i="4" l="1"/>
  <c r="H23" i="4" l="1"/>
  <c r="H75" i="4" l="1"/>
  <c r="G9" i="4" l="1"/>
  <c r="F9" i="4"/>
  <c r="E9" i="4"/>
  <c r="D9" i="4"/>
  <c r="H14" i="4" l="1"/>
  <c r="H25" i="4"/>
  <c r="H122" i="3" l="1"/>
  <c r="G122" i="3"/>
  <c r="F122" i="3"/>
  <c r="E122" i="3"/>
  <c r="D122" i="3"/>
  <c r="H93" i="3" l="1"/>
  <c r="H77" i="4" l="1"/>
  <c r="H7" i="4" l="1"/>
  <c r="H6" i="4"/>
  <c r="H9" i="4" l="1"/>
  <c r="H101" i="3"/>
  <c r="H114" i="3"/>
  <c r="H121" i="3"/>
  <c r="H105" i="3"/>
  <c r="H15" i="4" l="1"/>
  <c r="H16" i="4"/>
  <c r="H119" i="3" l="1"/>
  <c r="H116" i="3"/>
  <c r="G90" i="3" l="1"/>
  <c r="F90" i="3"/>
  <c r="E90" i="3"/>
  <c r="D90" i="3"/>
  <c r="H76" i="4" l="1"/>
  <c r="H78" i="4" l="1"/>
  <c r="H18" i="4"/>
  <c r="H19" i="4"/>
  <c r="H20" i="4"/>
  <c r="H21" i="4"/>
  <c r="H43" i="4" l="1"/>
  <c r="H97" i="3"/>
  <c r="H112" i="3" l="1"/>
  <c r="H118" i="3" l="1"/>
  <c r="H115" i="3" l="1"/>
  <c r="H108" i="3" l="1"/>
  <c r="H107" i="3"/>
  <c r="H102" i="3"/>
  <c r="H110" i="3"/>
  <c r="H98" i="3" l="1"/>
  <c r="H100" i="3"/>
  <c r="G81" i="3" l="1"/>
  <c r="F81" i="3"/>
  <c r="E81" i="3"/>
  <c r="D81" i="3"/>
  <c r="H63" i="3"/>
  <c r="H79" i="3"/>
  <c r="H80" i="3"/>
  <c r="H76" i="3"/>
  <c r="H48" i="3"/>
  <c r="H45" i="3"/>
  <c r="H78" i="3"/>
  <c r="H96" i="3"/>
  <c r="H77" i="3" l="1"/>
  <c r="G42" i="3"/>
  <c r="F42" i="3"/>
  <c r="E42" i="3"/>
  <c r="D42" i="3"/>
  <c r="H73" i="3"/>
  <c r="H68" i="3"/>
  <c r="H66" i="3"/>
  <c r="H61" i="3"/>
  <c r="H88" i="3" l="1"/>
  <c r="H87" i="3"/>
  <c r="H90" i="3" l="1"/>
  <c r="H59" i="3"/>
  <c r="H54" i="3"/>
  <c r="H55" i="3"/>
  <c r="G29" i="3"/>
  <c r="F29" i="3"/>
  <c r="E29" i="3"/>
  <c r="D29" i="3"/>
  <c r="H27" i="3"/>
  <c r="H28" i="3"/>
  <c r="H26" i="3"/>
  <c r="H47" i="3" l="1"/>
  <c r="H51" i="3"/>
  <c r="H52" i="3"/>
  <c r="H53" i="3"/>
  <c r="H57" i="3"/>
  <c r="H58" i="3"/>
  <c r="H65" i="3"/>
  <c r="H46" i="3"/>
  <c r="H35" i="3"/>
  <c r="H36" i="3"/>
  <c r="H37" i="3"/>
  <c r="H38" i="3"/>
  <c r="H34" i="3"/>
  <c r="H81" i="3" l="1"/>
  <c r="H42" i="3"/>
  <c r="H23" i="3"/>
  <c r="H24" i="3"/>
  <c r="H22" i="3" l="1"/>
  <c r="H17" i="3" l="1"/>
  <c r="H15" i="3"/>
  <c r="H18" i="3"/>
  <c r="H14" i="3"/>
  <c r="G114" i="2" l="1"/>
  <c r="F114" i="2"/>
  <c r="E114" i="2"/>
  <c r="D114" i="2"/>
  <c r="H113" i="2" l="1"/>
  <c r="H90" i="2" l="1"/>
  <c r="H98" i="2" l="1"/>
  <c r="H112" i="2"/>
  <c r="H106" i="2"/>
  <c r="H10" i="3" l="1"/>
  <c r="H11" i="3"/>
  <c r="H20" i="3"/>
  <c r="H29" i="3" l="1"/>
  <c r="H110" i="2"/>
  <c r="G85" i="2" l="1"/>
  <c r="F85" i="2"/>
  <c r="E85" i="2"/>
  <c r="D85" i="2"/>
  <c r="H84" i="2" l="1"/>
  <c r="H108" i="2"/>
  <c r="H83" i="2" l="1"/>
  <c r="H105" i="2"/>
  <c r="H104" i="2"/>
  <c r="H100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114" i="2" s="1"/>
  <c r="H82" i="2"/>
  <c r="H85" i="2" s="1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100" i="1"/>
  <c r="D100" i="1"/>
  <c r="H99" i="1"/>
  <c r="E290" i="1" l="1"/>
  <c r="G290" i="1" s="1"/>
  <c r="H121" i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5" i="4"/>
  <c r="G95" i="4"/>
  <c r="F95" i="4"/>
  <c r="E95" i="4"/>
  <c r="D95" i="4"/>
  <c r="H6" i="3"/>
  <c r="G6" i="3"/>
  <c r="F6" i="3"/>
  <c r="E6" i="3"/>
  <c r="D6" i="3"/>
</calcChain>
</file>

<file path=xl/sharedStrings.xml><?xml version="1.0" encoding="utf-8"?>
<sst xmlns="http://schemas.openxmlformats.org/spreadsheetml/2006/main" count="1219" uniqueCount="553">
  <si>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</si>
  <si>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</si>
  <si>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</si>
  <si>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</si>
  <si>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</si>
  <si>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</si>
  <si>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</si>
  <si>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</si>
  <si>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</si>
  <si>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</si>
  <si>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</si>
  <si>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</si>
  <si>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</si>
  <si>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</si>
  <si>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</si>
  <si>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</si>
  <si>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</si>
  <si>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</si>
  <si>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</si>
  <si>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</si>
  <si>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</si>
  <si>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</si>
  <si>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</si>
  <si>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</si>
  <si>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</si>
  <si>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</si>
  <si>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</si>
  <si>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</si>
  <si>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</si>
  <si>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</si>
  <si>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</si>
  <si>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</si>
  <si>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</si>
  <si>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</si>
  <si>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</si>
  <si>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</si>
  <si>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</si>
  <si>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</si>
  <si>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</si>
  <si>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</si>
  <si>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</si>
  <si>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</si>
  <si>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</si>
  <si>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</si>
  <si>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</si>
  <si>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</si>
  <si>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</si>
  <si>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</si>
  <si>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</si>
  <si>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</si>
  <si>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</si>
  <si>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</si>
  <si>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</si>
  <si>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</si>
  <si>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</si>
  <si>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</si>
  <si>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</si>
  <si>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</si>
  <si>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</si>
  <si>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</si>
  <si>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</si>
  <si>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</si>
  <si>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</si>
  <si>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</si>
  <si>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</si>
  <si>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</si>
  <si>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</si>
  <si>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</si>
  <si>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</si>
  <si>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</si>
  <si>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</si>
  <si>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</si>
  <si>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</si>
  <si>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</si>
  <si>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</si>
  <si>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</si>
  <si>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</si>
  <si>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</si>
  <si>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</si>
  <si>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</si>
  <si>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</si>
  <si>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</si>
  <si>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</si>
  <si>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</si>
  <si>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</si>
  <si>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</si>
  <si>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</si>
  <si>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</si>
  <si>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</si>
  <si>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</si>
  <si>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</si>
  <si>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</si>
  <si>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</si>
  <si>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</si>
  <si>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</si>
  <si>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</si>
  <si>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</si>
  <si>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</si>
  <si>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</si>
  <si>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</si>
  <si>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</si>
  <si>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</si>
  <si>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</si>
  <si>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</si>
  <si>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</si>
  <si>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</si>
  <si>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</si>
  <si>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</si>
  <si>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</si>
  <si>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</si>
  <si>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</si>
  <si>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</si>
  <si>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</si>
  <si>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</si>
  <si>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</si>
  <si>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</si>
  <si>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</si>
  <si>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</si>
  <si>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</si>
  <si>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</si>
  <si>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</si>
  <si>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</si>
  <si>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</si>
  <si>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</si>
  <si>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</si>
  <si>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</si>
  <si>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</si>
  <si>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</si>
  <si>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</si>
  <si>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</si>
  <si>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</si>
  <si>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</si>
  <si>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</si>
  <si>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</si>
  <si>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</si>
  <si>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</si>
  <si>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</si>
  <si>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</si>
  <si>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</si>
  <si>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</si>
  <si>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</si>
  <si>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</si>
  <si>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</si>
  <si>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</si>
  <si>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</si>
  <si>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</si>
  <si>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</si>
  <si>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</si>
  <si>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</si>
  <si>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</si>
  <si>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</si>
  <si>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</si>
  <si>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</si>
  <si>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</si>
  <si>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</si>
  <si>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</si>
  <si>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</si>
  <si>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</si>
  <si>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</si>
  <si>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</si>
  <si>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</si>
  <si>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</si>
  <si>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</si>
  <si>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</si>
  <si>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</si>
  <si>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</si>
  <si>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</si>
  <si>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</si>
  <si>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</si>
  <si>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</si>
  <si>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</si>
  <si>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</si>
  <si>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</si>
  <si>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</si>
  <si>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</si>
  <si>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</si>
  <si>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</si>
  <si>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</si>
  <si>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</si>
  <si>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</si>
  <si>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</si>
  <si>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</si>
  <si>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</si>
  <si>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</si>
  <si>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</si>
  <si>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</si>
  <si>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</si>
  <si>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</si>
  <si>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</si>
  <si>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</si>
  <si>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</si>
  <si>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</si>
  <si>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</si>
  <si>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</si>
  <si>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</si>
  <si>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</si>
  <si>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</si>
  <si>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</si>
  <si>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</si>
  <si>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</si>
  <si>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</si>
  <si>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</si>
  <si>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</si>
  <si>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</si>
  <si>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</si>
  <si>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</si>
  <si>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</si>
  <si>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</si>
  <si>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</si>
  <si>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</si>
  <si>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</si>
  <si>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</si>
  <si>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</si>
  <si>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</si>
  <si>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</si>
  <si>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</si>
  <si>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</si>
  <si>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</si>
  <si>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</si>
  <si>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</si>
  <si>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</si>
  <si>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</si>
  <si>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</si>
  <si>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</si>
  <si>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</si>
  <si>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</si>
  <si>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</si>
  <si>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</si>
  <si>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</si>
  <si>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</si>
  <si>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</si>
  <si>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</si>
  <si>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</si>
  <si>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</si>
  <si>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</si>
  <si>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</si>
  <si>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</si>
  <si>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</si>
  <si>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</si>
  <si>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</si>
  <si>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</si>
  <si>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</si>
  <si>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</si>
  <si>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</si>
  <si>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</si>
  <si>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</si>
  <si>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</si>
  <si>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</si>
  <si>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</si>
  <si>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</si>
  <si>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</si>
  <si>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</si>
  <si>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</si>
  <si>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</si>
  <si>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</si>
  <si>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</si>
  <si>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</si>
  <si>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</si>
  <si>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</si>
  <si>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</si>
  <si>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</si>
  <si>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</si>
  <si>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</si>
  <si>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</si>
  <si>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</si>
  <si>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</si>
  <si>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</si>
  <si>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</si>
  <si>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</si>
  <si>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</si>
  <si>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</si>
  <si>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</si>
  <si>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</si>
  <si>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</si>
  <si>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</si>
  <si>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</si>
  <si>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</si>
  <si>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</si>
  <si>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</si>
  <si>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</si>
  <si>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</si>
  <si>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</si>
  <si>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</si>
  <si>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</si>
  <si>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</si>
  <si>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</si>
  <si>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</si>
  <si>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</si>
  <si>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</si>
  <si>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</si>
  <si>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</si>
  <si>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</si>
  <si>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</si>
  <si>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</si>
  <si>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</si>
  <si>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</si>
  <si>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</si>
  <si>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</si>
  <si>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</si>
  <si>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</si>
  <si>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</si>
  <si>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</si>
  <si>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</si>
  <si>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</si>
  <si>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</si>
  <si>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</si>
  <si>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</si>
  <si>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</si>
  <si>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</si>
  <si>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</si>
  <si>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</si>
  <si>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</si>
  <si>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</si>
  <si>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</si>
  <si>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</si>
  <si>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</si>
  <si>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</si>
  <si>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</si>
  <si>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</si>
  <si>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</si>
  <si>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</si>
  <si>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</si>
  <si>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</si>
  <si>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</si>
  <si>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</si>
  <si>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</si>
  <si>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</si>
  <si>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</si>
  <si>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</si>
  <si>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</si>
  <si>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</si>
  <si>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</si>
  <si>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</si>
  <si>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</si>
  <si>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</si>
  <si>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</si>
  <si>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</si>
  <si>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</si>
  <si>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</si>
  <si>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</si>
  <si>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</si>
  <si>
    <t>CENTRAL BANK OF INDIA (DIGITAL BANKING VERTICAL)</t>
  </si>
  <si>
    <t>27AAACC2498P3Z1</t>
  </si>
  <si>
    <t>24271C0010641560</t>
  </si>
  <si>
    <t>COUNTO AUTOMOBILES PVT. LTD</t>
  </si>
  <si>
    <t>W6201G202319622</t>
  </si>
  <si>
    <t>SLH/2025</t>
  </si>
  <si>
    <t>MD/23/24/12430</t>
  </si>
  <si>
    <t>Pest Assassins</t>
  </si>
  <si>
    <t>PA_2023-09-797</t>
  </si>
  <si>
    <t>PNJ-GC23022202</t>
  </si>
  <si>
    <t>New Goa Hardware</t>
  </si>
  <si>
    <t>30ANPPK5136P1ZM</t>
  </si>
  <si>
    <t>PAN9562/23-24</t>
  </si>
  <si>
    <t>2023-24/7826</t>
  </si>
  <si>
    <t>COCOBLU RETAIL LIMITED</t>
  </si>
  <si>
    <t>27AAJCC8517E1ZL</t>
  </si>
  <si>
    <t>BOM5-3872533</t>
  </si>
  <si>
    <t>Sleepyhead Home Decor Private limited</t>
  </si>
  <si>
    <t>27AAZCS1416Q1ZG</t>
  </si>
  <si>
    <t>XWRZ-4743</t>
  </si>
  <si>
    <t>29AAJCC8517E1ZH</t>
  </si>
  <si>
    <t>BLR8-4660147</t>
  </si>
  <si>
    <t>36AAJCC8517E1ZM</t>
  </si>
  <si>
    <t>HYD8-4237743</t>
  </si>
  <si>
    <t>b23-24MQ301</t>
  </si>
  <si>
    <t>Dell International Services Pvt Ltd</t>
  </si>
  <si>
    <t>I-C-1-23-453322</t>
  </si>
  <si>
    <t>I-C-1-23-453414</t>
  </si>
  <si>
    <t>64/23-24</t>
  </si>
  <si>
    <t>b23-24AQ302</t>
  </si>
  <si>
    <t>b23-24MQ303</t>
  </si>
  <si>
    <t>66/23-24</t>
  </si>
  <si>
    <t>Ingram Micro India Private Limited</t>
  </si>
  <si>
    <t>46ID23A0987483</t>
  </si>
  <si>
    <t>30AABCT1296R1Z0</t>
  </si>
  <si>
    <t>b23-24MQ304</t>
  </si>
  <si>
    <t>b23-24AQ305</t>
  </si>
  <si>
    <t>23301H0000000017</t>
  </si>
  <si>
    <t>24301C0000101257</t>
  </si>
  <si>
    <t>24301C0000101517</t>
  </si>
  <si>
    <t>C23005445</t>
  </si>
  <si>
    <t>NIKHIL ASHOK SHAH (CROWN ELECTRONICS)</t>
  </si>
  <si>
    <t>30AHTPS5818E1Z5</t>
  </si>
  <si>
    <t>GST/2023-24/1231</t>
  </si>
  <si>
    <t>Cocoblu Retail Limited</t>
  </si>
  <si>
    <t>19AAJCC8517E1ZI</t>
  </si>
  <si>
    <t>CCU1-5641853</t>
  </si>
  <si>
    <t>24AAJCC8517E1ZR</t>
  </si>
  <si>
    <t>EVNC-129544</t>
  </si>
  <si>
    <t>EVNC-129546</t>
  </si>
  <si>
    <t>VM/10538/23-24</t>
  </si>
  <si>
    <t>BOM7-3718453</t>
  </si>
  <si>
    <t>BOM7-3739902</t>
  </si>
  <si>
    <t>BLR7-951460</t>
  </si>
  <si>
    <t>M/S. CASSUN ELECTRICALS</t>
  </si>
  <si>
    <t>INV/23-24/1281</t>
  </si>
  <si>
    <t>PRITHVI IT PRODUCTS PVT. LTD.</t>
  </si>
  <si>
    <t>30AAECP3506H1ZX</t>
  </si>
  <si>
    <t>PNJ/NOV23/90</t>
  </si>
  <si>
    <t>SUN ORGANIC INDUSTRIES PRIVATE LIMITED</t>
  </si>
  <si>
    <t>36AABCS7215D1ZN</t>
  </si>
  <si>
    <t>HYD3-9536</t>
  </si>
  <si>
    <t>b23-24AQ207</t>
  </si>
  <si>
    <t>Deepak Precision Works Pvt Ltd</t>
  </si>
  <si>
    <t>b23-24MQ308</t>
  </si>
  <si>
    <t>EXPL-221802</t>
  </si>
  <si>
    <t>Marcfremiot</t>
  </si>
  <si>
    <t>b23-24MQ106</t>
  </si>
  <si>
    <t>30AAUPF0436D1Z9</t>
  </si>
  <si>
    <t>b23-24MQ310</t>
  </si>
  <si>
    <t>Create</t>
  </si>
  <si>
    <t>b23-24MQ309</t>
  </si>
  <si>
    <t>27AABCD9624K1ZD</t>
  </si>
  <si>
    <t>30AAWPF7103R2ZB</t>
  </si>
  <si>
    <t>b23-24MQ311</t>
  </si>
  <si>
    <t>b23-24AQ312</t>
  </si>
  <si>
    <t>Gypsum Trading Co.</t>
  </si>
  <si>
    <t>Goa Hardware Stores</t>
  </si>
  <si>
    <t>1517/23-24</t>
  </si>
  <si>
    <t>71/23-24</t>
  </si>
  <si>
    <t>G-23242107</t>
  </si>
  <si>
    <t>Mulraj Devchand Thakkar</t>
  </si>
  <si>
    <t>MD/23-24/17179</t>
  </si>
  <si>
    <t>CA-514</t>
  </si>
  <si>
    <t>PAN11425/23-24</t>
  </si>
  <si>
    <t>Asha Enterprise</t>
  </si>
  <si>
    <t>27AAAPL3301R1ZN</t>
  </si>
  <si>
    <t>Dhanlaxmi International</t>
  </si>
  <si>
    <t>30AEHPC5354G1Z0</t>
  </si>
  <si>
    <t>Palntex</t>
  </si>
  <si>
    <t>PLTX/23-24/1697</t>
  </si>
  <si>
    <t>Crown Electronics</t>
  </si>
  <si>
    <t>GST/2023-24/1454</t>
  </si>
  <si>
    <t>24AALCP2951M1Z1</t>
  </si>
  <si>
    <t>Om Packing &amp; Polymer</t>
  </si>
  <si>
    <t>2023-24/1049</t>
  </si>
  <si>
    <t>27AAEFO1482E1ZE</t>
  </si>
  <si>
    <t>Parul Corporation</t>
  </si>
  <si>
    <t>24AAPPD7882A1ZR</t>
  </si>
  <si>
    <t>VRL Logistics</t>
  </si>
  <si>
    <t>68/23-24</t>
  </si>
  <si>
    <t>24301C0000117308</t>
  </si>
  <si>
    <t>SANYO AND SANYO</t>
  </si>
  <si>
    <t>SANTOSH KUMAR</t>
  </si>
  <si>
    <t>Omkar Enterprises</t>
  </si>
  <si>
    <t>b23-24MQ316</t>
  </si>
  <si>
    <t>30ADRPR9603C1ZL</t>
  </si>
  <si>
    <t>b23-24MQ315</t>
  </si>
  <si>
    <t>Anil Steel &amp; Co.</t>
  </si>
  <si>
    <t>30DWKPK2286P1Z1</t>
  </si>
  <si>
    <t>Dress Up Laundry Pvt Ltd</t>
  </si>
  <si>
    <t>30AAHCD7450K1ZO</t>
  </si>
  <si>
    <t>2023-24/9851</t>
  </si>
  <si>
    <t>Midway Trading Co.</t>
  </si>
  <si>
    <t>MID/DEC/0140</t>
  </si>
  <si>
    <t>30AACFM5861F1ZM</t>
  </si>
  <si>
    <t>COLLECTIVE TRADE LINKS PVT.LTD</t>
  </si>
  <si>
    <t>I-C-1-23-454055</t>
  </si>
  <si>
    <t>ARCATRON MOBILITY PRIVATE LIMITED</t>
  </si>
  <si>
    <t>27AANCA5219P1Z3</t>
  </si>
  <si>
    <t>IN-49477</t>
  </si>
  <si>
    <t>AARNA VENTURES PRIVATE LIMITED</t>
  </si>
  <si>
    <t>29AATCA0996P1ZJ</t>
  </si>
  <si>
    <t>BFFKA24141945234</t>
  </si>
  <si>
    <t>FAIC592400009322</t>
  </si>
  <si>
    <t>VISVONATA V.S. DUCLO</t>
  </si>
  <si>
    <t>VCM1038</t>
  </si>
  <si>
    <t>83/23-24</t>
  </si>
  <si>
    <t>Tuflex Roofings</t>
  </si>
  <si>
    <t>329/23-24</t>
  </si>
  <si>
    <t>27BEOPS0506L1Z4</t>
  </si>
  <si>
    <t>331/23-24</t>
  </si>
  <si>
    <t>CA-614</t>
  </si>
  <si>
    <t>Hatley Technologies</t>
  </si>
  <si>
    <t>PNJ/23-24/3182</t>
  </si>
  <si>
    <t>30AAFFH4689F1ZG</t>
  </si>
  <si>
    <t>M R Steel</t>
  </si>
  <si>
    <t>MRSI/194/2023-24</t>
  </si>
  <si>
    <t>27ARJPM6764D1ZI</t>
  </si>
  <si>
    <t>SLH/3399</t>
  </si>
  <si>
    <t>2023-24/10627</t>
  </si>
  <si>
    <t>Shruti Infotech</t>
  </si>
  <si>
    <t>SH/23-24/4819</t>
  </si>
  <si>
    <t>30AJOPG7694R1ZC</t>
  </si>
  <si>
    <t>El Shaddai</t>
  </si>
  <si>
    <t>b23-24MQ402</t>
  </si>
  <si>
    <t>PNJ/23-243165</t>
  </si>
  <si>
    <t>GST/2023-24/1638</t>
  </si>
  <si>
    <t>I-C-1-24-454287</t>
  </si>
  <si>
    <t>I-C-1-24-454286</t>
  </si>
  <si>
    <t>88/23-24</t>
  </si>
  <si>
    <t>2023-24/1238</t>
  </si>
  <si>
    <t>27AAEO1482E1ZE</t>
  </si>
  <si>
    <t>89/23-24</t>
  </si>
  <si>
    <t>V TRANS, V XPRESS &amp; V LOGIS</t>
  </si>
  <si>
    <t>24AAACV1559Q1ZW</t>
  </si>
  <si>
    <t>24-23-11-T023079</t>
  </si>
  <si>
    <t>VRL LOGISTICS LIMITED</t>
  </si>
  <si>
    <t>27AABCV3609C1ZN</t>
  </si>
  <si>
    <t>24301C0000133043</t>
  </si>
  <si>
    <t>b23-24MQ403</t>
  </si>
  <si>
    <t>b23-24AQ404</t>
  </si>
  <si>
    <t>b23-24MQ405</t>
  </si>
  <si>
    <t>b23-24MQ406</t>
  </si>
  <si>
    <t>b22-23MQ433</t>
  </si>
  <si>
    <t>PNJ/23-24/3230</t>
  </si>
  <si>
    <t>Vissu Virginsar &amp; Sons</t>
  </si>
  <si>
    <t>IPS/1803</t>
  </si>
  <si>
    <t>30AABFV2748M1Z3</t>
  </si>
  <si>
    <t>Aquachemitech</t>
  </si>
  <si>
    <t>30ABIFA5337P1ZA</t>
  </si>
  <si>
    <t>SLH/3601</t>
  </si>
  <si>
    <t>SLH/3633</t>
  </si>
  <si>
    <t>30AEAFS8324R1ZT</t>
  </si>
  <si>
    <t>CA-492</t>
  </si>
  <si>
    <t>CA-493</t>
  </si>
  <si>
    <t>CA-486</t>
  </si>
  <si>
    <t>Ethernet Xpress India Pvt Ltd</t>
  </si>
  <si>
    <t>EXPL-245241</t>
  </si>
  <si>
    <t>VLADO SKY ENTERPRISE PRIVATE LIMITED</t>
  </si>
  <si>
    <t>23AAGCV5953J1Z0</t>
  </si>
  <si>
    <t>VBDC-56241</t>
  </si>
  <si>
    <t>SPLASHJET INKJET INK PRIVATE LIMITED</t>
  </si>
  <si>
    <t>27ABDCS2178Q1ZN</t>
  </si>
  <si>
    <t>PNQ3-3302</t>
  </si>
  <si>
    <t>R K Engineering Works</t>
  </si>
  <si>
    <t>b23-24MQ314</t>
  </si>
  <si>
    <t>MD/23/24/21965</t>
  </si>
  <si>
    <t>CA-701</t>
  </si>
  <si>
    <t>CA-703</t>
  </si>
  <si>
    <t>EXPL-250159</t>
  </si>
  <si>
    <t>MD/23/24/22306</t>
  </si>
  <si>
    <t>SLH/3668</t>
  </si>
  <si>
    <t>2023-24/1369</t>
  </si>
  <si>
    <t>KB00-1741904</t>
  </si>
  <si>
    <t>Asha Enterprises</t>
  </si>
  <si>
    <t>24301C0000166014</t>
  </si>
  <si>
    <t>24301C0000152692</t>
  </si>
  <si>
    <t>100/23-24</t>
  </si>
  <si>
    <t>MRSI/246/2023-24</t>
  </si>
  <si>
    <t>I-C-1-24-454734</t>
  </si>
  <si>
    <t>CA-710</t>
  </si>
  <si>
    <t>CA-712</t>
  </si>
  <si>
    <t>b23-24MQ407</t>
  </si>
  <si>
    <t>Navelcar Enterprises</t>
  </si>
  <si>
    <t>STZ/2324/EST2083</t>
  </si>
  <si>
    <t>30AABFN3134H1ZW</t>
  </si>
  <si>
    <t>COUNTO AUTOMOBILES PVT. LTD.,</t>
  </si>
  <si>
    <t>W6201G202404034</t>
  </si>
  <si>
    <t>W6201G202404035</t>
  </si>
  <si>
    <t>Bharat Plywood &amp; Hardware</t>
  </si>
  <si>
    <t>30DWGPS5592Q1ZO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</si>
</sst>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  <font>
      <u/>
      <sz val="12"/>
      <color theme="1" tint="0.34998626667073579"/>
      <name val="Calibri  "/>
    </font>
    <font>
      <sz val="12"/>
      <color theme="1" tint="0.249977111117893"/>
      <name val="calibri   "/>
    </font>
    <font>
      <sz val="12"/>
      <color rgb="FF000000"/>
      <name val="Calibri"/>
      <family val="2"/>
      <scheme val="minor"/>
    </font>
    <font>
      <b/>
      <sz val="16"/>
      <color theme="1"/>
      <name val="Calibri  "/>
    </font>
    <font>
      <sz val="12"/>
      <color theme="1" tint="0.34998626667073579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12" fillId="0" borderId="4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64" fontId="12" fillId="0" borderId="4" xfId="0" applyNumberFormat="1" applyFont="1" applyFill="1" applyBorder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5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14" fontId="12" fillId="0" borderId="5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4" fontId="12" fillId="0" borderId="9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18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19" fillId="0" borderId="4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1" fontId="3" fillId="0" borderId="9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17" fillId="0" borderId="9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2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116" workbookViewId="0">
      <selection activeCell="B74" sqref="B74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92" t="s">
        <v>0</v>
      </c>
      <c r="B2" s="193"/>
      <c r="C2" s="193"/>
      <c r="D2" s="193"/>
      <c r="E2" s="193"/>
      <c r="F2" s="193"/>
      <c r="G2" s="193"/>
      <c r="H2" s="193"/>
      <c r="I2" s="193"/>
      <c r="J2" s="194"/>
    </row>
    <row r="3" spans="1:10" ht="21">
      <c r="A3" s="189" t="s">
        <v>1</v>
      </c>
      <c r="B3" s="190"/>
      <c r="C3" s="190"/>
      <c r="D3" s="190"/>
      <c r="E3" s="190"/>
      <c r="F3" s="190"/>
      <c r="G3" s="190"/>
      <c r="H3" s="191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95" t="s">
        <v>10</v>
      </c>
      <c r="B12" s="195"/>
      <c r="C12" s="195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89" t="s">
        <v>11</v>
      </c>
      <c r="B13" s="190"/>
      <c r="C13" s="190"/>
      <c r="D13" s="190"/>
      <c r="E13" s="190"/>
      <c r="F13" s="190"/>
      <c r="G13" s="190"/>
      <c r="H13" s="190"/>
      <c r="I13" s="190"/>
      <c r="J13" s="191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63">
        <v>45017</v>
      </c>
      <c r="B15" s="64" t="s">
        <v>71</v>
      </c>
      <c r="C15" s="64" t="s">
        <v>95</v>
      </c>
      <c r="D15" s="64">
        <v>1525.41</v>
      </c>
      <c r="E15" s="64"/>
      <c r="F15" s="64">
        <v>137.29</v>
      </c>
      <c r="G15" s="64">
        <v>137.29</v>
      </c>
      <c r="H15" s="65">
        <v>1800</v>
      </c>
      <c r="I15" s="65"/>
      <c r="J15" s="64" t="s">
        <v>72</v>
      </c>
    </row>
    <row r="16" spans="1:10" s="6" customFormat="1" ht="15">
      <c r="A16" s="63">
        <v>45017</v>
      </c>
      <c r="B16" s="64" t="s">
        <v>97</v>
      </c>
      <c r="C16" s="64" t="s">
        <v>99</v>
      </c>
      <c r="D16" s="64">
        <v>627.12</v>
      </c>
      <c r="E16" s="64"/>
      <c r="F16" s="64">
        <v>56.44</v>
      </c>
      <c r="G16" s="64">
        <v>56.44</v>
      </c>
      <c r="H16" s="65">
        <f>D16+E16+F16+G16</f>
        <v>740</v>
      </c>
      <c r="I16" s="65"/>
      <c r="J16" s="64" t="s">
        <v>98</v>
      </c>
    </row>
    <row r="17" spans="1:10" s="62" customFormat="1" ht="15">
      <c r="A17" s="63">
        <v>45019</v>
      </c>
      <c r="B17" s="64" t="s">
        <v>48</v>
      </c>
      <c r="C17" s="64" t="s">
        <v>49</v>
      </c>
      <c r="D17" s="64">
        <v>105</v>
      </c>
      <c r="E17" s="64"/>
      <c r="F17" s="64">
        <v>9.4499999999999993</v>
      </c>
      <c r="G17" s="64">
        <v>9.4499999999999993</v>
      </c>
      <c r="H17" s="65">
        <f>D17+E17+F17+G17</f>
        <v>123.9</v>
      </c>
      <c r="I17" s="65"/>
      <c r="J17" s="65" t="s">
        <v>50</v>
      </c>
    </row>
    <row r="18" spans="1:10" s="5" customFormat="1" ht="15.6">
      <c r="A18" s="63">
        <v>45020</v>
      </c>
      <c r="B18" s="64" t="s">
        <v>29</v>
      </c>
      <c r="C18" s="64" t="s">
        <v>30</v>
      </c>
      <c r="D18" s="64">
        <v>2245</v>
      </c>
      <c r="E18" s="64">
        <v>404.1</v>
      </c>
      <c r="F18" s="64"/>
      <c r="G18" s="64"/>
      <c r="H18" s="65">
        <f>D18+E18+F18+G18</f>
        <v>2649.1</v>
      </c>
      <c r="I18" s="65"/>
      <c r="J18" s="65" t="s">
        <v>31</v>
      </c>
    </row>
    <row r="19" spans="1:10" s="5" customFormat="1" ht="15.6">
      <c r="A19" s="63">
        <v>45022</v>
      </c>
      <c r="B19" s="64" t="s">
        <v>32</v>
      </c>
      <c r="C19" s="66" t="s">
        <v>33</v>
      </c>
      <c r="D19" s="64">
        <v>5677.14</v>
      </c>
      <c r="E19" s="64"/>
      <c r="F19" s="64">
        <v>510.94</v>
      </c>
      <c r="G19" s="64">
        <v>510.94</v>
      </c>
      <c r="H19" s="65">
        <f t="shared" ref="H19:H41" si="1">D19+E19+F19+G19</f>
        <v>6699.0199999999995</v>
      </c>
      <c r="I19" s="65"/>
      <c r="J19" s="65" t="s">
        <v>34</v>
      </c>
    </row>
    <row r="20" spans="1:10" s="5" customFormat="1" ht="15.6">
      <c r="A20" s="63">
        <v>45022</v>
      </c>
      <c r="B20" s="64" t="s">
        <v>86</v>
      </c>
      <c r="C20" s="64" t="s">
        <v>88</v>
      </c>
      <c r="D20" s="64">
        <v>8424</v>
      </c>
      <c r="E20" s="64">
        <v>1516.32</v>
      </c>
      <c r="F20" s="64"/>
      <c r="G20" s="64"/>
      <c r="H20" s="65">
        <f t="shared" si="1"/>
        <v>9940.32</v>
      </c>
      <c r="I20" s="65"/>
      <c r="J20" s="64" t="s">
        <v>87</v>
      </c>
    </row>
    <row r="21" spans="1:10" s="5" customFormat="1" ht="15.6">
      <c r="A21" s="63">
        <v>45022</v>
      </c>
      <c r="B21" s="64" t="s">
        <v>71</v>
      </c>
      <c r="C21" s="67" t="s">
        <v>96</v>
      </c>
      <c r="D21" s="64">
        <v>1562.5</v>
      </c>
      <c r="E21" s="64"/>
      <c r="F21" s="64">
        <v>218.75</v>
      </c>
      <c r="G21" s="64">
        <v>218.75</v>
      </c>
      <c r="H21" s="65">
        <f t="shared" si="1"/>
        <v>2000</v>
      </c>
      <c r="I21" s="65"/>
      <c r="J21" s="64" t="s">
        <v>72</v>
      </c>
    </row>
    <row r="22" spans="1:10" s="5" customFormat="1" ht="15.6">
      <c r="A22" s="63">
        <v>45024</v>
      </c>
      <c r="B22" s="64" t="s">
        <v>35</v>
      </c>
      <c r="C22" s="64" t="s">
        <v>36</v>
      </c>
      <c r="D22" s="64">
        <v>1712.01</v>
      </c>
      <c r="E22" s="64"/>
      <c r="F22" s="64">
        <v>154.08000000000001</v>
      </c>
      <c r="G22" s="64">
        <v>154.08000000000001</v>
      </c>
      <c r="H22" s="65">
        <f t="shared" si="1"/>
        <v>2020.1699999999998</v>
      </c>
      <c r="I22" s="65"/>
      <c r="J22" s="65" t="s">
        <v>37</v>
      </c>
    </row>
    <row r="23" spans="1:10" s="6" customFormat="1" ht="15">
      <c r="A23" s="63">
        <v>45024</v>
      </c>
      <c r="B23" s="64" t="s">
        <v>38</v>
      </c>
      <c r="C23" s="64" t="s">
        <v>39</v>
      </c>
      <c r="D23" s="64">
        <v>2013</v>
      </c>
      <c r="E23" s="64">
        <v>242</v>
      </c>
      <c r="F23" s="64"/>
      <c r="G23" s="64"/>
      <c r="H23" s="65">
        <f t="shared" si="1"/>
        <v>2255</v>
      </c>
      <c r="I23" s="64"/>
      <c r="J23" s="64" t="s">
        <v>40</v>
      </c>
    </row>
    <row r="24" spans="1:10" s="6" customFormat="1" ht="15">
      <c r="A24" s="63">
        <v>45024</v>
      </c>
      <c r="B24" s="64" t="s">
        <v>89</v>
      </c>
      <c r="C24" s="64" t="s">
        <v>91</v>
      </c>
      <c r="D24" s="64">
        <v>280</v>
      </c>
      <c r="E24" s="64">
        <v>14</v>
      </c>
      <c r="F24" s="64"/>
      <c r="G24" s="64"/>
      <c r="H24" s="65">
        <f t="shared" si="1"/>
        <v>294</v>
      </c>
      <c r="I24" s="64"/>
      <c r="J24" s="67" t="s">
        <v>90</v>
      </c>
    </row>
    <row r="25" spans="1:10" s="6" customFormat="1" ht="15">
      <c r="A25" s="63">
        <v>45027</v>
      </c>
      <c r="B25" s="64" t="s">
        <v>41</v>
      </c>
      <c r="C25" s="64" t="s">
        <v>42</v>
      </c>
      <c r="D25" s="64">
        <v>3368.7</v>
      </c>
      <c r="E25" s="64"/>
      <c r="F25" s="64">
        <v>303.18</v>
      </c>
      <c r="G25" s="64">
        <v>303.18</v>
      </c>
      <c r="H25" s="65">
        <f t="shared" si="1"/>
        <v>3975.0599999999995</v>
      </c>
      <c r="I25" s="64"/>
      <c r="J25" s="64" t="s">
        <v>43</v>
      </c>
    </row>
    <row r="26" spans="1:10" s="6" customFormat="1" ht="15.6">
      <c r="A26" s="63">
        <v>45028</v>
      </c>
      <c r="B26" s="19" t="s">
        <v>105</v>
      </c>
      <c r="C26" s="64" t="s">
        <v>60</v>
      </c>
      <c r="D26" s="64">
        <v>80025</v>
      </c>
      <c r="E26" s="64">
        <v>14404.5</v>
      </c>
      <c r="F26" s="64"/>
      <c r="G26" s="64"/>
      <c r="H26" s="65">
        <v>94430</v>
      </c>
      <c r="I26" s="64"/>
      <c r="J26" s="64" t="s">
        <v>61</v>
      </c>
    </row>
    <row r="27" spans="1:10" s="6" customFormat="1" ht="15">
      <c r="A27" s="63">
        <v>45029</v>
      </c>
      <c r="B27" s="64" t="s">
        <v>48</v>
      </c>
      <c r="C27" s="64" t="s">
        <v>51</v>
      </c>
      <c r="D27" s="64">
        <v>1305</v>
      </c>
      <c r="E27" s="64"/>
      <c r="F27" s="64">
        <v>117.45</v>
      </c>
      <c r="G27" s="64">
        <v>117.45</v>
      </c>
      <c r="H27" s="65">
        <f t="shared" si="1"/>
        <v>1539.9</v>
      </c>
      <c r="I27" s="64"/>
      <c r="J27" s="64" t="s">
        <v>50</v>
      </c>
    </row>
    <row r="28" spans="1:10" s="6" customFormat="1" ht="15.6">
      <c r="A28" s="63">
        <v>45030</v>
      </c>
      <c r="B28" s="19" t="s">
        <v>105</v>
      </c>
      <c r="C28" s="64" t="s">
        <v>55</v>
      </c>
      <c r="D28" s="64">
        <v>22450</v>
      </c>
      <c r="E28" s="64">
        <v>4041</v>
      </c>
      <c r="F28" s="64"/>
      <c r="G28" s="64"/>
      <c r="H28" s="65">
        <f t="shared" si="1"/>
        <v>26491</v>
      </c>
      <c r="I28" s="64"/>
      <c r="J28" s="64" t="s">
        <v>61</v>
      </c>
    </row>
    <row r="29" spans="1:10" s="6" customFormat="1" ht="15">
      <c r="A29" s="63">
        <v>45030</v>
      </c>
      <c r="B29" s="64" t="s">
        <v>71</v>
      </c>
      <c r="C29" s="64" t="s">
        <v>73</v>
      </c>
      <c r="D29" s="64">
        <v>2812.5</v>
      </c>
      <c r="E29" s="64"/>
      <c r="F29" s="64">
        <v>393.75</v>
      </c>
      <c r="G29" s="64">
        <v>393.75</v>
      </c>
      <c r="H29" s="65">
        <f t="shared" si="1"/>
        <v>3600</v>
      </c>
      <c r="I29" s="64"/>
      <c r="J29" s="64" t="s">
        <v>72</v>
      </c>
    </row>
    <row r="30" spans="1:10" s="6" customFormat="1" ht="30">
      <c r="A30" s="63">
        <v>45033</v>
      </c>
      <c r="B30" s="64" t="s">
        <v>84</v>
      </c>
      <c r="C30" s="64">
        <v>2881075833</v>
      </c>
      <c r="D30" s="64">
        <v>1250</v>
      </c>
      <c r="E30" s="64">
        <v>62.5</v>
      </c>
      <c r="F30" s="64"/>
      <c r="G30" s="64"/>
      <c r="H30" s="65">
        <f t="shared" si="1"/>
        <v>1312.5</v>
      </c>
      <c r="I30" s="64"/>
      <c r="J30" s="64" t="s">
        <v>85</v>
      </c>
    </row>
    <row r="31" spans="1:10" s="6" customFormat="1" ht="15">
      <c r="A31" s="63">
        <v>45036</v>
      </c>
      <c r="B31" s="64" t="s">
        <v>56</v>
      </c>
      <c r="C31" s="64" t="s">
        <v>57</v>
      </c>
      <c r="D31" s="64">
        <v>79000</v>
      </c>
      <c r="E31" s="64"/>
      <c r="F31" s="64">
        <v>7110</v>
      </c>
      <c r="G31" s="64">
        <v>7110</v>
      </c>
      <c r="H31" s="65">
        <f t="shared" si="1"/>
        <v>93220</v>
      </c>
      <c r="I31" s="64"/>
      <c r="J31" s="64" t="s">
        <v>58</v>
      </c>
    </row>
    <row r="32" spans="1:10" s="6" customFormat="1" ht="15">
      <c r="A32" s="63">
        <v>45036</v>
      </c>
      <c r="B32" s="64" t="s">
        <v>64</v>
      </c>
      <c r="C32" s="64" t="s">
        <v>65</v>
      </c>
      <c r="D32" s="64">
        <v>33000</v>
      </c>
      <c r="E32" s="64">
        <v>5940</v>
      </c>
      <c r="F32" s="64"/>
      <c r="G32" s="64"/>
      <c r="H32" s="65">
        <f t="shared" si="1"/>
        <v>38940</v>
      </c>
      <c r="I32" s="64"/>
      <c r="J32" s="64" t="s">
        <v>66</v>
      </c>
    </row>
    <row r="33" spans="1:10" s="6" customFormat="1" ht="15">
      <c r="A33" s="63">
        <v>45040</v>
      </c>
      <c r="B33" s="64" t="s">
        <v>77</v>
      </c>
      <c r="C33" s="64" t="s">
        <v>79</v>
      </c>
      <c r="D33" s="64">
        <v>6355.08</v>
      </c>
      <c r="E33" s="64">
        <v>1141.9100000000001</v>
      </c>
      <c r="F33" s="64"/>
      <c r="G33" s="64"/>
      <c r="H33" s="65">
        <f t="shared" si="1"/>
        <v>7496.99</v>
      </c>
      <c r="I33" s="64"/>
      <c r="J33" s="67" t="s">
        <v>78</v>
      </c>
    </row>
    <row r="34" spans="1:10" s="6" customFormat="1" ht="15.6">
      <c r="A34" s="63">
        <v>45041</v>
      </c>
      <c r="B34" s="19" t="s">
        <v>105</v>
      </c>
      <c r="C34" s="64" t="s">
        <v>59</v>
      </c>
      <c r="D34" s="64">
        <v>96050</v>
      </c>
      <c r="E34" s="64">
        <v>17289</v>
      </c>
      <c r="F34" s="64"/>
      <c r="G34" s="64"/>
      <c r="H34" s="65">
        <f t="shared" si="1"/>
        <v>113339</v>
      </c>
      <c r="I34" s="64"/>
      <c r="J34" s="64" t="s">
        <v>61</v>
      </c>
    </row>
    <row r="35" spans="1:10" s="6" customFormat="1" ht="15">
      <c r="A35" s="63">
        <v>45043</v>
      </c>
      <c r="B35" s="64" t="s">
        <v>67</v>
      </c>
      <c r="C35" s="64">
        <v>620024</v>
      </c>
      <c r="D35" s="64">
        <v>53344</v>
      </c>
      <c r="E35" s="64">
        <v>9601.92</v>
      </c>
      <c r="F35" s="64"/>
      <c r="G35" s="64"/>
      <c r="H35" s="65">
        <f t="shared" si="1"/>
        <v>62945.919999999998</v>
      </c>
      <c r="I35" s="64"/>
      <c r="J35" s="64" t="s">
        <v>68</v>
      </c>
    </row>
    <row r="36" spans="1:10" s="6" customFormat="1" ht="15">
      <c r="A36" s="63">
        <v>45043</v>
      </c>
      <c r="B36" s="64" t="s">
        <v>69</v>
      </c>
      <c r="C36" s="64">
        <v>453</v>
      </c>
      <c r="D36" s="64">
        <v>2533.9</v>
      </c>
      <c r="E36" s="64"/>
      <c r="F36" s="64">
        <v>228.05</v>
      </c>
      <c r="G36" s="64">
        <v>228.05</v>
      </c>
      <c r="H36" s="65">
        <f t="shared" si="1"/>
        <v>2990.0000000000005</v>
      </c>
      <c r="I36" s="64"/>
      <c r="J36" s="64" t="s">
        <v>70</v>
      </c>
    </row>
    <row r="37" spans="1:10" s="6" customFormat="1" ht="15.6">
      <c r="A37" s="63">
        <v>45044</v>
      </c>
      <c r="B37" s="19" t="s">
        <v>105</v>
      </c>
      <c r="C37" s="64" t="s">
        <v>30</v>
      </c>
      <c r="D37" s="64">
        <v>65230</v>
      </c>
      <c r="E37" s="64">
        <v>11741</v>
      </c>
      <c r="F37" s="64"/>
      <c r="G37" s="64"/>
      <c r="H37" s="65">
        <f t="shared" si="1"/>
        <v>76971</v>
      </c>
      <c r="I37" s="64"/>
      <c r="J37" s="64" t="s">
        <v>61</v>
      </c>
    </row>
    <row r="38" spans="1:10" s="6" customFormat="1" ht="15">
      <c r="A38" s="63">
        <v>45044</v>
      </c>
      <c r="B38" s="67" t="s">
        <v>74</v>
      </c>
      <c r="C38" s="64" t="s">
        <v>76</v>
      </c>
      <c r="D38" s="64">
        <v>9275.0400000000009</v>
      </c>
      <c r="E38" s="64">
        <v>1669.51</v>
      </c>
      <c r="F38" s="64"/>
      <c r="G38" s="64"/>
      <c r="H38" s="65">
        <v>10945</v>
      </c>
      <c r="I38" s="64"/>
      <c r="J38" s="64" t="s">
        <v>75</v>
      </c>
    </row>
    <row r="39" spans="1:10" s="6" customFormat="1" ht="30">
      <c r="A39" s="63">
        <v>45044</v>
      </c>
      <c r="B39" s="64" t="s">
        <v>84</v>
      </c>
      <c r="C39" s="64">
        <v>2881076398</v>
      </c>
      <c r="D39" s="64">
        <v>750</v>
      </c>
      <c r="E39" s="64">
        <v>37.5</v>
      </c>
      <c r="F39" s="64"/>
      <c r="G39" s="64"/>
      <c r="H39" s="65">
        <f>D39+E39+F39+G39</f>
        <v>787.5</v>
      </c>
      <c r="I39" s="64"/>
      <c r="J39" s="64" t="s">
        <v>85</v>
      </c>
    </row>
    <row r="40" spans="1:10" s="6" customFormat="1" ht="15">
      <c r="A40" s="63">
        <v>45045</v>
      </c>
      <c r="B40" s="64" t="s">
        <v>69</v>
      </c>
      <c r="C40" s="64">
        <v>481</v>
      </c>
      <c r="D40" s="64">
        <v>4800.8999999999996</v>
      </c>
      <c r="E40" s="64"/>
      <c r="F40" s="64">
        <v>432.08</v>
      </c>
      <c r="G40" s="64">
        <v>432.08</v>
      </c>
      <c r="H40" s="65">
        <f t="shared" si="1"/>
        <v>5665.0599999999995</v>
      </c>
      <c r="I40" s="64"/>
      <c r="J40" s="64" t="s">
        <v>70</v>
      </c>
    </row>
    <row r="41" spans="1:10" s="6" customFormat="1" ht="18" customHeight="1">
      <c r="A41" s="63">
        <v>45046</v>
      </c>
      <c r="B41" s="67" t="s">
        <v>92</v>
      </c>
      <c r="C41" s="64" t="s">
        <v>94</v>
      </c>
      <c r="D41" s="64">
        <v>1000</v>
      </c>
      <c r="E41" s="64"/>
      <c r="F41" s="64">
        <v>90</v>
      </c>
      <c r="G41" s="64">
        <v>90</v>
      </c>
      <c r="H41" s="65">
        <f t="shared" si="1"/>
        <v>1180</v>
      </c>
      <c r="I41" s="64"/>
      <c r="J41" s="64" t="s">
        <v>93</v>
      </c>
    </row>
    <row r="42" spans="1:10" s="6" customFormat="1" ht="21">
      <c r="A42" s="185" t="s">
        <v>10</v>
      </c>
      <c r="B42" s="186"/>
      <c r="C42" s="187"/>
      <c r="D42" s="26">
        <f>SUM(D15:D41)</f>
        <v>486721.3</v>
      </c>
      <c r="E42" s="26">
        <f>SUM(E15:E41)</f>
        <v>68105.259999999995</v>
      </c>
      <c r="F42" s="26">
        <f>SUM(F15:F41)</f>
        <v>9761.4599999999991</v>
      </c>
      <c r="G42" s="26">
        <f>SUM(G15:G41)</f>
        <v>9761.4599999999991</v>
      </c>
      <c r="H42" s="26">
        <f>SUM(H15:H41)</f>
        <v>574350.43999999994</v>
      </c>
      <c r="I42" s="26"/>
      <c r="J42" s="26"/>
    </row>
    <row r="44" spans="1:10" ht="21">
      <c r="A44" s="192" t="s">
        <v>16</v>
      </c>
      <c r="B44" s="193"/>
      <c r="C44" s="193"/>
      <c r="D44" s="193"/>
      <c r="E44" s="193"/>
      <c r="F44" s="193"/>
      <c r="G44" s="193"/>
      <c r="H44" s="193"/>
      <c r="I44" s="193"/>
      <c r="J44" s="194"/>
    </row>
    <row r="45" spans="1:10" ht="21">
      <c r="A45" s="189" t="s">
        <v>1</v>
      </c>
      <c r="B45" s="190"/>
      <c r="C45" s="190"/>
      <c r="D45" s="190"/>
      <c r="E45" s="190"/>
      <c r="F45" s="190"/>
      <c r="G45" s="190"/>
      <c r="H45" s="191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88" t="s">
        <v>10</v>
      </c>
      <c r="B56" s="188"/>
      <c r="C56" s="188"/>
      <c r="D56" s="27">
        <f>SUM(D47:D55)</f>
        <v>1748164</v>
      </c>
      <c r="E56" s="27">
        <f>SUM(E47:E55)</f>
        <v>0</v>
      </c>
      <c r="F56" s="27">
        <f>SUM(F47:F55)</f>
        <v>157334.84000000003</v>
      </c>
      <c r="G56" s="27">
        <f>SUM(G47:G55)</f>
        <v>157334.84000000003</v>
      </c>
      <c r="H56" s="27">
        <f>SUM(H47:H55)</f>
        <v>2062833.6800000002</v>
      </c>
      <c r="I56" s="5"/>
      <c r="J56" s="5"/>
    </row>
    <row r="57" spans="1:10" ht="21">
      <c r="A57" s="189" t="s">
        <v>11</v>
      </c>
      <c r="B57" s="190"/>
      <c r="C57" s="190"/>
      <c r="D57" s="190"/>
      <c r="E57" s="190"/>
      <c r="F57" s="190"/>
      <c r="G57" s="190"/>
      <c r="H57" s="190"/>
      <c r="I57" s="190"/>
      <c r="J57" s="191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68">
        <v>45048</v>
      </c>
      <c r="B59" s="70" t="s">
        <v>105</v>
      </c>
      <c r="C59" s="69" t="s">
        <v>106</v>
      </c>
      <c r="D59" s="69">
        <v>24695</v>
      </c>
      <c r="E59" s="69">
        <v>4445.1000000000004</v>
      </c>
      <c r="F59" s="69"/>
      <c r="G59" s="69"/>
      <c r="H59" s="69">
        <f>D59+E59+F59+G59</f>
        <v>29140.1</v>
      </c>
      <c r="I59" s="69"/>
      <c r="J59" s="69" t="s">
        <v>61</v>
      </c>
    </row>
    <row r="60" spans="1:10" s="6" customFormat="1" ht="15">
      <c r="A60" s="68">
        <v>45050</v>
      </c>
      <c r="B60" s="69" t="s">
        <v>107</v>
      </c>
      <c r="C60" s="69" t="s">
        <v>108</v>
      </c>
      <c r="D60" s="69">
        <v>146900</v>
      </c>
      <c r="E60" s="69">
        <v>26442</v>
      </c>
      <c r="F60" s="69"/>
      <c r="G60" s="69"/>
      <c r="H60" s="69">
        <f t="shared" ref="H60:H87" si="3">D60+E60+F60+G60</f>
        <v>173342</v>
      </c>
      <c r="I60" s="69"/>
      <c r="J60" s="69" t="s">
        <v>109</v>
      </c>
    </row>
    <row r="61" spans="1:10" s="6" customFormat="1" ht="15">
      <c r="A61" s="68">
        <v>45050</v>
      </c>
      <c r="B61" s="69" t="s">
        <v>110</v>
      </c>
      <c r="C61" s="69" t="s">
        <v>111</v>
      </c>
      <c r="D61" s="69">
        <v>19800</v>
      </c>
      <c r="E61" s="69">
        <v>3564</v>
      </c>
      <c r="F61" s="69"/>
      <c r="G61" s="69"/>
      <c r="H61" s="69">
        <f t="shared" si="3"/>
        <v>23364</v>
      </c>
      <c r="I61" s="69"/>
      <c r="J61" s="69" t="s">
        <v>112</v>
      </c>
    </row>
    <row r="62" spans="1:10" s="6" customFormat="1" ht="15">
      <c r="A62" s="68">
        <v>45051</v>
      </c>
      <c r="B62" s="69" t="s">
        <v>107</v>
      </c>
      <c r="C62" s="69" t="s">
        <v>147</v>
      </c>
      <c r="D62" s="69">
        <v>8000</v>
      </c>
      <c r="E62" s="69">
        <v>1440</v>
      </c>
      <c r="F62" s="69"/>
      <c r="G62" s="69"/>
      <c r="H62" s="69">
        <f t="shared" si="3"/>
        <v>9440</v>
      </c>
      <c r="I62" s="69"/>
      <c r="J62" s="69" t="s">
        <v>109</v>
      </c>
    </row>
    <row r="63" spans="1:10" s="6" customFormat="1" ht="15">
      <c r="A63" s="68">
        <v>45051</v>
      </c>
      <c r="B63" s="70" t="s">
        <v>156</v>
      </c>
      <c r="C63" s="71" t="s">
        <v>158</v>
      </c>
      <c r="D63" s="69">
        <v>1300</v>
      </c>
      <c r="E63" s="69"/>
      <c r="F63" s="69">
        <v>117</v>
      </c>
      <c r="G63" s="69">
        <v>117</v>
      </c>
      <c r="H63" s="69">
        <f t="shared" si="3"/>
        <v>1534</v>
      </c>
      <c r="I63" s="69"/>
      <c r="J63" s="70" t="s">
        <v>157</v>
      </c>
    </row>
    <row r="64" spans="1:10" s="6" customFormat="1" ht="15">
      <c r="A64" s="68">
        <v>45052</v>
      </c>
      <c r="B64" s="70" t="s">
        <v>107</v>
      </c>
      <c r="C64" s="70" t="s">
        <v>113</v>
      </c>
      <c r="D64" s="69">
        <v>16000</v>
      </c>
      <c r="E64" s="69">
        <v>2880</v>
      </c>
      <c r="F64" s="69"/>
      <c r="G64" s="69"/>
      <c r="H64" s="69">
        <f t="shared" si="3"/>
        <v>18880</v>
      </c>
      <c r="I64" s="69"/>
      <c r="J64" s="71" t="s">
        <v>109</v>
      </c>
    </row>
    <row r="65" spans="1:10" s="6" customFormat="1" ht="15">
      <c r="A65" s="68">
        <v>45052</v>
      </c>
      <c r="B65" s="70" t="s">
        <v>86</v>
      </c>
      <c r="C65" s="70" t="s">
        <v>114</v>
      </c>
      <c r="D65" s="69">
        <v>8424</v>
      </c>
      <c r="E65" s="69">
        <v>1516.32</v>
      </c>
      <c r="F65" s="69"/>
      <c r="G65" s="69"/>
      <c r="H65" s="69">
        <f t="shared" si="3"/>
        <v>9940.32</v>
      </c>
      <c r="I65" s="69"/>
      <c r="J65" s="70" t="s">
        <v>87</v>
      </c>
    </row>
    <row r="66" spans="1:10" s="6" customFormat="1" ht="15">
      <c r="A66" s="68">
        <v>45054</v>
      </c>
      <c r="B66" s="69" t="s">
        <v>115</v>
      </c>
      <c r="C66" s="69" t="s">
        <v>116</v>
      </c>
      <c r="D66" s="69">
        <v>1026.27</v>
      </c>
      <c r="E66" s="69"/>
      <c r="F66" s="69">
        <v>92.37</v>
      </c>
      <c r="G66" s="69">
        <v>92.37</v>
      </c>
      <c r="H66" s="69">
        <f t="shared" si="3"/>
        <v>1211.0099999999998</v>
      </c>
      <c r="I66" s="69"/>
      <c r="J66" s="69" t="s">
        <v>37</v>
      </c>
    </row>
    <row r="67" spans="1:10" s="6" customFormat="1" ht="15">
      <c r="A67" s="68">
        <v>45054</v>
      </c>
      <c r="B67" s="70" t="s">
        <v>115</v>
      </c>
      <c r="C67" s="69" t="s">
        <v>117</v>
      </c>
      <c r="D67" s="69">
        <v>2987.34</v>
      </c>
      <c r="E67" s="69"/>
      <c r="F67" s="69">
        <v>268.86</v>
      </c>
      <c r="G67" s="69">
        <v>268.86</v>
      </c>
      <c r="H67" s="69">
        <f t="shared" si="3"/>
        <v>3525.0600000000004</v>
      </c>
      <c r="I67" s="69"/>
      <c r="J67" s="69" t="s">
        <v>37</v>
      </c>
    </row>
    <row r="68" spans="1:10" s="6" customFormat="1" ht="15">
      <c r="A68" s="68">
        <v>45054</v>
      </c>
      <c r="B68" s="70" t="s">
        <v>115</v>
      </c>
      <c r="C68" s="70" t="s">
        <v>155</v>
      </c>
      <c r="D68" s="69">
        <v>338.98</v>
      </c>
      <c r="E68" s="69"/>
      <c r="F68" s="69">
        <v>30.51</v>
      </c>
      <c r="G68" s="69">
        <v>30.51</v>
      </c>
      <c r="H68" s="69">
        <f t="shared" si="3"/>
        <v>400</v>
      </c>
      <c r="I68" s="69"/>
      <c r="J68" s="69" t="s">
        <v>37</v>
      </c>
    </row>
    <row r="69" spans="1:10" s="6" customFormat="1" ht="15">
      <c r="A69" s="68">
        <v>45057</v>
      </c>
      <c r="B69" s="69" t="s">
        <v>118</v>
      </c>
      <c r="C69" s="69" t="s">
        <v>119</v>
      </c>
      <c r="D69" s="69">
        <v>23760</v>
      </c>
      <c r="E69" s="69"/>
      <c r="F69" s="69">
        <v>2138.4</v>
      </c>
      <c r="G69" s="69">
        <v>2138.4</v>
      </c>
      <c r="H69" s="69">
        <f t="shared" si="3"/>
        <v>28036.800000000003</v>
      </c>
      <c r="I69" s="69"/>
      <c r="J69" s="69" t="s">
        <v>120</v>
      </c>
    </row>
    <row r="70" spans="1:10" s="6" customFormat="1" ht="15">
      <c r="A70" s="68">
        <v>45057</v>
      </c>
      <c r="B70" s="69" t="s">
        <v>121</v>
      </c>
      <c r="C70" s="69" t="s">
        <v>122</v>
      </c>
      <c r="D70" s="69">
        <v>32650</v>
      </c>
      <c r="E70" s="69">
        <v>5877</v>
      </c>
      <c r="F70" s="69"/>
      <c r="G70" s="69"/>
      <c r="H70" s="69">
        <f t="shared" si="3"/>
        <v>38527</v>
      </c>
      <c r="I70" s="69"/>
      <c r="J70" s="69" t="s">
        <v>123</v>
      </c>
    </row>
    <row r="71" spans="1:10" s="6" customFormat="1" ht="15">
      <c r="A71" s="68">
        <v>45057</v>
      </c>
      <c r="B71" s="69" t="s">
        <v>121</v>
      </c>
      <c r="C71" s="69" t="s">
        <v>124</v>
      </c>
      <c r="D71" s="69">
        <v>48975</v>
      </c>
      <c r="E71" s="69">
        <v>8815.5</v>
      </c>
      <c r="F71" s="69"/>
      <c r="G71" s="69"/>
      <c r="H71" s="69">
        <f t="shared" si="3"/>
        <v>57790.5</v>
      </c>
      <c r="I71" s="69"/>
      <c r="J71" s="69" t="s">
        <v>123</v>
      </c>
    </row>
    <row r="72" spans="1:10" s="6" customFormat="1" ht="20.25" customHeight="1">
      <c r="A72" s="68">
        <v>45058</v>
      </c>
      <c r="B72" s="70" t="s">
        <v>125</v>
      </c>
      <c r="C72" s="70" t="s">
        <v>126</v>
      </c>
      <c r="D72" s="69">
        <v>3375</v>
      </c>
      <c r="E72" s="69"/>
      <c r="F72" s="69">
        <v>303.75</v>
      </c>
      <c r="G72" s="69">
        <v>303.75</v>
      </c>
      <c r="H72" s="69">
        <f t="shared" si="3"/>
        <v>3982.5</v>
      </c>
      <c r="I72" s="69"/>
      <c r="J72" s="70" t="s">
        <v>127</v>
      </c>
    </row>
    <row r="73" spans="1:10" s="6" customFormat="1" ht="15">
      <c r="A73" s="68">
        <v>45059</v>
      </c>
      <c r="B73" s="69" t="s">
        <v>105</v>
      </c>
      <c r="C73" s="69" t="s">
        <v>128</v>
      </c>
      <c r="D73" s="69">
        <v>32405</v>
      </c>
      <c r="E73" s="69">
        <v>5832.9</v>
      </c>
      <c r="F73" s="69"/>
      <c r="G73" s="69"/>
      <c r="H73" s="69">
        <f t="shared" si="3"/>
        <v>38237.9</v>
      </c>
      <c r="I73" s="69"/>
      <c r="J73" s="69" t="s">
        <v>61</v>
      </c>
    </row>
    <row r="74" spans="1:10" s="6" customFormat="1" ht="30">
      <c r="A74" s="68">
        <v>45062</v>
      </c>
      <c r="B74" s="70" t="s">
        <v>131</v>
      </c>
      <c r="C74" s="70" t="s">
        <v>133</v>
      </c>
      <c r="D74" s="69">
        <v>2300</v>
      </c>
      <c r="E74" s="69"/>
      <c r="F74" s="69">
        <v>207</v>
      </c>
      <c r="G74" s="69">
        <v>207</v>
      </c>
      <c r="H74" s="69">
        <f t="shared" si="3"/>
        <v>2714</v>
      </c>
      <c r="I74" s="69"/>
      <c r="J74" s="70" t="s">
        <v>132</v>
      </c>
    </row>
    <row r="75" spans="1:10" s="6" customFormat="1" ht="30">
      <c r="A75" s="68">
        <v>45063</v>
      </c>
      <c r="B75" s="70" t="s">
        <v>84</v>
      </c>
      <c r="C75" s="70">
        <v>2881077278</v>
      </c>
      <c r="D75" s="69">
        <v>520</v>
      </c>
      <c r="E75" s="69">
        <v>26</v>
      </c>
      <c r="F75" s="69"/>
      <c r="G75" s="69"/>
      <c r="H75" s="69">
        <f t="shared" si="3"/>
        <v>546</v>
      </c>
      <c r="I75" s="69"/>
      <c r="J75" s="70" t="s">
        <v>85</v>
      </c>
    </row>
    <row r="76" spans="1:10" s="6" customFormat="1" ht="15">
      <c r="A76" s="68">
        <v>45064</v>
      </c>
      <c r="B76" s="70" t="s">
        <v>105</v>
      </c>
      <c r="C76" s="70" t="s">
        <v>136</v>
      </c>
      <c r="D76" s="69">
        <v>57520</v>
      </c>
      <c r="E76" s="69">
        <v>10353.6</v>
      </c>
      <c r="F76" s="69"/>
      <c r="G76" s="69"/>
      <c r="H76" s="69">
        <f t="shared" si="3"/>
        <v>67873.600000000006</v>
      </c>
      <c r="I76" s="69"/>
      <c r="J76" s="70" t="s">
        <v>61</v>
      </c>
    </row>
    <row r="77" spans="1:10" s="6" customFormat="1" ht="15">
      <c r="A77" s="68">
        <v>45065</v>
      </c>
      <c r="B77" s="70" t="s">
        <v>137</v>
      </c>
      <c r="C77" s="70">
        <v>2110731981</v>
      </c>
      <c r="D77" s="69">
        <v>640591.62</v>
      </c>
      <c r="E77" s="69">
        <v>115306.51</v>
      </c>
      <c r="F77" s="69"/>
      <c r="G77" s="69"/>
      <c r="H77" s="69">
        <f t="shared" si="3"/>
        <v>755898.13</v>
      </c>
      <c r="I77" s="69"/>
      <c r="J77" s="70" t="s">
        <v>138</v>
      </c>
    </row>
    <row r="78" spans="1:10" s="6" customFormat="1" ht="15">
      <c r="A78" s="68">
        <v>45065</v>
      </c>
      <c r="B78" s="70" t="s">
        <v>64</v>
      </c>
      <c r="C78" s="70" t="s">
        <v>139</v>
      </c>
      <c r="D78" s="69">
        <v>31150</v>
      </c>
      <c r="E78" s="69">
        <v>5607</v>
      </c>
      <c r="F78" s="69"/>
      <c r="G78" s="69"/>
      <c r="H78" s="69">
        <f t="shared" si="3"/>
        <v>36757</v>
      </c>
      <c r="I78" s="69"/>
      <c r="J78" s="70" t="s">
        <v>66</v>
      </c>
    </row>
    <row r="79" spans="1:10" s="6" customFormat="1" ht="15">
      <c r="A79" s="68">
        <v>45065</v>
      </c>
      <c r="B79" s="71" t="s">
        <v>71</v>
      </c>
      <c r="C79" s="70" t="s">
        <v>145</v>
      </c>
      <c r="D79" s="69">
        <v>2425.85</v>
      </c>
      <c r="E79" s="69"/>
      <c r="F79" s="69">
        <v>312.08</v>
      </c>
      <c r="G79" s="69">
        <v>312.08</v>
      </c>
      <c r="H79" s="69">
        <f t="shared" si="3"/>
        <v>3050.0099999999998</v>
      </c>
      <c r="I79" s="69"/>
      <c r="J79" s="70" t="s">
        <v>72</v>
      </c>
    </row>
    <row r="80" spans="1:10" s="6" customFormat="1" ht="15">
      <c r="A80" s="68">
        <v>45067</v>
      </c>
      <c r="B80" s="71" t="s">
        <v>71</v>
      </c>
      <c r="C80" s="70" t="s">
        <v>146</v>
      </c>
      <c r="D80" s="69">
        <v>2425.85</v>
      </c>
      <c r="E80" s="69"/>
      <c r="F80" s="69">
        <v>312.08</v>
      </c>
      <c r="G80" s="69">
        <v>312.08</v>
      </c>
      <c r="H80" s="69">
        <f t="shared" si="3"/>
        <v>3050.0099999999998</v>
      </c>
      <c r="I80" s="69"/>
      <c r="J80" s="70" t="s">
        <v>72</v>
      </c>
    </row>
    <row r="81" spans="1:10" s="6" customFormat="1" ht="15">
      <c r="A81" s="68">
        <v>45069</v>
      </c>
      <c r="B81" s="70" t="s">
        <v>56</v>
      </c>
      <c r="C81" s="70" t="s">
        <v>140</v>
      </c>
      <c r="D81" s="69">
        <v>82200</v>
      </c>
      <c r="E81" s="69"/>
      <c r="F81" s="69">
        <v>7398</v>
      </c>
      <c r="G81" s="69">
        <v>7398</v>
      </c>
      <c r="H81" s="69">
        <f t="shared" si="3"/>
        <v>96996</v>
      </c>
      <c r="I81" s="69"/>
      <c r="J81" s="70" t="s">
        <v>58</v>
      </c>
    </row>
    <row r="82" spans="1:10" s="6" customFormat="1" ht="15">
      <c r="A82" s="68">
        <v>45070</v>
      </c>
      <c r="B82" s="70" t="s">
        <v>141</v>
      </c>
      <c r="C82" s="70" t="s">
        <v>142</v>
      </c>
      <c r="D82" s="69">
        <v>104350</v>
      </c>
      <c r="E82" s="69">
        <v>18783</v>
      </c>
      <c r="F82" s="69"/>
      <c r="G82" s="69"/>
      <c r="H82" s="69">
        <f t="shared" si="3"/>
        <v>123133</v>
      </c>
      <c r="I82" s="69"/>
      <c r="J82" s="70" t="s">
        <v>143</v>
      </c>
    </row>
    <row r="83" spans="1:10" s="6" customFormat="1" ht="15">
      <c r="A83" s="68">
        <v>45071</v>
      </c>
      <c r="B83" s="70" t="s">
        <v>141</v>
      </c>
      <c r="C83" s="70" t="s">
        <v>144</v>
      </c>
      <c r="D83" s="69">
        <v>31200</v>
      </c>
      <c r="E83" s="69">
        <v>5616</v>
      </c>
      <c r="F83" s="69"/>
      <c r="G83" s="69"/>
      <c r="H83" s="69">
        <f t="shared" si="3"/>
        <v>36816</v>
      </c>
      <c r="I83" s="69"/>
      <c r="J83" s="70" t="s">
        <v>143</v>
      </c>
    </row>
    <row r="84" spans="1:10" s="6" customFormat="1" ht="30">
      <c r="A84" s="68">
        <v>45071</v>
      </c>
      <c r="B84" s="70" t="s">
        <v>84</v>
      </c>
      <c r="C84" s="70">
        <v>2881077629</v>
      </c>
      <c r="D84" s="69">
        <v>470</v>
      </c>
      <c r="E84" s="69">
        <v>23.5</v>
      </c>
      <c r="F84" s="69"/>
      <c r="G84" s="69"/>
      <c r="H84" s="69">
        <f t="shared" si="3"/>
        <v>493.5</v>
      </c>
      <c r="I84" s="69"/>
      <c r="J84" s="70" t="s">
        <v>85</v>
      </c>
    </row>
    <row r="85" spans="1:10" s="6" customFormat="1" ht="15">
      <c r="A85" s="68">
        <v>45072</v>
      </c>
      <c r="B85" s="70" t="s">
        <v>64</v>
      </c>
      <c r="C85" s="70" t="s">
        <v>149</v>
      </c>
      <c r="D85" s="69">
        <v>55000</v>
      </c>
      <c r="E85" s="69">
        <v>9900</v>
      </c>
      <c r="F85" s="69"/>
      <c r="G85" s="69"/>
      <c r="H85" s="69">
        <f t="shared" si="3"/>
        <v>64900</v>
      </c>
      <c r="I85" s="69"/>
      <c r="J85" s="70" t="s">
        <v>66</v>
      </c>
    </row>
    <row r="86" spans="1:10" s="6" customFormat="1" ht="15">
      <c r="A86" s="68">
        <v>45074</v>
      </c>
      <c r="B86" s="70" t="s">
        <v>77</v>
      </c>
      <c r="C86" s="70" t="s">
        <v>154</v>
      </c>
      <c r="D86" s="69">
        <v>7041.5</v>
      </c>
      <c r="E86" s="69">
        <v>1267.47</v>
      </c>
      <c r="F86" s="69"/>
      <c r="G86" s="69"/>
      <c r="H86" s="69">
        <f t="shared" si="3"/>
        <v>8308.9699999999993</v>
      </c>
      <c r="I86" s="69"/>
      <c r="J86" s="70" t="s">
        <v>78</v>
      </c>
    </row>
    <row r="87" spans="1:10" s="6" customFormat="1" ht="15">
      <c r="A87" s="68">
        <v>45075</v>
      </c>
      <c r="B87" s="70" t="s">
        <v>105</v>
      </c>
      <c r="C87" s="70" t="s">
        <v>148</v>
      </c>
      <c r="D87" s="69">
        <v>104125</v>
      </c>
      <c r="E87" s="69">
        <v>18742.5</v>
      </c>
      <c r="F87" s="69"/>
      <c r="G87" s="69"/>
      <c r="H87" s="69">
        <f t="shared" si="3"/>
        <v>122867.5</v>
      </c>
      <c r="I87" s="69"/>
      <c r="J87" s="70" t="s">
        <v>61</v>
      </c>
    </row>
    <row r="88" spans="1:10" s="6" customFormat="1" ht="21">
      <c r="A88" s="196" t="s">
        <v>10</v>
      </c>
      <c r="B88" s="197"/>
      <c r="C88" s="198"/>
      <c r="D88" s="27">
        <f>SUM(D59:D87)</f>
        <v>1491956.4100000001</v>
      </c>
      <c r="E88" s="27">
        <f>SUM(E59:E87)</f>
        <v>246438.39999999999</v>
      </c>
      <c r="F88" s="27">
        <f>SUM(F59:F87)</f>
        <v>11180.05</v>
      </c>
      <c r="G88" s="27">
        <f>SUM(G59:G87)</f>
        <v>11180.05</v>
      </c>
      <c r="H88" s="27">
        <f>SUM(H59:H87)</f>
        <v>1760754.91</v>
      </c>
      <c r="I88" s="27"/>
      <c r="J88" s="27"/>
    </row>
    <row r="90" spans="1:10" ht="21">
      <c r="A90" s="192" t="s">
        <v>17</v>
      </c>
      <c r="B90" s="193"/>
      <c r="C90" s="193"/>
      <c r="D90" s="193"/>
      <c r="E90" s="193"/>
      <c r="F90" s="193"/>
      <c r="G90" s="193"/>
      <c r="H90" s="193"/>
      <c r="I90" s="193"/>
      <c r="J90" s="194"/>
    </row>
    <row r="91" spans="1:10" ht="21">
      <c r="A91" s="189" t="s">
        <v>1</v>
      </c>
      <c r="B91" s="190"/>
      <c r="C91" s="190"/>
      <c r="D91" s="190"/>
      <c r="E91" s="190"/>
      <c r="F91" s="190"/>
      <c r="G91" s="190"/>
      <c r="H91" s="191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88" t="s">
        <v>10</v>
      </c>
      <c r="B100" s="188"/>
      <c r="C100" s="188"/>
      <c r="D100" s="27">
        <f>SUM(D93:D99)</f>
        <v>1657293</v>
      </c>
      <c r="E100" s="27">
        <f>SUM(E93:E99)</f>
        <v>0</v>
      </c>
      <c r="F100" s="27">
        <f>SUM(F93:F99)</f>
        <v>149156.1</v>
      </c>
      <c r="G100" s="27">
        <f>SUM(G93:G99)</f>
        <v>149156.1</v>
      </c>
      <c r="H100" s="27">
        <f>SUM(H93:H99)</f>
        <v>1955605.2</v>
      </c>
      <c r="I100" s="5"/>
      <c r="J100" s="5"/>
    </row>
    <row r="101" spans="1:10" ht="21">
      <c r="A101" s="189" t="s">
        <v>11</v>
      </c>
      <c r="B101" s="190"/>
      <c r="C101" s="190"/>
      <c r="D101" s="190"/>
      <c r="E101" s="190"/>
      <c r="F101" s="190"/>
      <c r="G101" s="190"/>
      <c r="H101" s="190"/>
      <c r="I101" s="190"/>
      <c r="J101" s="191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68">
        <v>45079</v>
      </c>
      <c r="B103" s="69" t="s">
        <v>162</v>
      </c>
      <c r="C103" s="69">
        <v>276</v>
      </c>
      <c r="D103" s="69">
        <v>8985</v>
      </c>
      <c r="E103" s="69"/>
      <c r="F103" s="69">
        <v>1257.5</v>
      </c>
      <c r="G103" s="69">
        <v>1257.5</v>
      </c>
      <c r="H103" s="69">
        <f t="shared" ref="H103:H124" si="5">D103+E103+F103+G103</f>
        <v>11500</v>
      </c>
      <c r="I103" s="69"/>
      <c r="J103" s="69" t="s">
        <v>161</v>
      </c>
    </row>
    <row r="104" spans="1:10" s="6" customFormat="1" ht="30">
      <c r="A104" s="78">
        <v>45079</v>
      </c>
      <c r="B104" s="43" t="s">
        <v>84</v>
      </c>
      <c r="C104" s="79">
        <v>2881078018</v>
      </c>
      <c r="D104" s="44">
        <v>960</v>
      </c>
      <c r="E104" s="44">
        <v>48</v>
      </c>
      <c r="F104" s="44"/>
      <c r="G104" s="44"/>
      <c r="H104" s="44">
        <f t="shared" si="5"/>
        <v>1008</v>
      </c>
      <c r="I104" s="44"/>
      <c r="J104" s="79" t="s">
        <v>85</v>
      </c>
    </row>
    <row r="105" spans="1:10" s="6" customFormat="1" ht="15">
      <c r="A105" s="68">
        <v>45080</v>
      </c>
      <c r="B105" s="69" t="s">
        <v>115</v>
      </c>
      <c r="C105" s="69" t="s">
        <v>163</v>
      </c>
      <c r="D105" s="69">
        <v>1232.2</v>
      </c>
      <c r="E105" s="69"/>
      <c r="F105" s="69">
        <v>110.9</v>
      </c>
      <c r="G105" s="69">
        <v>110.9</v>
      </c>
      <c r="H105" s="69">
        <f t="shared" si="5"/>
        <v>1454.0000000000002</v>
      </c>
      <c r="I105" s="69"/>
      <c r="J105" s="69" t="s">
        <v>37</v>
      </c>
    </row>
    <row r="106" spans="1:10" s="6" customFormat="1" ht="15">
      <c r="A106" s="68">
        <v>45080</v>
      </c>
      <c r="B106" s="69" t="s">
        <v>115</v>
      </c>
      <c r="C106" s="69" t="s">
        <v>164</v>
      </c>
      <c r="D106" s="69">
        <v>296.61</v>
      </c>
      <c r="E106" s="69"/>
      <c r="F106" s="69">
        <v>26.69</v>
      </c>
      <c r="G106" s="69">
        <v>26.69</v>
      </c>
      <c r="H106" s="69">
        <f t="shared" si="5"/>
        <v>349.99</v>
      </c>
      <c r="I106" s="69"/>
      <c r="J106" s="69" t="s">
        <v>37</v>
      </c>
    </row>
    <row r="107" spans="1:10" s="6" customFormat="1" ht="15">
      <c r="A107" s="68">
        <v>45080</v>
      </c>
      <c r="B107" s="70" t="s">
        <v>181</v>
      </c>
      <c r="C107" s="70" t="s">
        <v>183</v>
      </c>
      <c r="D107" s="69">
        <v>1100.8499999999999</v>
      </c>
      <c r="E107" s="69">
        <v>198.15</v>
      </c>
      <c r="F107" s="69"/>
      <c r="G107" s="69"/>
      <c r="H107" s="69">
        <f t="shared" si="5"/>
        <v>1299</v>
      </c>
      <c r="I107" s="69"/>
      <c r="J107" s="70" t="s">
        <v>182</v>
      </c>
    </row>
    <row r="108" spans="1:10" s="6" customFormat="1" ht="15">
      <c r="A108" s="68">
        <v>45080</v>
      </c>
      <c r="B108" s="70" t="s">
        <v>71</v>
      </c>
      <c r="C108" s="71" t="s">
        <v>184</v>
      </c>
      <c r="D108" s="69">
        <v>2812.5</v>
      </c>
      <c r="E108" s="69"/>
      <c r="F108" s="69">
        <v>393.75</v>
      </c>
      <c r="G108" s="69">
        <v>393.75</v>
      </c>
      <c r="H108" s="69">
        <f t="shared" si="5"/>
        <v>3600</v>
      </c>
      <c r="I108" s="69"/>
      <c r="J108" s="71" t="s">
        <v>72</v>
      </c>
    </row>
    <row r="109" spans="1:10" s="6" customFormat="1" ht="15">
      <c r="A109" s="68">
        <v>45082</v>
      </c>
      <c r="B109" s="69" t="s">
        <v>86</v>
      </c>
      <c r="C109" s="69" t="s">
        <v>165</v>
      </c>
      <c r="D109" s="69">
        <v>11232</v>
      </c>
      <c r="E109" s="69">
        <v>2021.76</v>
      </c>
      <c r="F109" s="69"/>
      <c r="G109" s="69"/>
      <c r="H109" s="69">
        <f t="shared" si="5"/>
        <v>13253.76</v>
      </c>
      <c r="I109" s="69"/>
      <c r="J109" s="69" t="s">
        <v>87</v>
      </c>
    </row>
    <row r="110" spans="1:10" s="6" customFormat="1" ht="15">
      <c r="A110" s="68">
        <v>45083</v>
      </c>
      <c r="B110" s="69" t="s">
        <v>166</v>
      </c>
      <c r="C110" s="69" t="s">
        <v>167</v>
      </c>
      <c r="D110" s="69">
        <v>275</v>
      </c>
      <c r="E110" s="69"/>
      <c r="F110" s="69">
        <v>24.75</v>
      </c>
      <c r="G110" s="69">
        <v>24.75</v>
      </c>
      <c r="H110" s="69">
        <f t="shared" si="5"/>
        <v>324.5</v>
      </c>
      <c r="I110" s="69"/>
      <c r="J110" s="69" t="s">
        <v>168</v>
      </c>
    </row>
    <row r="111" spans="1:10" s="6" customFormat="1" ht="15">
      <c r="A111" s="68">
        <v>45083</v>
      </c>
      <c r="B111" s="69" t="s">
        <v>105</v>
      </c>
      <c r="C111" s="69" t="s">
        <v>169</v>
      </c>
      <c r="D111" s="69">
        <v>142775</v>
      </c>
      <c r="E111" s="69">
        <v>25699.5</v>
      </c>
      <c r="F111" s="69"/>
      <c r="G111" s="69"/>
      <c r="H111" s="69">
        <f t="shared" si="5"/>
        <v>168474.5</v>
      </c>
      <c r="I111" s="69"/>
      <c r="J111" s="69" t="s">
        <v>61</v>
      </c>
    </row>
    <row r="112" spans="1:10" s="6" customFormat="1" ht="15">
      <c r="A112" s="68">
        <v>45083</v>
      </c>
      <c r="B112" s="70" t="s">
        <v>71</v>
      </c>
      <c r="C112" s="70" t="s">
        <v>185</v>
      </c>
      <c r="D112" s="69">
        <v>1875</v>
      </c>
      <c r="E112" s="69"/>
      <c r="F112" s="69">
        <v>262.5</v>
      </c>
      <c r="G112" s="69">
        <v>262.5</v>
      </c>
      <c r="H112" s="69">
        <f t="shared" si="5"/>
        <v>2400</v>
      </c>
      <c r="I112" s="69"/>
      <c r="J112" s="71" t="s">
        <v>72</v>
      </c>
    </row>
    <row r="113" spans="1:10" s="6" customFormat="1" ht="15">
      <c r="A113" s="68">
        <v>45086</v>
      </c>
      <c r="B113" s="69" t="s">
        <v>115</v>
      </c>
      <c r="C113" s="69" t="s">
        <v>170</v>
      </c>
      <c r="D113" s="69">
        <v>677.96</v>
      </c>
      <c r="E113" s="69"/>
      <c r="F113" s="69">
        <v>61.02</v>
      </c>
      <c r="G113" s="69">
        <v>61.02</v>
      </c>
      <c r="H113" s="69">
        <f t="shared" si="5"/>
        <v>800</v>
      </c>
      <c r="I113" s="69"/>
      <c r="J113" s="69" t="s">
        <v>37</v>
      </c>
    </row>
    <row r="114" spans="1:10" s="6" customFormat="1" ht="15">
      <c r="A114" s="68">
        <v>45086</v>
      </c>
      <c r="B114" s="69" t="s">
        <v>174</v>
      </c>
      <c r="C114" s="69" t="s">
        <v>175</v>
      </c>
      <c r="D114" s="69">
        <v>1175</v>
      </c>
      <c r="E114" s="69"/>
      <c r="F114" s="69">
        <v>105.75</v>
      </c>
      <c r="G114" s="69">
        <v>105.75</v>
      </c>
      <c r="H114" s="69">
        <f t="shared" si="5"/>
        <v>1386.5</v>
      </c>
      <c r="I114" s="69"/>
      <c r="J114" s="69" t="s">
        <v>176</v>
      </c>
    </row>
    <row r="115" spans="1:10" s="6" customFormat="1" ht="15">
      <c r="A115" s="68">
        <v>45087</v>
      </c>
      <c r="B115" s="69" t="s">
        <v>171</v>
      </c>
      <c r="C115" s="69" t="s">
        <v>172</v>
      </c>
      <c r="D115" s="69">
        <v>9400</v>
      </c>
      <c r="E115" s="69"/>
      <c r="F115" s="69">
        <v>846</v>
      </c>
      <c r="G115" s="69">
        <v>846</v>
      </c>
      <c r="H115" s="69">
        <f t="shared" si="5"/>
        <v>11092</v>
      </c>
      <c r="I115" s="69"/>
      <c r="J115" s="69" t="s">
        <v>173</v>
      </c>
    </row>
    <row r="116" spans="1:10" s="6" customFormat="1" ht="15">
      <c r="A116" s="68">
        <v>45087</v>
      </c>
      <c r="B116" s="69" t="s">
        <v>105</v>
      </c>
      <c r="C116" s="69" t="s">
        <v>178</v>
      </c>
      <c r="D116" s="69">
        <v>82250</v>
      </c>
      <c r="E116" s="69">
        <v>14805</v>
      </c>
      <c r="F116" s="69"/>
      <c r="G116" s="69"/>
      <c r="H116" s="69">
        <f t="shared" si="5"/>
        <v>97055</v>
      </c>
      <c r="I116" s="69"/>
      <c r="J116" s="69" t="s">
        <v>61</v>
      </c>
    </row>
    <row r="117" spans="1:10" s="6" customFormat="1" ht="15">
      <c r="A117" s="68">
        <v>45089</v>
      </c>
      <c r="B117" s="69" t="s">
        <v>174</v>
      </c>
      <c r="C117" s="69" t="s">
        <v>177</v>
      </c>
      <c r="D117" s="69">
        <v>300</v>
      </c>
      <c r="E117" s="69"/>
      <c r="F117" s="69">
        <v>27</v>
      </c>
      <c r="G117" s="69">
        <v>27</v>
      </c>
      <c r="H117" s="69">
        <f t="shared" si="5"/>
        <v>354</v>
      </c>
      <c r="I117" s="69"/>
      <c r="J117" s="69" t="s">
        <v>176</v>
      </c>
    </row>
    <row r="118" spans="1:10" s="6" customFormat="1" ht="15">
      <c r="A118" s="68">
        <v>45090</v>
      </c>
      <c r="B118" s="69" t="s">
        <v>171</v>
      </c>
      <c r="C118" s="69" t="s">
        <v>179</v>
      </c>
      <c r="D118" s="69">
        <v>4700</v>
      </c>
      <c r="E118" s="69"/>
      <c r="F118" s="69">
        <v>423</v>
      </c>
      <c r="G118" s="69">
        <v>423</v>
      </c>
      <c r="H118" s="69">
        <f t="shared" si="5"/>
        <v>5546</v>
      </c>
      <c r="I118" s="69"/>
      <c r="J118" s="69" t="s">
        <v>173</v>
      </c>
    </row>
    <row r="119" spans="1:10" s="6" customFormat="1" ht="15.6" thickBot="1">
      <c r="A119" s="68">
        <v>45093</v>
      </c>
      <c r="B119" s="69" t="s">
        <v>105</v>
      </c>
      <c r="C119" s="69" t="s">
        <v>180</v>
      </c>
      <c r="D119" s="69">
        <v>74200</v>
      </c>
      <c r="E119" s="69">
        <v>13356</v>
      </c>
      <c r="F119" s="69"/>
      <c r="G119" s="69"/>
      <c r="H119" s="69">
        <f t="shared" si="5"/>
        <v>87556</v>
      </c>
      <c r="I119" s="69"/>
      <c r="J119" s="69" t="s">
        <v>61</v>
      </c>
    </row>
    <row r="120" spans="1:10" s="6" customFormat="1" ht="15.6" thickBot="1">
      <c r="A120" s="78">
        <v>45093</v>
      </c>
      <c r="B120" s="79" t="s">
        <v>191</v>
      </c>
      <c r="C120" s="80" t="s">
        <v>193</v>
      </c>
      <c r="D120" s="44">
        <v>170.48</v>
      </c>
      <c r="E120" s="44">
        <v>8.52</v>
      </c>
      <c r="F120" s="44"/>
      <c r="G120" s="44"/>
      <c r="H120" s="44">
        <f t="shared" si="5"/>
        <v>179</v>
      </c>
      <c r="I120" s="44"/>
      <c r="J120" s="79" t="s">
        <v>192</v>
      </c>
    </row>
    <row r="121" spans="1:10" s="6" customFormat="1" ht="15">
      <c r="A121" s="68">
        <v>45099</v>
      </c>
      <c r="B121" s="69" t="s">
        <v>105</v>
      </c>
      <c r="C121" s="69" t="s">
        <v>186</v>
      </c>
      <c r="D121" s="69">
        <v>34050</v>
      </c>
      <c r="E121" s="69">
        <v>6129</v>
      </c>
      <c r="F121" s="69"/>
      <c r="G121" s="69"/>
      <c r="H121" s="69">
        <f t="shared" si="5"/>
        <v>40179</v>
      </c>
      <c r="I121" s="69"/>
      <c r="J121" s="69" t="s">
        <v>61</v>
      </c>
    </row>
    <row r="122" spans="1:10" s="6" customFormat="1" ht="15">
      <c r="A122" s="75">
        <v>45105</v>
      </c>
      <c r="B122" s="76" t="s">
        <v>188</v>
      </c>
      <c r="C122" s="76" t="s">
        <v>190</v>
      </c>
      <c r="D122" s="77">
        <v>592.37</v>
      </c>
      <c r="E122" s="77">
        <v>106.62</v>
      </c>
      <c r="F122" s="77"/>
      <c r="G122" s="77"/>
      <c r="H122" s="77">
        <f t="shared" si="5"/>
        <v>698.99</v>
      </c>
      <c r="I122" s="77"/>
      <c r="J122" s="76" t="s">
        <v>189</v>
      </c>
    </row>
    <row r="123" spans="1:10" s="6" customFormat="1" ht="15">
      <c r="A123" s="78">
        <v>45107</v>
      </c>
      <c r="B123" s="81" t="s">
        <v>92</v>
      </c>
      <c r="C123" s="43" t="s">
        <v>194</v>
      </c>
      <c r="D123" s="44">
        <v>300</v>
      </c>
      <c r="E123" s="44"/>
      <c r="F123" s="44">
        <v>27</v>
      </c>
      <c r="G123" s="44">
        <v>27</v>
      </c>
      <c r="H123" s="44">
        <f t="shared" si="5"/>
        <v>354</v>
      </c>
      <c r="I123" s="44"/>
      <c r="J123" s="43" t="s">
        <v>93</v>
      </c>
    </row>
    <row r="124" spans="1:10" s="6" customFormat="1" ht="15">
      <c r="A124" s="78">
        <v>45107</v>
      </c>
      <c r="B124" s="81" t="s">
        <v>92</v>
      </c>
      <c r="C124" s="81" t="s">
        <v>195</v>
      </c>
      <c r="D124" s="81">
        <v>1767</v>
      </c>
      <c r="E124" s="44"/>
      <c r="F124" s="44">
        <v>159.03</v>
      </c>
      <c r="G124" s="44">
        <v>159.03</v>
      </c>
      <c r="H124" s="44">
        <f t="shared" si="5"/>
        <v>2085.06</v>
      </c>
      <c r="I124" s="44"/>
      <c r="J124" s="43" t="s">
        <v>93</v>
      </c>
    </row>
    <row r="125" spans="1:10" s="6" customFormat="1" ht="21">
      <c r="A125" s="185" t="s">
        <v>10</v>
      </c>
      <c r="B125" s="186"/>
      <c r="C125" s="187"/>
      <c r="D125" s="26">
        <f>SUM(D103:D124)</f>
        <v>381126.97</v>
      </c>
      <c r="E125" s="26">
        <f>SUM(E103:E124)</f>
        <v>62372.55</v>
      </c>
      <c r="F125" s="26">
        <f>SUM(F103:F124)</f>
        <v>3724.8900000000003</v>
      </c>
      <c r="G125" s="26">
        <f>SUM(G103:G124)</f>
        <v>3724.8900000000003</v>
      </c>
      <c r="H125" s="26">
        <f>SUM(H103:H124)</f>
        <v>450949.3</v>
      </c>
      <c r="I125" s="26"/>
      <c r="J125" s="26"/>
    </row>
    <row r="128" spans="1:10" s="10" customFormat="1" ht="17.399999999999999" customHeight="1">
      <c r="A128" s="20">
        <v>44840</v>
      </c>
      <c r="B128" s="22" t="s">
        <v>25</v>
      </c>
      <c r="C128" s="22" t="s">
        <v>26</v>
      </c>
      <c r="D128" s="22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0">
        <v>44841</v>
      </c>
      <c r="B129" s="22" t="s">
        <v>21</v>
      </c>
      <c r="C129" s="22" t="s">
        <v>22</v>
      </c>
      <c r="D129" s="22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0">
        <v>44875</v>
      </c>
      <c r="B130" s="22" t="s">
        <v>80</v>
      </c>
      <c r="C130" s="22" t="s">
        <v>81</v>
      </c>
      <c r="D130" s="22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0">
        <v>44932</v>
      </c>
      <c r="B131" s="22" t="s">
        <v>23</v>
      </c>
      <c r="C131" s="22" t="s">
        <v>24</v>
      </c>
      <c r="D131" s="22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0">
        <v>44965</v>
      </c>
      <c r="B132" s="22" t="s">
        <v>27</v>
      </c>
      <c r="C132" s="22" t="s">
        <v>28</v>
      </c>
      <c r="D132" s="22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0">
        <v>44977</v>
      </c>
      <c r="B133" s="22" t="s">
        <v>82</v>
      </c>
      <c r="C133" s="22" t="s">
        <v>83</v>
      </c>
      <c r="D133" s="22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62" customFormat="1" ht="16.8" customHeight="1">
      <c r="A290" s="72"/>
      <c r="B290" s="72"/>
      <c r="C290" s="72"/>
      <c r="D290" s="73"/>
      <c r="E290" s="74">
        <f>F100+G100</f>
        <v>298312.2</v>
      </c>
      <c r="F290" s="74">
        <f>E125+F125+G125</f>
        <v>69822.33</v>
      </c>
      <c r="G290" s="74">
        <f>E290-F290</f>
        <v>228489.87</v>
      </c>
      <c r="H290" s="73"/>
      <c r="I290" s="73"/>
      <c r="J290" s="73"/>
    </row>
  </sheetData>
  <autoFilter ref="B2:B290"/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91" workbookViewId="0">
      <selection activeCell="B16" sqref="B16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92" t="s">
        <v>18</v>
      </c>
      <c r="B2" s="193"/>
      <c r="C2" s="193"/>
      <c r="D2" s="193"/>
      <c r="E2" s="193"/>
      <c r="F2" s="193"/>
      <c r="G2" s="193"/>
      <c r="H2" s="193"/>
      <c r="I2" s="193"/>
      <c r="J2" s="194"/>
    </row>
    <row r="3" spans="1:10" ht="21">
      <c r="A3" s="189" t="s">
        <v>1</v>
      </c>
      <c r="B3" s="190"/>
      <c r="C3" s="190"/>
      <c r="D3" s="190"/>
      <c r="E3" s="190"/>
      <c r="F3" s="190"/>
      <c r="G3" s="190"/>
      <c r="H3" s="191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>
        <v>45122</v>
      </c>
      <c r="B5" s="12" t="s">
        <v>23</v>
      </c>
      <c r="C5" s="21" t="s">
        <v>196</v>
      </c>
      <c r="D5" s="21">
        <v>113520</v>
      </c>
      <c r="E5" s="21"/>
      <c r="F5" s="21">
        <v>10217</v>
      </c>
      <c r="G5" s="21">
        <v>10217</v>
      </c>
      <c r="H5" s="19">
        <f>D5+E5+F5+G5</f>
        <v>133954</v>
      </c>
      <c r="I5" s="2"/>
      <c r="J5" s="2"/>
    </row>
    <row r="6" spans="1:10" s="6" customFormat="1" ht="15.6">
      <c r="A6" s="24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99" t="s">
        <v>10</v>
      </c>
      <c r="B7" s="199"/>
      <c r="C7" s="199"/>
      <c r="D7" s="33">
        <f>SUM(D5:D6)</f>
        <v>132926</v>
      </c>
      <c r="E7" s="33">
        <f>SUM(E5:E6)</f>
        <v>0</v>
      </c>
      <c r="F7" s="33">
        <f>SUM(F5:F6)</f>
        <v>11963.5</v>
      </c>
      <c r="G7" s="33">
        <f>SUM(G5:G6)</f>
        <v>11963.5</v>
      </c>
      <c r="H7" s="33">
        <f>SUM(H5:H6)</f>
        <v>156853</v>
      </c>
      <c r="I7" s="2"/>
      <c r="J7" s="2"/>
    </row>
    <row r="8" spans="1:10" ht="21">
      <c r="A8" s="189" t="s">
        <v>11</v>
      </c>
      <c r="B8" s="190"/>
      <c r="C8" s="190"/>
      <c r="D8" s="190"/>
      <c r="E8" s="190"/>
      <c r="F8" s="190"/>
      <c r="G8" s="190"/>
      <c r="H8" s="190"/>
      <c r="I8" s="190"/>
      <c r="J8" s="191"/>
    </row>
    <row r="9" spans="1:10" ht="22.5" customHeight="1">
      <c r="A9" s="34" t="s">
        <v>2</v>
      </c>
      <c r="B9" s="34" t="s">
        <v>3</v>
      </c>
      <c r="C9" s="34" t="s">
        <v>12</v>
      </c>
      <c r="D9" s="34" t="s">
        <v>5</v>
      </c>
      <c r="E9" s="34" t="s">
        <v>13</v>
      </c>
      <c r="F9" s="34" t="s">
        <v>7</v>
      </c>
      <c r="G9" s="34" t="s">
        <v>8</v>
      </c>
      <c r="H9" s="35" t="s">
        <v>9</v>
      </c>
      <c r="I9" s="35" t="s">
        <v>14</v>
      </c>
      <c r="J9" s="35" t="s">
        <v>15</v>
      </c>
    </row>
    <row r="10" spans="1:10" ht="16.2" customHeight="1">
      <c r="A10" s="36">
        <v>45110</v>
      </c>
      <c r="B10" s="37" t="s">
        <v>214</v>
      </c>
      <c r="C10" s="37" t="s">
        <v>198</v>
      </c>
      <c r="D10" s="37">
        <v>962.5</v>
      </c>
      <c r="E10" s="37"/>
      <c r="F10" s="37">
        <v>86.63</v>
      </c>
      <c r="G10" s="37">
        <v>86.63</v>
      </c>
      <c r="H10" s="37">
        <f>D10+E10+F10+G10</f>
        <v>1135.7600000000002</v>
      </c>
      <c r="I10" s="37"/>
      <c r="J10" s="37" t="s">
        <v>199</v>
      </c>
    </row>
    <row r="11" spans="1:10" s="100" customFormat="1" ht="16.2" customHeight="1">
      <c r="A11" s="95">
        <v>45112</v>
      </c>
      <c r="B11" s="102" t="s">
        <v>71</v>
      </c>
      <c r="C11" s="102" t="s">
        <v>256</v>
      </c>
      <c r="D11" s="97">
        <v>428.55</v>
      </c>
      <c r="E11" s="97"/>
      <c r="F11" s="97">
        <v>10.71</v>
      </c>
      <c r="G11" s="97">
        <v>10.71</v>
      </c>
      <c r="H11" s="97">
        <v>450</v>
      </c>
      <c r="I11" s="97"/>
      <c r="J11" s="96" t="s">
        <v>72</v>
      </c>
    </row>
    <row r="12" spans="1:10" ht="18.600000000000001" customHeight="1">
      <c r="A12" s="28">
        <v>45113</v>
      </c>
      <c r="B12" s="103" t="s">
        <v>125</v>
      </c>
      <c r="C12" s="31" t="s">
        <v>200</v>
      </c>
      <c r="D12" s="31">
        <v>900</v>
      </c>
      <c r="E12" s="31"/>
      <c r="F12" s="31">
        <v>81</v>
      </c>
      <c r="G12" s="31">
        <v>81</v>
      </c>
      <c r="H12" s="31">
        <f t="shared" ref="H12:H31" si="1">D12+E12+F12+G12</f>
        <v>1062</v>
      </c>
      <c r="I12" s="31"/>
      <c r="J12" s="31" t="s">
        <v>127</v>
      </c>
    </row>
    <row r="13" spans="1:10" s="83" customFormat="1" ht="18.600000000000001" customHeight="1">
      <c r="A13" s="36">
        <v>45117</v>
      </c>
      <c r="B13" s="23" t="s">
        <v>211</v>
      </c>
      <c r="C13" s="37" t="s">
        <v>212</v>
      </c>
      <c r="D13" s="37">
        <v>42881.36</v>
      </c>
      <c r="E13" s="37">
        <v>7718.64</v>
      </c>
      <c r="F13" s="37"/>
      <c r="G13" s="37"/>
      <c r="H13" s="12">
        <f t="shared" si="1"/>
        <v>50600</v>
      </c>
      <c r="I13" s="37"/>
      <c r="J13" s="37" t="s">
        <v>226</v>
      </c>
    </row>
    <row r="14" spans="1:10" ht="16.5" customHeight="1">
      <c r="A14" s="36">
        <v>45118</v>
      </c>
      <c r="B14" s="37" t="s">
        <v>105</v>
      </c>
      <c r="C14" s="37" t="s">
        <v>201</v>
      </c>
      <c r="D14" s="37">
        <v>27040</v>
      </c>
      <c r="E14" s="37">
        <v>4867.2</v>
      </c>
      <c r="F14" s="37"/>
      <c r="G14" s="37"/>
      <c r="H14" s="37">
        <f t="shared" si="1"/>
        <v>31907.200000000001</v>
      </c>
      <c r="I14" s="37"/>
      <c r="J14" s="37" t="s">
        <v>61</v>
      </c>
    </row>
    <row r="15" spans="1:10" s="82" customFormat="1" ht="16.5" customHeight="1">
      <c r="A15" s="88">
        <v>45118</v>
      </c>
      <c r="B15" s="67" t="s">
        <v>71</v>
      </c>
      <c r="C15" s="64" t="s">
        <v>210</v>
      </c>
      <c r="D15" s="65">
        <v>3750</v>
      </c>
      <c r="E15" s="65"/>
      <c r="F15" s="65">
        <v>525</v>
      </c>
      <c r="G15" s="65">
        <v>525</v>
      </c>
      <c r="H15" s="65">
        <f t="shared" si="1"/>
        <v>4800</v>
      </c>
      <c r="I15" s="65"/>
      <c r="J15" s="99" t="s">
        <v>72</v>
      </c>
    </row>
    <row r="16" spans="1:10" ht="16.5" customHeight="1">
      <c r="A16" s="84">
        <v>45119</v>
      </c>
      <c r="B16" s="85" t="s">
        <v>202</v>
      </c>
      <c r="C16" s="86">
        <v>436</v>
      </c>
      <c r="D16" s="87">
        <v>9200.01</v>
      </c>
      <c r="E16" s="87"/>
      <c r="F16" s="87">
        <v>200</v>
      </c>
      <c r="G16" s="87">
        <v>200</v>
      </c>
      <c r="H16" s="31">
        <f t="shared" si="1"/>
        <v>9600.01</v>
      </c>
      <c r="I16" s="87"/>
      <c r="J16" s="86" t="s">
        <v>203</v>
      </c>
    </row>
    <row r="17" spans="1:10" ht="16.2" customHeight="1">
      <c r="A17" s="28">
        <v>45121</v>
      </c>
      <c r="B17" s="31" t="s">
        <v>204</v>
      </c>
      <c r="C17" s="31" t="s">
        <v>205</v>
      </c>
      <c r="D17" s="31">
        <v>3250</v>
      </c>
      <c r="E17" s="31"/>
      <c r="F17" s="31">
        <v>292.5</v>
      </c>
      <c r="G17" s="31">
        <v>292.5</v>
      </c>
      <c r="H17" s="12">
        <f t="shared" si="1"/>
        <v>3835</v>
      </c>
      <c r="I17" s="31"/>
      <c r="J17" s="31" t="s">
        <v>206</v>
      </c>
    </row>
    <row r="18" spans="1:10" ht="16.5" customHeight="1">
      <c r="A18" s="28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89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90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92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93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91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94" customFormat="1" ht="16.5" customHeight="1">
      <c r="A25" s="104">
        <v>45136</v>
      </c>
      <c r="B25" s="105" t="s">
        <v>223</v>
      </c>
      <c r="C25" s="105" t="s">
        <v>225</v>
      </c>
      <c r="D25" s="106">
        <v>152</v>
      </c>
      <c r="E25" s="106"/>
      <c r="F25" s="106">
        <v>3.8</v>
      </c>
      <c r="G25" s="106">
        <v>3.8</v>
      </c>
      <c r="H25" s="106">
        <f t="shared" si="1"/>
        <v>159.60000000000002</v>
      </c>
      <c r="I25" s="106"/>
      <c r="J25" s="105" t="s">
        <v>224</v>
      </c>
    </row>
    <row r="26" spans="1:10" s="100" customFormat="1" ht="16.5" customHeight="1">
      <c r="A26" s="95">
        <v>45136</v>
      </c>
      <c r="B26" s="96" t="s">
        <v>258</v>
      </c>
      <c r="C26" s="102" t="s">
        <v>259</v>
      </c>
      <c r="D26" s="97">
        <v>661.02</v>
      </c>
      <c r="E26" s="97"/>
      <c r="F26" s="97">
        <v>59.49</v>
      </c>
      <c r="G26" s="97">
        <v>59.49</v>
      </c>
      <c r="H26" s="97">
        <f t="shared" si="1"/>
        <v>780</v>
      </c>
      <c r="I26" s="97"/>
      <c r="J26" s="96" t="s">
        <v>37</v>
      </c>
    </row>
    <row r="27" spans="1:10" s="100" customFormat="1" ht="16.5" customHeight="1">
      <c r="A27" s="107">
        <v>45137</v>
      </c>
      <c r="B27" s="108" t="s">
        <v>71</v>
      </c>
      <c r="C27" s="108" t="s">
        <v>257</v>
      </c>
      <c r="D27" s="109">
        <v>1875</v>
      </c>
      <c r="E27" s="109"/>
      <c r="F27" s="109">
        <v>262.5</v>
      </c>
      <c r="G27" s="109">
        <v>262.5</v>
      </c>
      <c r="H27" s="109">
        <f t="shared" si="1"/>
        <v>2400</v>
      </c>
      <c r="I27" s="109"/>
      <c r="J27" s="108" t="s">
        <v>72</v>
      </c>
    </row>
    <row r="28" spans="1:10" s="93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98" customFormat="1" ht="16.5" customHeight="1">
      <c r="A29" s="36">
        <v>45138</v>
      </c>
      <c r="B29" s="37" t="s">
        <v>64</v>
      </c>
      <c r="C29" s="37" t="s">
        <v>229</v>
      </c>
      <c r="D29" s="37">
        <v>84300</v>
      </c>
      <c r="E29" s="37">
        <v>15174</v>
      </c>
      <c r="F29" s="37"/>
      <c r="G29" s="37"/>
      <c r="H29" s="37">
        <f t="shared" si="1"/>
        <v>99474</v>
      </c>
      <c r="I29" s="37"/>
      <c r="J29" s="37" t="s">
        <v>66</v>
      </c>
    </row>
    <row r="30" spans="1:10" s="100" customFormat="1" ht="16.5" customHeight="1">
      <c r="A30" s="95">
        <v>45138</v>
      </c>
      <c r="B30" s="96" t="s">
        <v>92</v>
      </c>
      <c r="C30" s="96" t="s">
        <v>254</v>
      </c>
      <c r="D30" s="97">
        <v>49</v>
      </c>
      <c r="E30" s="97"/>
      <c r="F30" s="97">
        <v>4.42</v>
      </c>
      <c r="G30" s="97">
        <v>4.42</v>
      </c>
      <c r="H30" s="97">
        <f t="shared" si="1"/>
        <v>57.84</v>
      </c>
      <c r="I30" s="97"/>
      <c r="J30" s="102" t="s">
        <v>93</v>
      </c>
    </row>
    <row r="31" spans="1:10" s="100" customFormat="1" ht="16.5" customHeight="1">
      <c r="A31" s="95">
        <v>45138</v>
      </c>
      <c r="B31" s="96" t="s">
        <v>92</v>
      </c>
      <c r="C31" s="96" t="s">
        <v>255</v>
      </c>
      <c r="D31" s="97">
        <v>1000</v>
      </c>
      <c r="E31" s="97"/>
      <c r="F31" s="97">
        <v>90</v>
      </c>
      <c r="G31" s="97">
        <v>90</v>
      </c>
      <c r="H31" s="97">
        <f t="shared" si="1"/>
        <v>1180</v>
      </c>
      <c r="I31" s="97"/>
      <c r="J31" s="102" t="s">
        <v>93</v>
      </c>
    </row>
    <row r="32" spans="1:10" ht="21">
      <c r="A32" s="202" t="s">
        <v>10</v>
      </c>
      <c r="B32" s="202"/>
      <c r="C32" s="202"/>
      <c r="D32" s="45">
        <f>SUM(D10:D31)</f>
        <v>309451.44999999995</v>
      </c>
      <c r="E32" s="45">
        <f>SUM(E10:E31)</f>
        <v>48752.34</v>
      </c>
      <c r="F32" s="45">
        <f>SUM(F10:F31)</f>
        <v>2766.1000000000004</v>
      </c>
      <c r="G32" s="45">
        <f>SUM(G10:G31)</f>
        <v>2766.1000000000004</v>
      </c>
      <c r="H32" s="101">
        <f>SUM(H10:H31)</f>
        <v>363736.02000000008</v>
      </c>
      <c r="I32" s="45"/>
      <c r="J32" s="45"/>
    </row>
    <row r="33" spans="1:10">
      <c r="A33" s="39"/>
      <c r="B33" s="39"/>
      <c r="C33" s="39"/>
    </row>
    <row r="34" spans="1:10" ht="21">
      <c r="A34" s="192" t="s">
        <v>19</v>
      </c>
      <c r="B34" s="193"/>
      <c r="C34" s="193"/>
      <c r="D34" s="193"/>
      <c r="E34" s="193"/>
      <c r="F34" s="193"/>
      <c r="G34" s="193"/>
      <c r="H34" s="193"/>
      <c r="I34" s="193"/>
      <c r="J34" s="194"/>
    </row>
    <row r="35" spans="1:10" ht="21">
      <c r="A35" s="189" t="s">
        <v>1</v>
      </c>
      <c r="B35" s="190"/>
      <c r="C35" s="190"/>
      <c r="D35" s="190"/>
      <c r="E35" s="190"/>
      <c r="F35" s="190"/>
      <c r="G35" s="190"/>
      <c r="H35" s="191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4">
        <v>45143</v>
      </c>
      <c r="B37" s="12" t="s">
        <v>23</v>
      </c>
      <c r="C37" s="21" t="s">
        <v>227</v>
      </c>
      <c r="D37" s="21">
        <v>305810</v>
      </c>
      <c r="E37" s="21"/>
      <c r="F37" s="21">
        <v>27522.9</v>
      </c>
      <c r="G37" s="21">
        <v>27522.9</v>
      </c>
      <c r="H37" s="21">
        <f>D37+E37+F37+G37</f>
        <v>360855.80000000005</v>
      </c>
      <c r="I37" s="40"/>
      <c r="J37" s="2"/>
    </row>
    <row r="38" spans="1:10" ht="15.6">
      <c r="A38" s="24">
        <v>45148</v>
      </c>
      <c r="B38" s="12" t="s">
        <v>23</v>
      </c>
      <c r="C38" s="21" t="s">
        <v>228</v>
      </c>
      <c r="D38" s="21">
        <v>155660</v>
      </c>
      <c r="E38" s="21"/>
      <c r="F38" s="21">
        <v>14009.4</v>
      </c>
      <c r="G38" s="21">
        <v>14009.4</v>
      </c>
      <c r="H38" s="21">
        <f t="shared" ref="H38:H40" si="2">D38+E38+F38+G38</f>
        <v>183678.8</v>
      </c>
      <c r="I38" s="40"/>
      <c r="J38" s="2"/>
    </row>
    <row r="39" spans="1:10" s="98" customFormat="1" ht="15.6">
      <c r="A39" s="24">
        <v>45156</v>
      </c>
      <c r="B39" s="12" t="s">
        <v>23</v>
      </c>
      <c r="C39" s="21" t="s">
        <v>260</v>
      </c>
      <c r="D39" s="21">
        <v>95390</v>
      </c>
      <c r="E39" s="21"/>
      <c r="F39" s="21">
        <v>8585.1</v>
      </c>
      <c r="G39" s="21">
        <v>8585.1</v>
      </c>
      <c r="H39" s="21">
        <f t="shared" si="2"/>
        <v>112560.20000000001</v>
      </c>
      <c r="I39" s="40"/>
      <c r="J39" s="2"/>
    </row>
    <row r="40" spans="1:10" s="98" customFormat="1" ht="15.6">
      <c r="A40" s="24">
        <v>45156</v>
      </c>
      <c r="B40" s="12" t="s">
        <v>23</v>
      </c>
      <c r="C40" s="21" t="s">
        <v>261</v>
      </c>
      <c r="D40" s="21">
        <v>56140</v>
      </c>
      <c r="E40" s="21"/>
      <c r="F40" s="21">
        <v>5052.6000000000004</v>
      </c>
      <c r="G40" s="21">
        <v>5052.6000000000004</v>
      </c>
      <c r="H40" s="21">
        <f t="shared" si="2"/>
        <v>66245.2</v>
      </c>
      <c r="I40" s="40"/>
      <c r="J40" s="2"/>
    </row>
    <row r="41" spans="1:10" ht="21">
      <c r="A41" s="199" t="s">
        <v>10</v>
      </c>
      <c r="B41" s="199"/>
      <c r="C41" s="199"/>
      <c r="D41" s="33">
        <f>SUM(D37:D40)</f>
        <v>613000</v>
      </c>
      <c r="E41" s="33">
        <f>SUM(E37:E40)</f>
        <v>0</v>
      </c>
      <c r="F41" s="33">
        <f>SUM(F37:F40)</f>
        <v>55170</v>
      </c>
      <c r="G41" s="33">
        <f>SUM(G37:G40)</f>
        <v>55170</v>
      </c>
      <c r="H41" s="33">
        <f>SUM(H37:H40)</f>
        <v>723340</v>
      </c>
      <c r="I41" s="2"/>
      <c r="J41" s="2"/>
    </row>
    <row r="42" spans="1:10" ht="21">
      <c r="A42" s="189" t="s">
        <v>11</v>
      </c>
      <c r="B42" s="190"/>
      <c r="C42" s="190"/>
      <c r="D42" s="190"/>
      <c r="E42" s="190"/>
      <c r="F42" s="190"/>
      <c r="G42" s="190"/>
      <c r="H42" s="190"/>
      <c r="I42" s="190"/>
      <c r="J42" s="191"/>
    </row>
    <row r="43" spans="1:10">
      <c r="A43" s="34" t="s">
        <v>2</v>
      </c>
      <c r="B43" s="34" t="s">
        <v>3</v>
      </c>
      <c r="C43" s="34" t="s">
        <v>12</v>
      </c>
      <c r="D43" s="34" t="s">
        <v>5</v>
      </c>
      <c r="E43" s="34" t="s">
        <v>13</v>
      </c>
      <c r="F43" s="34" t="s">
        <v>7</v>
      </c>
      <c r="G43" s="34" t="s">
        <v>8</v>
      </c>
      <c r="H43" s="35" t="s">
        <v>9</v>
      </c>
      <c r="I43" s="35" t="s">
        <v>14</v>
      </c>
      <c r="J43" s="35" t="s">
        <v>15</v>
      </c>
    </row>
    <row r="44" spans="1:10" ht="15">
      <c r="A44" s="115">
        <v>45139</v>
      </c>
      <c r="B44" s="116" t="s">
        <v>86</v>
      </c>
      <c r="C44" s="116" t="s">
        <v>238</v>
      </c>
      <c r="D44" s="116">
        <v>11232</v>
      </c>
      <c r="E44" s="116">
        <v>2021.76</v>
      </c>
      <c r="F44" s="116"/>
      <c r="G44" s="116"/>
      <c r="H44" s="117">
        <f t="shared" ref="H44:H54" si="3">D44+E44+F44+G44</f>
        <v>13253.76</v>
      </c>
      <c r="I44" s="116"/>
      <c r="J44" s="116" t="s">
        <v>87</v>
      </c>
    </row>
    <row r="45" spans="1:10" ht="15">
      <c r="A45" s="115">
        <v>45139</v>
      </c>
      <c r="B45" s="118" t="s">
        <v>236</v>
      </c>
      <c r="C45" s="119">
        <v>1376</v>
      </c>
      <c r="D45" s="118">
        <v>1936.43</v>
      </c>
      <c r="E45" s="118"/>
      <c r="F45" s="118">
        <v>174.27</v>
      </c>
      <c r="G45" s="118">
        <v>174.27</v>
      </c>
      <c r="H45" s="117">
        <f>D45+E45+F45+G45</f>
        <v>2284.9700000000003</v>
      </c>
      <c r="I45" s="116"/>
      <c r="J45" s="118" t="s">
        <v>237</v>
      </c>
    </row>
    <row r="46" spans="1:10" ht="15">
      <c r="A46" s="120">
        <v>45140</v>
      </c>
      <c r="B46" s="116" t="s">
        <v>239</v>
      </c>
      <c r="C46" s="116" t="s">
        <v>240</v>
      </c>
      <c r="D46" s="116">
        <v>18465</v>
      </c>
      <c r="E46" s="116"/>
      <c r="F46" s="116">
        <v>1662</v>
      </c>
      <c r="G46" s="116">
        <v>1662</v>
      </c>
      <c r="H46" s="117">
        <f t="shared" si="3"/>
        <v>21789</v>
      </c>
      <c r="I46" s="116"/>
      <c r="J46" s="116" t="s">
        <v>241</v>
      </c>
    </row>
    <row r="47" spans="1:10" ht="15">
      <c r="A47" s="120">
        <v>45140</v>
      </c>
      <c r="B47" s="116" t="s">
        <v>242</v>
      </c>
      <c r="C47" s="116" t="s">
        <v>243</v>
      </c>
      <c r="D47" s="116">
        <v>105932.2</v>
      </c>
      <c r="E47" s="116"/>
      <c r="F47" s="116">
        <v>9533.9</v>
      </c>
      <c r="G47" s="116">
        <v>9533.9</v>
      </c>
      <c r="H47" s="117">
        <f t="shared" si="3"/>
        <v>124999.99999999999</v>
      </c>
      <c r="I47" s="116"/>
      <c r="J47" s="116" t="s">
        <v>244</v>
      </c>
    </row>
    <row r="48" spans="1:10" s="110" customFormat="1" ht="15">
      <c r="A48" s="120">
        <v>45140</v>
      </c>
      <c r="B48" s="118" t="s">
        <v>71</v>
      </c>
      <c r="C48" s="121" t="s">
        <v>280</v>
      </c>
      <c r="D48" s="116">
        <v>1875</v>
      </c>
      <c r="E48" s="116"/>
      <c r="F48" s="116">
        <v>262.5</v>
      </c>
      <c r="G48" s="116">
        <v>262.5</v>
      </c>
      <c r="H48" s="117">
        <f t="shared" si="3"/>
        <v>2400</v>
      </c>
      <c r="I48" s="116"/>
      <c r="J48" s="118" t="s">
        <v>72</v>
      </c>
    </row>
    <row r="49" spans="1:10" ht="15">
      <c r="A49" s="120">
        <v>45141</v>
      </c>
      <c r="B49" s="116" t="s">
        <v>64</v>
      </c>
      <c r="C49" s="116" t="s">
        <v>245</v>
      </c>
      <c r="D49" s="116">
        <v>4450</v>
      </c>
      <c r="E49" s="116">
        <v>801</v>
      </c>
      <c r="F49" s="116"/>
      <c r="G49" s="116"/>
      <c r="H49" s="117">
        <f t="shared" si="3"/>
        <v>5251</v>
      </c>
      <c r="I49" s="116"/>
      <c r="J49" s="116" t="s">
        <v>66</v>
      </c>
    </row>
    <row r="50" spans="1:10" s="114" customFormat="1" ht="15">
      <c r="A50" s="120">
        <v>45141</v>
      </c>
      <c r="B50" s="118" t="s">
        <v>306</v>
      </c>
      <c r="C50" s="118" t="s">
        <v>307</v>
      </c>
      <c r="D50" s="116">
        <v>18465</v>
      </c>
      <c r="E50" s="116"/>
      <c r="F50" s="116">
        <v>1662</v>
      </c>
      <c r="G50" s="116">
        <v>1662</v>
      </c>
      <c r="H50" s="117">
        <f t="shared" si="3"/>
        <v>21789</v>
      </c>
      <c r="I50" s="116"/>
      <c r="J50" s="121" t="s">
        <v>241</v>
      </c>
    </row>
    <row r="51" spans="1:10" ht="15">
      <c r="A51" s="120">
        <v>45143</v>
      </c>
      <c r="B51" s="116" t="s">
        <v>246</v>
      </c>
      <c r="C51" s="116">
        <v>3544</v>
      </c>
      <c r="D51" s="116">
        <v>2097</v>
      </c>
      <c r="E51" s="116"/>
      <c r="F51" s="116">
        <v>188.73</v>
      </c>
      <c r="G51" s="116">
        <v>188.73</v>
      </c>
      <c r="H51" s="117">
        <f t="shared" si="3"/>
        <v>2474.46</v>
      </c>
      <c r="I51" s="116"/>
      <c r="J51" s="116" t="s">
        <v>247</v>
      </c>
    </row>
    <row r="52" spans="1:10" s="114" customFormat="1" ht="30">
      <c r="A52" s="120">
        <v>45143</v>
      </c>
      <c r="B52" s="122" t="s">
        <v>305</v>
      </c>
      <c r="C52" s="118">
        <v>2881081030</v>
      </c>
      <c r="D52" s="116">
        <v>2210</v>
      </c>
      <c r="E52" s="116">
        <v>110.5</v>
      </c>
      <c r="F52" s="116"/>
      <c r="G52" s="116"/>
      <c r="H52" s="117">
        <f t="shared" si="3"/>
        <v>2320.5</v>
      </c>
      <c r="I52" s="116"/>
      <c r="J52" s="121" t="s">
        <v>85</v>
      </c>
    </row>
    <row r="53" spans="1:10" s="114" customFormat="1" ht="30">
      <c r="A53" s="120">
        <v>45145</v>
      </c>
      <c r="B53" s="122" t="s">
        <v>305</v>
      </c>
      <c r="C53" s="118">
        <v>2881081078</v>
      </c>
      <c r="D53" s="116">
        <v>750</v>
      </c>
      <c r="E53" s="116">
        <v>37.5</v>
      </c>
      <c r="F53" s="116"/>
      <c r="G53" s="116"/>
      <c r="H53" s="117">
        <f t="shared" si="3"/>
        <v>787.5</v>
      </c>
      <c r="I53" s="116"/>
      <c r="J53" s="121" t="s">
        <v>85</v>
      </c>
    </row>
    <row r="54" spans="1:10" ht="15">
      <c r="A54" s="120">
        <v>45146</v>
      </c>
      <c r="B54" s="116" t="s">
        <v>162</v>
      </c>
      <c r="C54" s="116">
        <v>688</v>
      </c>
      <c r="D54" s="116">
        <v>3751</v>
      </c>
      <c r="E54" s="116"/>
      <c r="F54" s="116">
        <v>525</v>
      </c>
      <c r="G54" s="116">
        <v>525</v>
      </c>
      <c r="H54" s="117">
        <f t="shared" si="3"/>
        <v>4801</v>
      </c>
      <c r="I54" s="116"/>
      <c r="J54" s="116" t="s">
        <v>161</v>
      </c>
    </row>
    <row r="55" spans="1:10" ht="15">
      <c r="A55" s="120">
        <v>45146</v>
      </c>
      <c r="B55" s="121" t="s">
        <v>248</v>
      </c>
      <c r="C55" s="118" t="s">
        <v>249</v>
      </c>
      <c r="D55" s="116">
        <v>24195</v>
      </c>
      <c r="E55" s="116"/>
      <c r="F55" s="116">
        <v>2177.6</v>
      </c>
      <c r="G55" s="116">
        <v>2177.6</v>
      </c>
      <c r="H55" s="117">
        <v>28551</v>
      </c>
      <c r="I55" s="116"/>
      <c r="J55" s="118" t="s">
        <v>250</v>
      </c>
    </row>
    <row r="56" spans="1:10" ht="15">
      <c r="A56" s="120">
        <v>45146</v>
      </c>
      <c r="B56" s="121" t="s">
        <v>251</v>
      </c>
      <c r="C56" s="118" t="s">
        <v>252</v>
      </c>
      <c r="D56" s="116">
        <v>32099</v>
      </c>
      <c r="E56" s="116"/>
      <c r="F56" s="116">
        <v>2888.91</v>
      </c>
      <c r="G56" s="116">
        <v>2888.91</v>
      </c>
      <c r="H56" s="117">
        <v>37876.82</v>
      </c>
      <c r="I56" s="116"/>
      <c r="J56" s="118" t="s">
        <v>253</v>
      </c>
    </row>
    <row r="57" spans="1:10" s="98" customFormat="1" ht="15">
      <c r="A57" s="120">
        <v>45147</v>
      </c>
      <c r="B57" s="118" t="s">
        <v>262</v>
      </c>
      <c r="C57" s="118" t="s">
        <v>264</v>
      </c>
      <c r="D57" s="116">
        <v>846.61</v>
      </c>
      <c r="E57" s="116">
        <v>152.38</v>
      </c>
      <c r="F57" s="116"/>
      <c r="G57" s="116"/>
      <c r="H57" s="117">
        <v>998.99</v>
      </c>
      <c r="I57" s="116"/>
      <c r="J57" s="118" t="s">
        <v>263</v>
      </c>
    </row>
    <row r="58" spans="1:10" s="110" customFormat="1" ht="15">
      <c r="A58" s="120">
        <v>45148</v>
      </c>
      <c r="B58" s="118" t="s">
        <v>86</v>
      </c>
      <c r="C58" s="118" t="s">
        <v>283</v>
      </c>
      <c r="D58" s="116">
        <v>9828</v>
      </c>
      <c r="E58" s="116">
        <v>1769.04</v>
      </c>
      <c r="F58" s="116"/>
      <c r="G58" s="116"/>
      <c r="H58" s="117">
        <f>D58+E58+F58+G58</f>
        <v>11597.04</v>
      </c>
      <c r="I58" s="116"/>
      <c r="J58" s="118" t="s">
        <v>87</v>
      </c>
    </row>
    <row r="59" spans="1:10" s="98" customFormat="1" ht="21.6" customHeight="1">
      <c r="A59" s="115">
        <v>45148</v>
      </c>
      <c r="B59" s="118" t="s">
        <v>265</v>
      </c>
      <c r="C59" s="118" t="s">
        <v>267</v>
      </c>
      <c r="D59" s="116">
        <v>422.88</v>
      </c>
      <c r="E59" s="116">
        <v>76.11</v>
      </c>
      <c r="F59" s="116"/>
      <c r="G59" s="116"/>
      <c r="H59" s="117">
        <v>498.99</v>
      </c>
      <c r="I59" s="116"/>
      <c r="J59" s="118" t="s">
        <v>266</v>
      </c>
    </row>
    <row r="60" spans="1:10" s="110" customFormat="1" ht="15">
      <c r="A60" s="115">
        <v>45148</v>
      </c>
      <c r="B60" s="118" t="s">
        <v>271</v>
      </c>
      <c r="C60" s="121" t="s">
        <v>273</v>
      </c>
      <c r="D60" s="116">
        <v>711.02</v>
      </c>
      <c r="E60" s="116">
        <v>127.98</v>
      </c>
      <c r="F60" s="116"/>
      <c r="G60" s="116"/>
      <c r="H60" s="117">
        <f>D60+E60+F60+G60</f>
        <v>839</v>
      </c>
      <c r="I60" s="116"/>
      <c r="J60" s="118" t="s">
        <v>272</v>
      </c>
    </row>
    <row r="61" spans="1:10" s="110" customFormat="1" ht="15">
      <c r="A61" s="115">
        <v>45148</v>
      </c>
      <c r="B61" s="118" t="s">
        <v>277</v>
      </c>
      <c r="C61" s="118" t="s">
        <v>279</v>
      </c>
      <c r="D61" s="116">
        <v>461.86</v>
      </c>
      <c r="E61" s="116">
        <v>83.13</v>
      </c>
      <c r="F61" s="116"/>
      <c r="G61" s="116"/>
      <c r="H61" s="117">
        <v>544.99</v>
      </c>
      <c r="I61" s="116"/>
      <c r="J61" s="118" t="s">
        <v>278</v>
      </c>
    </row>
    <row r="62" spans="1:10" s="114" customFormat="1" ht="30">
      <c r="A62" s="115">
        <v>45148</v>
      </c>
      <c r="B62" s="118" t="s">
        <v>305</v>
      </c>
      <c r="C62" s="118">
        <v>2881081277</v>
      </c>
      <c r="D62" s="116">
        <v>390</v>
      </c>
      <c r="E62" s="116">
        <v>19.5</v>
      </c>
      <c r="F62" s="116"/>
      <c r="G62" s="116"/>
      <c r="H62" s="117">
        <f>D62+E62+F62+G62</f>
        <v>409.5</v>
      </c>
      <c r="I62" s="116"/>
      <c r="J62" s="121" t="s">
        <v>85</v>
      </c>
    </row>
    <row r="63" spans="1:10" s="110" customFormat="1" ht="15">
      <c r="A63" s="115">
        <v>45151</v>
      </c>
      <c r="B63" s="118" t="s">
        <v>271</v>
      </c>
      <c r="C63" s="118" t="s">
        <v>282</v>
      </c>
      <c r="D63" s="116">
        <v>845.76</v>
      </c>
      <c r="E63" s="116">
        <v>152.22999999999999</v>
      </c>
      <c r="F63" s="116"/>
      <c r="G63" s="116"/>
      <c r="H63" s="117">
        <v>997.99</v>
      </c>
      <c r="I63" s="116"/>
      <c r="J63" s="118" t="s">
        <v>281</v>
      </c>
    </row>
    <row r="64" spans="1:10" s="110" customFormat="1" ht="15">
      <c r="A64" s="115">
        <v>45152</v>
      </c>
      <c r="B64" s="118" t="s">
        <v>105</v>
      </c>
      <c r="C64" s="118" t="s">
        <v>284</v>
      </c>
      <c r="D64" s="116">
        <v>44900</v>
      </c>
      <c r="E64" s="116">
        <v>8082</v>
      </c>
      <c r="F64" s="116"/>
      <c r="G64" s="116"/>
      <c r="H64" s="117">
        <f>D64+E64+F64+G64</f>
        <v>52982</v>
      </c>
      <c r="I64" s="116"/>
      <c r="J64" s="118" t="s">
        <v>61</v>
      </c>
    </row>
    <row r="65" spans="1:10" s="110" customFormat="1" ht="15">
      <c r="A65" s="115">
        <v>45152</v>
      </c>
      <c r="B65" s="118" t="s">
        <v>271</v>
      </c>
      <c r="C65" s="118" t="s">
        <v>274</v>
      </c>
      <c r="D65" s="116">
        <v>711.02</v>
      </c>
      <c r="E65" s="116">
        <v>127.98</v>
      </c>
      <c r="F65" s="116"/>
      <c r="G65" s="116"/>
      <c r="H65" s="117">
        <f>D65+E65+F65+G65</f>
        <v>839</v>
      </c>
      <c r="I65" s="116"/>
      <c r="J65" s="118" t="s">
        <v>272</v>
      </c>
    </row>
    <row r="66" spans="1:10" s="110" customFormat="1" ht="15">
      <c r="A66" s="115">
        <v>45152</v>
      </c>
      <c r="B66" s="118" t="s">
        <v>181</v>
      </c>
      <c r="C66" s="118" t="s">
        <v>275</v>
      </c>
      <c r="D66" s="116">
        <v>846.61</v>
      </c>
      <c r="E66" s="116">
        <v>152.38</v>
      </c>
      <c r="F66" s="116"/>
      <c r="G66" s="116"/>
      <c r="H66" s="117">
        <v>998.99</v>
      </c>
      <c r="I66" s="116"/>
      <c r="J66" s="118" t="s">
        <v>182</v>
      </c>
    </row>
    <row r="67" spans="1:10" s="110" customFormat="1" ht="15">
      <c r="A67" s="115">
        <v>45153</v>
      </c>
      <c r="B67" s="118" t="s">
        <v>181</v>
      </c>
      <c r="C67" s="118" t="s">
        <v>276</v>
      </c>
      <c r="D67" s="116">
        <v>846.61</v>
      </c>
      <c r="E67" s="116">
        <v>152.38</v>
      </c>
      <c r="F67" s="116"/>
      <c r="G67" s="116"/>
      <c r="H67" s="117">
        <v>998.99</v>
      </c>
      <c r="I67" s="116"/>
      <c r="J67" s="118" t="s">
        <v>182</v>
      </c>
    </row>
    <row r="68" spans="1:10" s="114" customFormat="1" ht="15">
      <c r="A68" s="115">
        <v>45153</v>
      </c>
      <c r="B68" s="118" t="s">
        <v>300</v>
      </c>
      <c r="C68" s="118" t="s">
        <v>302</v>
      </c>
      <c r="D68" s="116">
        <v>109.32</v>
      </c>
      <c r="E68" s="116">
        <v>19.68</v>
      </c>
      <c r="F68" s="116"/>
      <c r="G68" s="116"/>
      <c r="H68" s="117">
        <f>D68+E68+F68+G68</f>
        <v>129</v>
      </c>
      <c r="I68" s="116"/>
      <c r="J68" s="118" t="s">
        <v>301</v>
      </c>
    </row>
    <row r="69" spans="1:10" s="114" customFormat="1" ht="19.2" customHeight="1">
      <c r="A69" s="115">
        <v>45155</v>
      </c>
      <c r="B69" s="118" t="s">
        <v>131</v>
      </c>
      <c r="C69" s="118" t="s">
        <v>311</v>
      </c>
      <c r="D69" s="116">
        <v>1738</v>
      </c>
      <c r="E69" s="116"/>
      <c r="F69" s="116">
        <v>156.41999999999999</v>
      </c>
      <c r="G69" s="116">
        <v>156.41999999999999</v>
      </c>
      <c r="H69" s="117">
        <f>D69+E69+F69+G69</f>
        <v>2050.84</v>
      </c>
      <c r="I69" s="116"/>
      <c r="J69" s="118" t="s">
        <v>132</v>
      </c>
    </row>
    <row r="70" spans="1:10" s="110" customFormat="1" ht="30">
      <c r="A70" s="115">
        <v>45156</v>
      </c>
      <c r="B70" s="118" t="s">
        <v>268</v>
      </c>
      <c r="C70" s="118" t="s">
        <v>270</v>
      </c>
      <c r="D70" s="116">
        <v>23974.58</v>
      </c>
      <c r="E70" s="116">
        <v>4315.42</v>
      </c>
      <c r="F70" s="116"/>
      <c r="G70" s="116"/>
      <c r="H70" s="117">
        <f t="shared" ref="H70:H76" si="4">D70+E70+F70+G70</f>
        <v>28290</v>
      </c>
      <c r="I70" s="116"/>
      <c r="J70" s="118" t="s">
        <v>269</v>
      </c>
    </row>
    <row r="71" spans="1:10" s="114" customFormat="1" ht="15">
      <c r="A71" s="115">
        <v>45157</v>
      </c>
      <c r="B71" s="118" t="s">
        <v>71</v>
      </c>
      <c r="C71" s="121" t="s">
        <v>308</v>
      </c>
      <c r="D71" s="116">
        <v>312.5</v>
      </c>
      <c r="E71" s="116"/>
      <c r="F71" s="116">
        <v>43.75</v>
      </c>
      <c r="G71" s="116">
        <v>43.75</v>
      </c>
      <c r="H71" s="117">
        <f t="shared" si="4"/>
        <v>400</v>
      </c>
      <c r="I71" s="116"/>
      <c r="J71" s="118" t="s">
        <v>72</v>
      </c>
    </row>
    <row r="72" spans="1:10" s="110" customFormat="1" ht="15">
      <c r="A72" s="115">
        <v>45159</v>
      </c>
      <c r="B72" s="121" t="s">
        <v>105</v>
      </c>
      <c r="C72" s="118" t="s">
        <v>285</v>
      </c>
      <c r="D72" s="116">
        <v>18800</v>
      </c>
      <c r="E72" s="116">
        <v>3384</v>
      </c>
      <c r="F72" s="116"/>
      <c r="G72" s="116"/>
      <c r="H72" s="117">
        <f t="shared" si="4"/>
        <v>22184</v>
      </c>
      <c r="I72" s="116"/>
      <c r="J72" s="118" t="s">
        <v>61</v>
      </c>
    </row>
    <row r="73" spans="1:10" s="114" customFormat="1" ht="15">
      <c r="A73" s="115">
        <v>45161</v>
      </c>
      <c r="B73" s="118" t="s">
        <v>303</v>
      </c>
      <c r="C73" s="118">
        <v>1362</v>
      </c>
      <c r="D73" s="116">
        <v>51966</v>
      </c>
      <c r="E73" s="116">
        <v>9354</v>
      </c>
      <c r="F73" s="116"/>
      <c r="G73" s="116"/>
      <c r="H73" s="117">
        <f t="shared" si="4"/>
        <v>61320</v>
      </c>
      <c r="I73" s="116"/>
      <c r="J73" s="118" t="s">
        <v>304</v>
      </c>
    </row>
    <row r="74" spans="1:10" s="110" customFormat="1" ht="15">
      <c r="A74" s="115">
        <v>45167</v>
      </c>
      <c r="B74" s="121" t="s">
        <v>286</v>
      </c>
      <c r="C74" s="118" t="s">
        <v>287</v>
      </c>
      <c r="D74" s="116">
        <v>152</v>
      </c>
      <c r="E74" s="116"/>
      <c r="F74" s="116">
        <v>3.8</v>
      </c>
      <c r="G74" s="116">
        <v>3.8</v>
      </c>
      <c r="H74" s="117">
        <f t="shared" si="4"/>
        <v>159.60000000000002</v>
      </c>
      <c r="I74" s="116"/>
      <c r="J74" s="118" t="s">
        <v>216</v>
      </c>
    </row>
    <row r="75" spans="1:10" s="114" customFormat="1" ht="15">
      <c r="A75" s="115">
        <v>45169</v>
      </c>
      <c r="B75" s="118" t="s">
        <v>92</v>
      </c>
      <c r="C75" s="118" t="s">
        <v>309</v>
      </c>
      <c r="D75" s="116">
        <v>200</v>
      </c>
      <c r="E75" s="116"/>
      <c r="F75" s="116">
        <v>18</v>
      </c>
      <c r="G75" s="116">
        <v>18</v>
      </c>
      <c r="H75" s="117">
        <f t="shared" si="4"/>
        <v>236</v>
      </c>
      <c r="I75" s="116"/>
      <c r="J75" s="118" t="s">
        <v>216</v>
      </c>
    </row>
    <row r="76" spans="1:10" s="114" customFormat="1" ht="15">
      <c r="A76" s="115">
        <v>45169</v>
      </c>
      <c r="B76" s="118" t="s">
        <v>92</v>
      </c>
      <c r="C76" s="118" t="s">
        <v>310</v>
      </c>
      <c r="D76" s="116">
        <v>250</v>
      </c>
      <c r="E76" s="116"/>
      <c r="F76" s="116">
        <v>22.5</v>
      </c>
      <c r="G76" s="116">
        <v>22.5</v>
      </c>
      <c r="H76" s="117">
        <f t="shared" si="4"/>
        <v>295</v>
      </c>
      <c r="I76" s="116"/>
      <c r="J76" s="118" t="s">
        <v>216</v>
      </c>
    </row>
    <row r="77" spans="1:10" ht="21">
      <c r="A77" s="201" t="s">
        <v>10</v>
      </c>
      <c r="B77" s="201"/>
      <c r="C77" s="201"/>
      <c r="D77" s="38">
        <f>SUM(D44:D76)</f>
        <v>385770.4</v>
      </c>
      <c r="E77" s="38">
        <f>SUM(E44:E76)</f>
        <v>30938.969999999998</v>
      </c>
      <c r="F77" s="38">
        <f>SUM(F44:F76)</f>
        <v>19319.379999999997</v>
      </c>
      <c r="G77" s="38">
        <f>SUM(G44:G76)</f>
        <v>19319.379999999997</v>
      </c>
      <c r="H77" s="111">
        <f>SUM(H44:H76)</f>
        <v>455348.92999999988</v>
      </c>
      <c r="I77" s="38"/>
      <c r="J77" s="38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92" t="s">
        <v>20</v>
      </c>
      <c r="B79" s="193"/>
      <c r="C79" s="193"/>
      <c r="D79" s="193"/>
      <c r="E79" s="193"/>
      <c r="F79" s="193"/>
      <c r="G79" s="193"/>
      <c r="H79" s="193"/>
      <c r="I79" s="193"/>
      <c r="J79" s="194"/>
    </row>
    <row r="80" spans="1:10" ht="21">
      <c r="A80" s="189" t="s">
        <v>1</v>
      </c>
      <c r="B80" s="190"/>
      <c r="C80" s="190"/>
      <c r="D80" s="190"/>
      <c r="E80" s="190"/>
      <c r="F80" s="190"/>
      <c r="G80" s="190"/>
      <c r="H80" s="191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0">
        <v>45173</v>
      </c>
      <c r="B82" s="12" t="s">
        <v>23</v>
      </c>
      <c r="C82" s="22" t="s">
        <v>319</v>
      </c>
      <c r="D82" s="22">
        <v>48310</v>
      </c>
      <c r="E82" s="22"/>
      <c r="F82" s="22">
        <v>4347.8999999999996</v>
      </c>
      <c r="G82" s="22">
        <v>4347.8999999999996</v>
      </c>
      <c r="H82" s="22">
        <f>D82+E82+F82+G82</f>
        <v>57005.8</v>
      </c>
      <c r="I82" s="2"/>
      <c r="J82" s="2"/>
    </row>
    <row r="83" spans="1:10" s="123" customFormat="1" ht="15.6">
      <c r="A83" s="20">
        <v>45190</v>
      </c>
      <c r="B83" s="12" t="s">
        <v>23</v>
      </c>
      <c r="C83" s="22" t="s">
        <v>318</v>
      </c>
      <c r="D83" s="22">
        <v>122290</v>
      </c>
      <c r="E83" s="22"/>
      <c r="F83" s="22">
        <v>11006.1</v>
      </c>
      <c r="G83" s="22">
        <v>11006.1</v>
      </c>
      <c r="H83" s="22">
        <f>D83+E83+F83+G83</f>
        <v>144302.20000000001</v>
      </c>
      <c r="I83" s="2"/>
      <c r="J83" s="2"/>
    </row>
    <row r="84" spans="1:10" s="125" customFormat="1" ht="15.6">
      <c r="A84" s="20">
        <v>45199</v>
      </c>
      <c r="B84" s="12" t="s">
        <v>23</v>
      </c>
      <c r="C84" s="22" t="s">
        <v>325</v>
      </c>
      <c r="D84" s="22">
        <v>33684</v>
      </c>
      <c r="E84" s="22"/>
      <c r="F84" s="22">
        <v>3031.6</v>
      </c>
      <c r="G84" s="22">
        <v>3031.6</v>
      </c>
      <c r="H84" s="22">
        <f>D84+E84+F84+G84</f>
        <v>39747.199999999997</v>
      </c>
      <c r="I84" s="2"/>
      <c r="J84" s="2"/>
    </row>
    <row r="85" spans="1:10" ht="21">
      <c r="A85" s="199" t="s">
        <v>10</v>
      </c>
      <c r="B85" s="199"/>
      <c r="C85" s="199"/>
      <c r="D85" s="33">
        <f>SUM(D82:D84)</f>
        <v>204284</v>
      </c>
      <c r="E85" s="33">
        <f>SUM(E82:E84)</f>
        <v>0</v>
      </c>
      <c r="F85" s="33">
        <f>SUM(F82:F84)</f>
        <v>18385.599999999999</v>
      </c>
      <c r="G85" s="33">
        <f>SUM(G82:G84)</f>
        <v>18385.599999999999</v>
      </c>
      <c r="H85" s="33">
        <f>SUM(H82:H84)</f>
        <v>241055.2</v>
      </c>
      <c r="I85" s="2"/>
      <c r="J85" s="2"/>
    </row>
    <row r="86" spans="1:10" ht="21">
      <c r="A86" s="189" t="s">
        <v>11</v>
      </c>
      <c r="B86" s="190"/>
      <c r="C86" s="190"/>
      <c r="D86" s="190"/>
      <c r="E86" s="190"/>
      <c r="F86" s="190"/>
      <c r="G86" s="190"/>
      <c r="H86" s="190"/>
      <c r="I86" s="190"/>
      <c r="J86" s="191"/>
    </row>
    <row r="87" spans="1:10">
      <c r="A87" s="47" t="s">
        <v>2</v>
      </c>
      <c r="B87" s="47" t="s">
        <v>3</v>
      </c>
      <c r="C87" s="47" t="s">
        <v>12</v>
      </c>
      <c r="D87" s="47" t="s">
        <v>5</v>
      </c>
      <c r="E87" s="47" t="s">
        <v>13</v>
      </c>
      <c r="F87" s="47" t="s">
        <v>7</v>
      </c>
      <c r="G87" s="47" t="s">
        <v>8</v>
      </c>
      <c r="H87" s="48" t="s">
        <v>9</v>
      </c>
      <c r="I87" s="48" t="s">
        <v>14</v>
      </c>
      <c r="J87" s="48" t="s">
        <v>15</v>
      </c>
    </row>
    <row r="88" spans="1:10" ht="15.6">
      <c r="A88" s="49">
        <v>45173</v>
      </c>
      <c r="B88" s="8" t="s">
        <v>166</v>
      </c>
      <c r="C88" s="50" t="s">
        <v>288</v>
      </c>
      <c r="D88" s="50">
        <v>6100</v>
      </c>
      <c r="E88" s="50"/>
      <c r="F88" s="50">
        <v>549</v>
      </c>
      <c r="G88" s="50">
        <v>549</v>
      </c>
      <c r="H88" s="50">
        <f>D88+E88+F88+G88</f>
        <v>7198</v>
      </c>
      <c r="I88" s="50"/>
      <c r="J88" s="50" t="s">
        <v>168</v>
      </c>
    </row>
    <row r="89" spans="1:10" ht="15">
      <c r="A89" s="95">
        <v>45174</v>
      </c>
      <c r="B89" s="97" t="s">
        <v>125</v>
      </c>
      <c r="C89" s="97" t="s">
        <v>289</v>
      </c>
      <c r="D89" s="97">
        <v>3769.49</v>
      </c>
      <c r="E89" s="97"/>
      <c r="F89" s="97">
        <v>339.25</v>
      </c>
      <c r="G89" s="97">
        <v>339.25</v>
      </c>
      <c r="H89" s="97">
        <v>4448</v>
      </c>
      <c r="I89" s="97"/>
      <c r="J89" s="97" t="s">
        <v>127</v>
      </c>
    </row>
    <row r="90" spans="1:10" s="129" customFormat="1" ht="15">
      <c r="A90" s="95">
        <v>45175</v>
      </c>
      <c r="B90" s="102" t="s">
        <v>338</v>
      </c>
      <c r="C90" s="96" t="s">
        <v>340</v>
      </c>
      <c r="D90" s="97">
        <v>15000</v>
      </c>
      <c r="E90" s="97"/>
      <c r="F90" s="97">
        <v>1350</v>
      </c>
      <c r="G90" s="97">
        <v>1350</v>
      </c>
      <c r="H90" s="97">
        <f>D90+E90+F90+G90</f>
        <v>17700</v>
      </c>
      <c r="I90" s="97"/>
      <c r="J90" s="96" t="s">
        <v>339</v>
      </c>
    </row>
    <row r="91" spans="1:10" s="112" customFormat="1" ht="15.6">
      <c r="A91" s="53">
        <v>45177</v>
      </c>
      <c r="B91" s="31" t="s">
        <v>291</v>
      </c>
      <c r="C91" s="54" t="s">
        <v>292</v>
      </c>
      <c r="D91" s="54">
        <v>4911</v>
      </c>
      <c r="E91" s="54"/>
      <c r="F91" s="54">
        <v>441.99</v>
      </c>
      <c r="G91" s="54">
        <v>441.99</v>
      </c>
      <c r="H91" s="54">
        <v>5795</v>
      </c>
      <c r="I91" s="54"/>
      <c r="J91" s="54" t="s">
        <v>293</v>
      </c>
    </row>
    <row r="92" spans="1:10" s="113" customFormat="1" ht="15.6">
      <c r="A92" s="53">
        <v>45177</v>
      </c>
      <c r="B92" s="31" t="s">
        <v>291</v>
      </c>
      <c r="C92" s="54" t="s">
        <v>294</v>
      </c>
      <c r="D92" s="54">
        <v>4160.5</v>
      </c>
      <c r="E92" s="54"/>
      <c r="F92" s="54">
        <v>374.47</v>
      </c>
      <c r="G92" s="54">
        <v>374.47</v>
      </c>
      <c r="H92" s="54">
        <v>4909</v>
      </c>
      <c r="I92" s="54"/>
      <c r="J92" s="50" t="s">
        <v>293</v>
      </c>
    </row>
    <row r="93" spans="1:10" s="112" customFormat="1" ht="15.6">
      <c r="A93" s="53">
        <v>45180</v>
      </c>
      <c r="B93" s="31" t="s">
        <v>248</v>
      </c>
      <c r="C93" s="54" t="s">
        <v>290</v>
      </c>
      <c r="D93" s="54">
        <v>59550.2</v>
      </c>
      <c r="E93" s="54"/>
      <c r="F93" s="54">
        <v>5314.52</v>
      </c>
      <c r="G93" s="54">
        <v>5314.52</v>
      </c>
      <c r="H93" s="54">
        <v>70180</v>
      </c>
      <c r="I93" s="54"/>
      <c r="J93" s="70" t="s">
        <v>250</v>
      </c>
    </row>
    <row r="94" spans="1:10" s="112" customFormat="1" ht="15.6">
      <c r="A94" s="53">
        <v>45180</v>
      </c>
      <c r="B94" s="31" t="s">
        <v>105</v>
      </c>
      <c r="C94" s="54" t="s">
        <v>295</v>
      </c>
      <c r="D94" s="54">
        <v>28000</v>
      </c>
      <c r="E94" s="54">
        <v>5040</v>
      </c>
      <c r="F94" s="54"/>
      <c r="G94" s="54"/>
      <c r="H94" s="54">
        <f>D94+E94+F94+G94</f>
        <v>33040</v>
      </c>
      <c r="I94" s="54"/>
      <c r="J94" s="54" t="s">
        <v>61</v>
      </c>
    </row>
    <row r="95" spans="1:10" s="113" customFormat="1" ht="15.6">
      <c r="A95" s="53">
        <v>45181</v>
      </c>
      <c r="B95" s="31" t="s">
        <v>297</v>
      </c>
      <c r="C95" s="54" t="s">
        <v>298</v>
      </c>
      <c r="D95" s="54">
        <v>48000</v>
      </c>
      <c r="E95" s="54">
        <v>8640</v>
      </c>
      <c r="F95" s="54"/>
      <c r="G95" s="54"/>
      <c r="H95" s="54">
        <f>D95+E95+F95+G95</f>
        <v>56640</v>
      </c>
      <c r="I95" s="54"/>
      <c r="J95" s="54" t="s">
        <v>299</v>
      </c>
    </row>
    <row r="96" spans="1:10" s="112" customFormat="1" ht="15.6">
      <c r="A96" s="53">
        <v>45182</v>
      </c>
      <c r="B96" s="31" t="s">
        <v>296</v>
      </c>
      <c r="C96" s="54">
        <v>270</v>
      </c>
      <c r="D96" s="54">
        <v>37102.93</v>
      </c>
      <c r="E96" s="54"/>
      <c r="F96" s="54">
        <v>3098.77</v>
      </c>
      <c r="G96" s="54">
        <v>3098.77</v>
      </c>
      <c r="H96" s="54">
        <v>43300</v>
      </c>
      <c r="I96" s="54"/>
      <c r="J96" s="54" t="s">
        <v>313</v>
      </c>
    </row>
    <row r="97" spans="1:10" s="123" customFormat="1" ht="15.6">
      <c r="A97" s="53">
        <v>45183</v>
      </c>
      <c r="B97" s="31" t="s">
        <v>105</v>
      </c>
      <c r="C97" s="54" t="s">
        <v>312</v>
      </c>
      <c r="D97" s="54">
        <v>22450</v>
      </c>
      <c r="E97" s="54">
        <v>4041</v>
      </c>
      <c r="F97" s="54"/>
      <c r="G97" s="54"/>
      <c r="H97" s="54">
        <f>D97+E97+F97+G97</f>
        <v>26491</v>
      </c>
      <c r="I97" s="54"/>
      <c r="J97" s="54" t="s">
        <v>61</v>
      </c>
    </row>
    <row r="98" spans="1:10" s="128" customFormat="1" ht="15">
      <c r="A98" s="95">
        <v>45184</v>
      </c>
      <c r="B98" s="96" t="s">
        <v>77</v>
      </c>
      <c r="C98" s="96" t="s">
        <v>337</v>
      </c>
      <c r="D98" s="97">
        <v>1821.19</v>
      </c>
      <c r="E98" s="97">
        <v>327.81</v>
      </c>
      <c r="F98" s="97"/>
      <c r="G98" s="97"/>
      <c r="H98" s="97">
        <f>D98+E98+F98+G98</f>
        <v>2149</v>
      </c>
      <c r="I98" s="97"/>
      <c r="J98" s="96" t="s">
        <v>78</v>
      </c>
    </row>
    <row r="99" spans="1:10" s="134" customFormat="1" ht="15">
      <c r="A99" s="68">
        <v>45184</v>
      </c>
      <c r="B99" s="70" t="s">
        <v>344</v>
      </c>
      <c r="C99" s="70" t="s">
        <v>345</v>
      </c>
      <c r="D99" s="69">
        <v>847</v>
      </c>
      <c r="E99" s="69"/>
      <c r="F99" s="69">
        <v>76.23</v>
      </c>
      <c r="G99" s="69">
        <v>76.23</v>
      </c>
      <c r="H99" s="69">
        <v>999</v>
      </c>
      <c r="I99" s="69"/>
      <c r="J99" s="70" t="s">
        <v>293</v>
      </c>
    </row>
    <row r="100" spans="1:10" s="123" customFormat="1" ht="15.6">
      <c r="A100" s="49">
        <v>45185</v>
      </c>
      <c r="B100" s="12" t="s">
        <v>297</v>
      </c>
      <c r="C100" s="50" t="s">
        <v>314</v>
      </c>
      <c r="D100" s="50">
        <v>8135.59</v>
      </c>
      <c r="E100" s="50">
        <v>1464.41</v>
      </c>
      <c r="F100" s="50"/>
      <c r="G100" s="50"/>
      <c r="H100" s="50">
        <f>D100+E100+F100+G100</f>
        <v>9600</v>
      </c>
      <c r="I100" s="50"/>
      <c r="J100" s="50" t="s">
        <v>299</v>
      </c>
    </row>
    <row r="101" spans="1:10" s="123" customFormat="1" ht="15.6">
      <c r="A101" s="130">
        <v>45187</v>
      </c>
      <c r="B101" s="131" t="s">
        <v>48</v>
      </c>
      <c r="C101" s="132" t="s">
        <v>315</v>
      </c>
      <c r="D101" s="132">
        <v>1213</v>
      </c>
      <c r="E101" s="132"/>
      <c r="F101" s="132">
        <v>109.22</v>
      </c>
      <c r="G101" s="132">
        <v>109.22</v>
      </c>
      <c r="H101" s="132">
        <v>1432</v>
      </c>
      <c r="I101" s="132"/>
      <c r="J101" s="132" t="s">
        <v>50</v>
      </c>
    </row>
    <row r="102" spans="1:10" s="134" customFormat="1" ht="15">
      <c r="A102" s="95">
        <v>45187</v>
      </c>
      <c r="B102" s="97" t="s">
        <v>48</v>
      </c>
      <c r="C102" s="102" t="s">
        <v>346</v>
      </c>
      <c r="D102" s="97">
        <v>169.49</v>
      </c>
      <c r="E102" s="97"/>
      <c r="F102" s="97">
        <v>15.25</v>
      </c>
      <c r="G102" s="97">
        <v>15.25</v>
      </c>
      <c r="H102" s="97">
        <v>200</v>
      </c>
      <c r="I102" s="97"/>
      <c r="J102" s="97" t="s">
        <v>50</v>
      </c>
    </row>
    <row r="103" spans="1:10" s="134" customFormat="1" ht="15">
      <c r="A103" s="95">
        <v>45187</v>
      </c>
      <c r="B103" s="96" t="s">
        <v>71</v>
      </c>
      <c r="C103" s="136" t="s">
        <v>347</v>
      </c>
      <c r="D103" s="97">
        <v>1562</v>
      </c>
      <c r="E103" s="97"/>
      <c r="F103" s="97">
        <v>218.75</v>
      </c>
      <c r="G103" s="97">
        <v>218.75</v>
      </c>
      <c r="H103" s="97">
        <v>2000</v>
      </c>
      <c r="I103" s="97"/>
      <c r="J103" s="96" t="s">
        <v>72</v>
      </c>
    </row>
    <row r="104" spans="1:10" s="123" customFormat="1" ht="15.6">
      <c r="A104" s="53">
        <v>45189</v>
      </c>
      <c r="B104" s="31" t="s">
        <v>316</v>
      </c>
      <c r="C104" s="54">
        <v>1941</v>
      </c>
      <c r="D104" s="54">
        <v>900</v>
      </c>
      <c r="E104" s="54"/>
      <c r="F104" s="54">
        <v>22.5</v>
      </c>
      <c r="G104" s="54">
        <v>22.5</v>
      </c>
      <c r="H104" s="54">
        <f t="shared" ref="H104" si="5">D104+E104+F104+G104</f>
        <v>945</v>
      </c>
      <c r="I104" s="54"/>
      <c r="J104" s="54" t="s">
        <v>317</v>
      </c>
    </row>
    <row r="105" spans="1:10" s="123" customFormat="1" ht="15.6">
      <c r="A105" s="53">
        <v>45194</v>
      </c>
      <c r="B105" s="31" t="s">
        <v>162</v>
      </c>
      <c r="C105" s="54">
        <v>915</v>
      </c>
      <c r="D105" s="54">
        <v>4376</v>
      </c>
      <c r="E105" s="54"/>
      <c r="F105" s="54">
        <v>612</v>
      </c>
      <c r="G105" s="54">
        <v>612</v>
      </c>
      <c r="H105" s="54">
        <f>D105+E105+F105+G105</f>
        <v>5600</v>
      </c>
      <c r="I105" s="54"/>
      <c r="J105" s="54" t="s">
        <v>161</v>
      </c>
    </row>
    <row r="106" spans="1:10" s="128" customFormat="1" ht="30">
      <c r="A106" s="95">
        <v>45196</v>
      </c>
      <c r="B106" s="96" t="s">
        <v>332</v>
      </c>
      <c r="C106" s="96" t="s">
        <v>334</v>
      </c>
      <c r="D106" s="97">
        <v>155400</v>
      </c>
      <c r="E106" s="97">
        <v>27972</v>
      </c>
      <c r="F106" s="97"/>
      <c r="G106" s="97"/>
      <c r="H106" s="97">
        <f>D106+E106+F106+G106</f>
        <v>183372</v>
      </c>
      <c r="I106" s="97"/>
      <c r="J106" s="96" t="s">
        <v>333</v>
      </c>
    </row>
    <row r="107" spans="1:10" s="124" customFormat="1" ht="15.6">
      <c r="A107" s="53">
        <v>45197</v>
      </c>
      <c r="B107" s="31" t="s">
        <v>320</v>
      </c>
      <c r="C107" s="54" t="s">
        <v>321</v>
      </c>
      <c r="D107" s="54">
        <v>730</v>
      </c>
      <c r="E107" s="54"/>
      <c r="F107" s="54">
        <v>65.7</v>
      </c>
      <c r="G107" s="54">
        <v>65.7</v>
      </c>
      <c r="H107" s="54">
        <v>861</v>
      </c>
      <c r="I107" s="54"/>
      <c r="J107" s="54" t="s">
        <v>322</v>
      </c>
    </row>
    <row r="108" spans="1:10" s="125" customFormat="1" ht="15.6">
      <c r="A108" s="53">
        <v>45197</v>
      </c>
      <c r="B108" s="31" t="s">
        <v>105</v>
      </c>
      <c r="C108" s="54" t="s">
        <v>324</v>
      </c>
      <c r="D108" s="54">
        <v>22450</v>
      </c>
      <c r="E108" s="54">
        <v>4041</v>
      </c>
      <c r="F108" s="54"/>
      <c r="G108" s="54"/>
      <c r="H108" s="54">
        <f>D108+E108+F108+G108</f>
        <v>26491</v>
      </c>
      <c r="I108" s="54"/>
      <c r="J108" s="54" t="s">
        <v>61</v>
      </c>
    </row>
    <row r="109" spans="1:10" s="125" customFormat="1" ht="15.6">
      <c r="A109" s="53">
        <v>45198</v>
      </c>
      <c r="B109" s="31" t="s">
        <v>297</v>
      </c>
      <c r="C109" s="54" t="s">
        <v>323</v>
      </c>
      <c r="D109" s="54">
        <v>2491.54</v>
      </c>
      <c r="E109" s="54">
        <v>448.48</v>
      </c>
      <c r="F109" s="54"/>
      <c r="G109" s="54"/>
      <c r="H109" s="54">
        <v>2940</v>
      </c>
      <c r="I109" s="54"/>
      <c r="J109" s="54" t="s">
        <v>299</v>
      </c>
    </row>
    <row r="110" spans="1:10" s="126" customFormat="1" ht="15.6">
      <c r="A110" s="53">
        <v>45198</v>
      </c>
      <c r="B110" s="31" t="s">
        <v>326</v>
      </c>
      <c r="C110" s="54" t="s">
        <v>327</v>
      </c>
      <c r="D110" s="54">
        <v>3600</v>
      </c>
      <c r="E110" s="54">
        <v>648</v>
      </c>
      <c r="F110" s="54"/>
      <c r="G110" s="54"/>
      <c r="H110" s="54">
        <f>D110+E110+F110+G110</f>
        <v>4248</v>
      </c>
      <c r="I110" s="54"/>
      <c r="J110" s="54" t="s">
        <v>328</v>
      </c>
    </row>
    <row r="111" spans="1:10" s="127" customFormat="1" ht="15.6">
      <c r="A111" s="130">
        <v>45199</v>
      </c>
      <c r="B111" s="131" t="s">
        <v>248</v>
      </c>
      <c r="C111" s="132" t="s">
        <v>329</v>
      </c>
      <c r="D111" s="132">
        <v>5151.8</v>
      </c>
      <c r="E111" s="132"/>
      <c r="F111" s="132">
        <v>463.66</v>
      </c>
      <c r="G111" s="132">
        <v>463.66</v>
      </c>
      <c r="H111" s="132">
        <v>6080</v>
      </c>
      <c r="I111" s="132"/>
      <c r="J111" s="132" t="s">
        <v>250</v>
      </c>
    </row>
    <row r="112" spans="1:10" s="128" customFormat="1" ht="15">
      <c r="A112" s="104">
        <v>45199</v>
      </c>
      <c r="B112" s="105" t="s">
        <v>92</v>
      </c>
      <c r="C112" s="135" t="s">
        <v>336</v>
      </c>
      <c r="D112" s="106">
        <v>100</v>
      </c>
      <c r="E112" s="106">
        <v>18</v>
      </c>
      <c r="F112" s="106"/>
      <c r="G112" s="106"/>
      <c r="H112" s="106">
        <f>D112+E112+F112+G112</f>
        <v>118</v>
      </c>
      <c r="I112" s="106"/>
      <c r="J112" s="105" t="s">
        <v>335</v>
      </c>
    </row>
    <row r="113" spans="1:10" s="133" customFormat="1" ht="30">
      <c r="A113" s="95">
        <v>45199</v>
      </c>
      <c r="B113" s="96" t="s">
        <v>341</v>
      </c>
      <c r="C113" s="102" t="s">
        <v>343</v>
      </c>
      <c r="D113" s="97">
        <v>300</v>
      </c>
      <c r="E113" s="97">
        <v>54</v>
      </c>
      <c r="F113" s="97"/>
      <c r="G113" s="97"/>
      <c r="H113" s="97">
        <f>D113+E113+F113+G113</f>
        <v>354</v>
      </c>
      <c r="I113" s="97"/>
      <c r="J113" s="96" t="s">
        <v>342</v>
      </c>
    </row>
    <row r="114" spans="1:10" ht="21">
      <c r="A114" s="200" t="s">
        <v>10</v>
      </c>
      <c r="B114" s="200"/>
      <c r="C114" s="200"/>
      <c r="D114" s="61">
        <f>SUM(D88:D113)</f>
        <v>438291.73</v>
      </c>
      <c r="E114" s="61">
        <f>SUM(E88:E113)</f>
        <v>52694.700000000004</v>
      </c>
      <c r="F114" s="61">
        <f>SUM(F88:F113)</f>
        <v>13051.31</v>
      </c>
      <c r="G114" s="61">
        <f>SUM(G88:G113)</f>
        <v>13051.31</v>
      </c>
      <c r="H114" s="61">
        <f>SUM(H88:H113)</f>
        <v>517090</v>
      </c>
      <c r="I114" s="61"/>
      <c r="J114" s="61"/>
    </row>
  </sheetData>
  <autoFilter ref="B2:B114"/>
  <mergeCells count="15">
    <mergeCell ref="A34:J34"/>
    <mergeCell ref="A2:J2"/>
    <mergeCell ref="A3:H3"/>
    <mergeCell ref="A7:C7"/>
    <mergeCell ref="A8:J8"/>
    <mergeCell ref="A32:C32"/>
    <mergeCell ref="A85:C85"/>
    <mergeCell ref="A86:J86"/>
    <mergeCell ref="A114:C114"/>
    <mergeCell ref="A35:H35"/>
    <mergeCell ref="A41:C41"/>
    <mergeCell ref="A42:J42"/>
    <mergeCell ref="A77:C77"/>
    <mergeCell ref="A79:J79"/>
    <mergeCell ref="A80:H8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4"/>
  <sheetViews>
    <sheetView topLeftCell="A97" workbookViewId="0">
      <selection activeCell="B118" sqref="B118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22.109375" style="1" customWidth="1"/>
    <col min="4" max="4" width="14.88671875" style="1" bestFit="1" customWidth="1"/>
    <col min="5" max="5" width="17" style="1" customWidth="1"/>
    <col min="6" max="6" width="13.33203125" style="1" customWidth="1"/>
    <col min="7" max="7" width="14" style="1" customWidth="1"/>
    <col min="8" max="8" width="26.33203125" style="1" customWidth="1"/>
    <col min="9" max="9" width="9.88671875" style="1" customWidth="1"/>
    <col min="10" max="10" width="23.21875" style="1" customWidth="1"/>
    <col min="11" max="16384" width="9.109375" style="1"/>
  </cols>
  <sheetData>
    <row r="2" spans="1:11" ht="21">
      <c r="A2" s="192" t="s">
        <v>230</v>
      </c>
      <c r="B2" s="193"/>
      <c r="C2" s="193"/>
      <c r="D2" s="193"/>
      <c r="E2" s="193"/>
      <c r="F2" s="193"/>
      <c r="G2" s="193"/>
      <c r="H2" s="193"/>
      <c r="I2" s="193"/>
      <c r="J2" s="194"/>
    </row>
    <row r="3" spans="1:11" ht="21">
      <c r="A3" s="189" t="s">
        <v>1</v>
      </c>
      <c r="B3" s="190"/>
      <c r="C3" s="190"/>
      <c r="D3" s="190"/>
      <c r="E3" s="190"/>
      <c r="F3" s="190"/>
      <c r="G3" s="190"/>
      <c r="H3" s="191"/>
      <c r="I3" s="2"/>
      <c r="J3" s="2"/>
    </row>
    <row r="4" spans="1:11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1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1" s="10" customFormat="1" ht="21">
      <c r="A6" s="195" t="s">
        <v>10</v>
      </c>
      <c r="B6" s="195"/>
      <c r="C6" s="195"/>
      <c r="D6" s="15">
        <f>SUM(D5:D5)</f>
        <v>0</v>
      </c>
      <c r="E6" s="15">
        <f>SUM(E5:E5)</f>
        <v>0</v>
      </c>
      <c r="F6" s="15">
        <f>SUM(F5:F5)</f>
        <v>0</v>
      </c>
      <c r="G6" s="15">
        <f>SUM(G5:G5)</f>
        <v>0</v>
      </c>
      <c r="H6" s="15">
        <f>SUM(H5:H5)</f>
        <v>0</v>
      </c>
      <c r="I6" s="9"/>
      <c r="J6" s="9"/>
    </row>
    <row r="7" spans="1:11" ht="21">
      <c r="A7" s="189" t="s">
        <v>11</v>
      </c>
      <c r="B7" s="190"/>
      <c r="C7" s="190"/>
      <c r="D7" s="190"/>
      <c r="E7" s="190"/>
      <c r="F7" s="190"/>
      <c r="G7" s="190"/>
      <c r="H7" s="190"/>
      <c r="I7" s="190"/>
      <c r="J7" s="191"/>
    </row>
    <row r="8" spans="1:11" s="6" customFormat="1">
      <c r="A8" s="16" t="s">
        <v>2</v>
      </c>
      <c r="B8" s="16" t="s">
        <v>3</v>
      </c>
      <c r="C8" s="16" t="s">
        <v>12</v>
      </c>
      <c r="D8" s="16" t="s">
        <v>5</v>
      </c>
      <c r="E8" s="16" t="s">
        <v>13</v>
      </c>
      <c r="F8" s="16" t="s">
        <v>7</v>
      </c>
      <c r="G8" s="16" t="s">
        <v>8</v>
      </c>
      <c r="H8" s="17" t="s">
        <v>9</v>
      </c>
      <c r="I8" s="17" t="s">
        <v>14</v>
      </c>
      <c r="J8" s="17" t="s">
        <v>15</v>
      </c>
    </row>
    <row r="9" spans="1:11" s="5" customFormat="1" ht="15.6">
      <c r="A9" s="137">
        <v>45203</v>
      </c>
      <c r="B9" s="96" t="s">
        <v>115</v>
      </c>
      <c r="C9" s="96" t="s">
        <v>330</v>
      </c>
      <c r="D9" s="96">
        <v>616.95000000000005</v>
      </c>
      <c r="E9" s="96"/>
      <c r="F9" s="96">
        <v>55.53</v>
      </c>
      <c r="G9" s="96">
        <v>55.53</v>
      </c>
      <c r="H9" s="97">
        <v>728</v>
      </c>
      <c r="I9" s="97"/>
      <c r="J9" s="97" t="s">
        <v>37</v>
      </c>
    </row>
    <row r="10" spans="1:11" s="5" customFormat="1" ht="15.6">
      <c r="A10" s="137">
        <v>45203</v>
      </c>
      <c r="B10" s="96" t="s">
        <v>320</v>
      </c>
      <c r="C10" s="138" t="s">
        <v>331</v>
      </c>
      <c r="D10" s="96">
        <v>500</v>
      </c>
      <c r="E10" s="96"/>
      <c r="F10" s="96">
        <v>45</v>
      </c>
      <c r="G10" s="96">
        <v>45</v>
      </c>
      <c r="H10" s="97">
        <f>D10+E10+F10+G10</f>
        <v>590</v>
      </c>
      <c r="I10" s="97"/>
      <c r="J10" s="97" t="s">
        <v>322</v>
      </c>
    </row>
    <row r="11" spans="1:11" s="5" customFormat="1" ht="16.2" customHeight="1">
      <c r="A11" s="137">
        <v>45205</v>
      </c>
      <c r="B11" s="96" t="s">
        <v>348</v>
      </c>
      <c r="C11" s="96" t="s">
        <v>349</v>
      </c>
      <c r="D11" s="96">
        <v>15000</v>
      </c>
      <c r="E11" s="96"/>
      <c r="F11" s="96">
        <v>1350</v>
      </c>
      <c r="G11" s="96">
        <v>1350</v>
      </c>
      <c r="H11" s="97">
        <f>D11+E11+F11+G11</f>
        <v>17700</v>
      </c>
      <c r="I11" s="97"/>
      <c r="J11" s="97" t="s">
        <v>339</v>
      </c>
    </row>
    <row r="12" spans="1:11" s="6" customFormat="1" ht="16.2" customHeight="1">
      <c r="A12" s="137">
        <v>45213</v>
      </c>
      <c r="B12" s="102" t="s">
        <v>286</v>
      </c>
      <c r="C12" s="96" t="s">
        <v>350</v>
      </c>
      <c r="D12" s="96">
        <v>152</v>
      </c>
      <c r="E12" s="96"/>
      <c r="F12" s="96">
        <v>3.8</v>
      </c>
      <c r="G12" s="96">
        <v>3.8</v>
      </c>
      <c r="H12" s="97">
        <v>160</v>
      </c>
      <c r="I12" s="96"/>
      <c r="J12" s="96" t="s">
        <v>216</v>
      </c>
      <c r="K12" s="62"/>
    </row>
    <row r="13" spans="1:11" s="6" customFormat="1" ht="15">
      <c r="A13" s="137">
        <v>45213</v>
      </c>
      <c r="B13" s="96" t="s">
        <v>351</v>
      </c>
      <c r="C13" s="96">
        <v>1830</v>
      </c>
      <c r="D13" s="96">
        <v>7631.04</v>
      </c>
      <c r="E13" s="96"/>
      <c r="F13" s="96">
        <v>686.79</v>
      </c>
      <c r="G13" s="96">
        <v>686.79</v>
      </c>
      <c r="H13" s="97">
        <v>9005</v>
      </c>
      <c r="I13" s="96"/>
      <c r="J13" s="96" t="s">
        <v>352</v>
      </c>
      <c r="K13" s="62"/>
    </row>
    <row r="14" spans="1:11" s="6" customFormat="1" ht="15">
      <c r="A14" s="137">
        <v>45213</v>
      </c>
      <c r="B14" s="96" t="s">
        <v>355</v>
      </c>
      <c r="C14" s="96" t="s">
        <v>357</v>
      </c>
      <c r="D14" s="96">
        <v>1258.0899999999999</v>
      </c>
      <c r="E14" s="96">
        <v>62.89</v>
      </c>
      <c r="F14" s="96"/>
      <c r="G14" s="96"/>
      <c r="H14" s="97">
        <f>D14+E14+F14+G14</f>
        <v>1320.98</v>
      </c>
      <c r="I14" s="96"/>
      <c r="J14" s="96" t="s">
        <v>356</v>
      </c>
      <c r="K14" s="62"/>
    </row>
    <row r="15" spans="1:11" s="6" customFormat="1" ht="15">
      <c r="A15" s="140">
        <v>45213</v>
      </c>
      <c r="B15" s="105" t="s">
        <v>355</v>
      </c>
      <c r="C15" s="135" t="s">
        <v>362</v>
      </c>
      <c r="D15" s="105">
        <v>1388.15</v>
      </c>
      <c r="E15" s="105">
        <v>69.349999999999994</v>
      </c>
      <c r="F15" s="105"/>
      <c r="G15" s="105"/>
      <c r="H15" s="106">
        <f>D15+E15+F15+G15</f>
        <v>1457.5</v>
      </c>
      <c r="I15" s="105"/>
      <c r="J15" s="105" t="s">
        <v>361</v>
      </c>
      <c r="K15" s="62"/>
    </row>
    <row r="16" spans="1:11" s="6" customFormat="1" ht="15">
      <c r="A16" s="142">
        <v>45213</v>
      </c>
      <c r="B16" s="143" t="s">
        <v>223</v>
      </c>
      <c r="C16" s="145" t="s">
        <v>381</v>
      </c>
      <c r="D16" s="143">
        <v>152</v>
      </c>
      <c r="E16" s="143"/>
      <c r="F16" s="143">
        <v>3.8</v>
      </c>
      <c r="G16" s="143">
        <v>3.8</v>
      </c>
      <c r="H16" s="144">
        <v>160</v>
      </c>
      <c r="I16" s="143"/>
      <c r="J16" s="143" t="s">
        <v>224</v>
      </c>
      <c r="K16" s="62"/>
    </row>
    <row r="17" spans="1:11" s="6" customFormat="1" ht="15">
      <c r="A17" s="141">
        <v>45214</v>
      </c>
      <c r="B17" s="108" t="s">
        <v>355</v>
      </c>
      <c r="C17" s="108" t="s">
        <v>364</v>
      </c>
      <c r="D17" s="108">
        <v>799.05</v>
      </c>
      <c r="E17" s="108">
        <v>39.950000000000003</v>
      </c>
      <c r="F17" s="108"/>
      <c r="G17" s="108"/>
      <c r="H17" s="109">
        <f>D17+E17+F17+G17</f>
        <v>839</v>
      </c>
      <c r="I17" s="108"/>
      <c r="J17" s="108" t="s">
        <v>363</v>
      </c>
      <c r="K17" s="62"/>
    </row>
    <row r="18" spans="1:11" s="6" customFormat="1" ht="15">
      <c r="A18" s="137">
        <v>45214</v>
      </c>
      <c r="B18" s="96" t="s">
        <v>358</v>
      </c>
      <c r="C18" s="96" t="s">
        <v>360</v>
      </c>
      <c r="D18" s="96">
        <v>7117.8</v>
      </c>
      <c r="E18" s="96">
        <v>1281.2</v>
      </c>
      <c r="F18" s="96"/>
      <c r="G18" s="96"/>
      <c r="H18" s="97">
        <f>D18+E18+F18+G18</f>
        <v>8399</v>
      </c>
      <c r="I18" s="96"/>
      <c r="J18" s="96" t="s">
        <v>359</v>
      </c>
      <c r="K18" s="62"/>
    </row>
    <row r="19" spans="1:11" s="6" customFormat="1" ht="15">
      <c r="A19" s="137">
        <v>45216</v>
      </c>
      <c r="B19" s="96" t="s">
        <v>166</v>
      </c>
      <c r="C19" s="96" t="s">
        <v>353</v>
      </c>
      <c r="D19" s="96">
        <v>970</v>
      </c>
      <c r="E19" s="96"/>
      <c r="F19" s="96">
        <v>87.3</v>
      </c>
      <c r="G19" s="96">
        <v>87.3</v>
      </c>
      <c r="H19" s="97">
        <v>1145</v>
      </c>
      <c r="I19" s="96"/>
      <c r="J19" s="96" t="s">
        <v>168</v>
      </c>
      <c r="K19" s="62"/>
    </row>
    <row r="20" spans="1:11" s="6" customFormat="1" ht="15">
      <c r="A20" s="137">
        <v>45218</v>
      </c>
      <c r="B20" s="96" t="s">
        <v>125</v>
      </c>
      <c r="C20" s="102" t="s">
        <v>354</v>
      </c>
      <c r="D20" s="96">
        <v>350</v>
      </c>
      <c r="E20" s="96"/>
      <c r="F20" s="96">
        <v>31.5</v>
      </c>
      <c r="G20" s="96">
        <v>31.5</v>
      </c>
      <c r="H20" s="97">
        <f>D20+E20+F20+G20</f>
        <v>413</v>
      </c>
      <c r="I20" s="96"/>
      <c r="J20" s="102" t="s">
        <v>127</v>
      </c>
      <c r="K20" s="62"/>
    </row>
    <row r="21" spans="1:11" s="6" customFormat="1" ht="16.8" customHeight="1">
      <c r="A21" s="139">
        <v>45219</v>
      </c>
      <c r="B21" s="70" t="s">
        <v>382</v>
      </c>
      <c r="C21" s="70" t="s">
        <v>384</v>
      </c>
      <c r="D21" s="70">
        <v>101.69</v>
      </c>
      <c r="E21" s="70"/>
      <c r="F21" s="70">
        <v>9.15</v>
      </c>
      <c r="G21" s="70">
        <v>9.15</v>
      </c>
      <c r="H21" s="69">
        <v>120</v>
      </c>
      <c r="I21" s="70"/>
      <c r="J21" s="70" t="s">
        <v>383</v>
      </c>
      <c r="K21" s="62"/>
    </row>
    <row r="22" spans="1:11" s="6" customFormat="1" ht="15">
      <c r="A22" s="137">
        <v>45220</v>
      </c>
      <c r="B22" s="96" t="s">
        <v>366</v>
      </c>
      <c r="C22" s="102">
        <v>2110761990</v>
      </c>
      <c r="D22" s="96">
        <v>73778.48</v>
      </c>
      <c r="E22" s="96">
        <v>13280.12</v>
      </c>
      <c r="F22" s="96"/>
      <c r="G22" s="96"/>
      <c r="H22" s="97">
        <f>D22+E22+F22+G22</f>
        <v>87058.599999999991</v>
      </c>
      <c r="I22" s="96"/>
      <c r="J22" s="102" t="s">
        <v>138</v>
      </c>
      <c r="K22" s="62"/>
    </row>
    <row r="23" spans="1:11" s="6" customFormat="1" ht="15">
      <c r="A23" s="137">
        <v>45224</v>
      </c>
      <c r="B23" s="96" t="s">
        <v>64</v>
      </c>
      <c r="C23" s="102" t="s">
        <v>367</v>
      </c>
      <c r="D23" s="96">
        <v>44500</v>
      </c>
      <c r="E23" s="96">
        <v>8010</v>
      </c>
      <c r="F23" s="96"/>
      <c r="G23" s="96"/>
      <c r="H23" s="97">
        <f>D23+E23+F23+G23</f>
        <v>52510</v>
      </c>
      <c r="I23" s="96"/>
      <c r="J23" s="102" t="s">
        <v>66</v>
      </c>
      <c r="K23" s="62"/>
    </row>
    <row r="24" spans="1:11" s="6" customFormat="1" ht="15">
      <c r="A24" s="137">
        <v>45226</v>
      </c>
      <c r="B24" s="96" t="s">
        <v>64</v>
      </c>
      <c r="C24" s="102" t="s">
        <v>368</v>
      </c>
      <c r="D24" s="96">
        <v>22000</v>
      </c>
      <c r="E24" s="96">
        <v>3960</v>
      </c>
      <c r="F24" s="96"/>
      <c r="G24" s="96"/>
      <c r="H24" s="97">
        <f>D24+E24+F24+G24</f>
        <v>25960</v>
      </c>
      <c r="I24" s="96"/>
      <c r="J24" s="102" t="s">
        <v>66</v>
      </c>
      <c r="K24" s="62"/>
    </row>
    <row r="25" spans="1:11" s="6" customFormat="1" ht="15">
      <c r="A25" s="140">
        <v>45230</v>
      </c>
      <c r="B25" s="105" t="s">
        <v>105</v>
      </c>
      <c r="C25" s="135" t="s">
        <v>369</v>
      </c>
      <c r="D25" s="105">
        <v>70125</v>
      </c>
      <c r="E25" s="105">
        <v>12622.5</v>
      </c>
      <c r="F25" s="105"/>
      <c r="G25" s="105"/>
      <c r="H25" s="106">
        <v>82748</v>
      </c>
      <c r="I25" s="105"/>
      <c r="J25" s="135" t="s">
        <v>61</v>
      </c>
      <c r="K25" s="62"/>
    </row>
    <row r="26" spans="1:11" s="6" customFormat="1" ht="15">
      <c r="A26" s="139">
        <v>45230</v>
      </c>
      <c r="B26" s="71" t="s">
        <v>92</v>
      </c>
      <c r="C26" s="70" t="s">
        <v>378</v>
      </c>
      <c r="D26" s="70">
        <v>10000</v>
      </c>
      <c r="E26" s="70"/>
      <c r="F26" s="70">
        <v>900</v>
      </c>
      <c r="G26" s="70">
        <v>900</v>
      </c>
      <c r="H26" s="69">
        <f>D26+E26+F26+G26</f>
        <v>11800</v>
      </c>
      <c r="I26" s="70"/>
      <c r="J26" s="70" t="s">
        <v>93</v>
      </c>
      <c r="K26" s="62"/>
    </row>
    <row r="27" spans="1:11" s="6" customFormat="1" ht="15">
      <c r="A27" s="139">
        <v>45230</v>
      </c>
      <c r="B27" s="71" t="s">
        <v>92</v>
      </c>
      <c r="C27" s="70" t="s">
        <v>379</v>
      </c>
      <c r="D27" s="70">
        <v>50</v>
      </c>
      <c r="E27" s="70"/>
      <c r="F27" s="70">
        <v>4.5</v>
      </c>
      <c r="G27" s="70">
        <v>4.5</v>
      </c>
      <c r="H27" s="69">
        <f>D27+E27+F27+G27</f>
        <v>59</v>
      </c>
      <c r="I27" s="70"/>
      <c r="J27" s="70" t="s">
        <v>93</v>
      </c>
      <c r="K27" s="62"/>
    </row>
    <row r="28" spans="1:11" s="6" customFormat="1" ht="15">
      <c r="A28" s="139">
        <v>45230</v>
      </c>
      <c r="B28" s="71" t="s">
        <v>92</v>
      </c>
      <c r="C28" s="70" t="s">
        <v>380</v>
      </c>
      <c r="D28" s="70">
        <v>350</v>
      </c>
      <c r="E28" s="70"/>
      <c r="F28" s="70">
        <v>31.5</v>
      </c>
      <c r="G28" s="70">
        <v>31.5</v>
      </c>
      <c r="H28" s="69">
        <f>D28+E28+F28+G28</f>
        <v>413</v>
      </c>
      <c r="I28" s="70"/>
      <c r="J28" s="70" t="s">
        <v>93</v>
      </c>
      <c r="K28" s="62"/>
    </row>
    <row r="29" spans="1:11" s="6" customFormat="1" ht="21">
      <c r="A29" s="205" t="s">
        <v>10</v>
      </c>
      <c r="B29" s="205"/>
      <c r="C29" s="205"/>
      <c r="D29" s="26">
        <f>SUM(D9:D28)</f>
        <v>256840.25</v>
      </c>
      <c r="E29" s="26">
        <f>SUM(E9:E28)</f>
        <v>39326.01</v>
      </c>
      <c r="F29" s="26">
        <f>SUM(F9:F28)</f>
        <v>3208.8700000000003</v>
      </c>
      <c r="G29" s="26">
        <f>SUM(G9:G28)</f>
        <v>3208.8700000000003</v>
      </c>
      <c r="H29" s="26">
        <f>SUM(H9:H28)</f>
        <v>302586.07999999996</v>
      </c>
      <c r="I29" s="26"/>
      <c r="J29" s="26"/>
      <c r="K29" s="62"/>
    </row>
    <row r="31" spans="1:11" ht="21">
      <c r="A31" s="192" t="s">
        <v>231</v>
      </c>
      <c r="B31" s="193"/>
      <c r="C31" s="193"/>
      <c r="D31" s="193"/>
      <c r="E31" s="193"/>
      <c r="F31" s="193"/>
      <c r="G31" s="193"/>
      <c r="H31" s="193"/>
      <c r="I31" s="193"/>
      <c r="J31" s="194"/>
    </row>
    <row r="32" spans="1:11" ht="21">
      <c r="A32" s="189" t="s">
        <v>1</v>
      </c>
      <c r="B32" s="190"/>
      <c r="C32" s="190"/>
      <c r="D32" s="190"/>
      <c r="E32" s="190"/>
      <c r="F32" s="190"/>
      <c r="G32" s="190"/>
      <c r="H32" s="191"/>
      <c r="I32" s="2"/>
      <c r="J32" s="2"/>
    </row>
    <row r="33" spans="1:10" s="6" customFormat="1" ht="15.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5"/>
      <c r="J33" s="5"/>
    </row>
    <row r="34" spans="1:10" s="6" customFormat="1" ht="15.6">
      <c r="A34" s="18">
        <v>45233</v>
      </c>
      <c r="B34" s="12" t="s">
        <v>23</v>
      </c>
      <c r="C34" s="19" t="s">
        <v>370</v>
      </c>
      <c r="D34" s="19">
        <v>94980</v>
      </c>
      <c r="E34" s="19"/>
      <c r="F34" s="19">
        <v>8548.2000000000007</v>
      </c>
      <c r="G34" s="19">
        <v>8548.2000000000007</v>
      </c>
      <c r="H34" s="19">
        <f>D34+E34+F34+G34</f>
        <v>112076.4</v>
      </c>
      <c r="I34" s="5"/>
      <c r="J34" s="5"/>
    </row>
    <row r="35" spans="1:10" s="6" customFormat="1" ht="15.6">
      <c r="A35" s="18">
        <v>45233</v>
      </c>
      <c r="B35" s="19" t="s">
        <v>23</v>
      </c>
      <c r="C35" s="19" t="s">
        <v>371</v>
      </c>
      <c r="D35" s="19">
        <v>286755</v>
      </c>
      <c r="E35" s="19"/>
      <c r="F35" s="19">
        <v>25807.95</v>
      </c>
      <c r="G35" s="19">
        <v>25807.95</v>
      </c>
      <c r="H35" s="19">
        <f>D35+E35+F35+G35</f>
        <v>338370.9</v>
      </c>
      <c r="I35" s="5"/>
      <c r="J35" s="5"/>
    </row>
    <row r="36" spans="1:10" s="6" customFormat="1" ht="15.6">
      <c r="A36" s="18">
        <v>45239</v>
      </c>
      <c r="B36" s="19" t="s">
        <v>23</v>
      </c>
      <c r="C36" s="19" t="s">
        <v>376</v>
      </c>
      <c r="D36" s="19">
        <v>258115</v>
      </c>
      <c r="E36" s="19"/>
      <c r="F36" s="19">
        <v>23230.35</v>
      </c>
      <c r="G36" s="19">
        <v>23230.35</v>
      </c>
      <c r="H36" s="19">
        <f>D36+E36+F36+G36</f>
        <v>304575.69999999995</v>
      </c>
      <c r="I36" s="5"/>
      <c r="J36" s="5"/>
    </row>
    <row r="37" spans="1:10" s="14" customFormat="1" ht="15.6">
      <c r="A37" s="11">
        <v>45239</v>
      </c>
      <c r="B37" s="12" t="s">
        <v>23</v>
      </c>
      <c r="C37" s="12" t="s">
        <v>377</v>
      </c>
      <c r="D37" s="12">
        <v>113804</v>
      </c>
      <c r="E37" s="12"/>
      <c r="F37" s="12">
        <v>10242</v>
      </c>
      <c r="G37" s="12">
        <v>10242</v>
      </c>
      <c r="H37" s="19">
        <f>D37+E37+F37+G37</f>
        <v>134288</v>
      </c>
      <c r="I37" s="13"/>
      <c r="J37" s="13"/>
    </row>
    <row r="38" spans="1:10" s="14" customFormat="1" ht="15.6">
      <c r="A38" s="11">
        <v>45251</v>
      </c>
      <c r="B38" s="12" t="s">
        <v>23</v>
      </c>
      <c r="C38" s="12" t="s">
        <v>403</v>
      </c>
      <c r="D38" s="12">
        <v>90000</v>
      </c>
      <c r="E38" s="12"/>
      <c r="F38" s="12">
        <v>8100</v>
      </c>
      <c r="G38" s="12">
        <v>8100</v>
      </c>
      <c r="H38" s="19">
        <f>D38+E38+F38+G38</f>
        <v>106200</v>
      </c>
      <c r="I38" s="13"/>
      <c r="J38" s="13"/>
    </row>
    <row r="39" spans="1:10" s="6" customFormat="1" ht="15" customHeight="1">
      <c r="A39" s="18">
        <v>45252</v>
      </c>
      <c r="B39" s="19" t="s">
        <v>404</v>
      </c>
      <c r="C39" s="19" t="s">
        <v>405</v>
      </c>
      <c r="D39" s="19">
        <v>13220</v>
      </c>
      <c r="E39" s="19">
        <v>2379.6</v>
      </c>
      <c r="F39" s="19"/>
      <c r="G39" s="19"/>
      <c r="H39" s="19">
        <v>15600</v>
      </c>
      <c r="I39" s="5"/>
      <c r="J39" s="5" t="s">
        <v>413</v>
      </c>
    </row>
    <row r="40" spans="1:10" s="6" customFormat="1" ht="15" customHeight="1">
      <c r="A40" s="18">
        <v>45258</v>
      </c>
      <c r="B40" s="19" t="s">
        <v>23</v>
      </c>
      <c r="C40" s="19" t="s">
        <v>415</v>
      </c>
      <c r="D40" s="19">
        <v>56140</v>
      </c>
      <c r="E40" s="19"/>
      <c r="F40" s="19">
        <v>5053</v>
      </c>
      <c r="G40" s="19">
        <v>5053</v>
      </c>
      <c r="H40" s="19">
        <v>66245</v>
      </c>
      <c r="I40" s="5"/>
      <c r="J40" s="5"/>
    </row>
    <row r="41" spans="1:10" s="6" customFormat="1" ht="15" customHeight="1">
      <c r="A41" s="18">
        <v>45258</v>
      </c>
      <c r="B41" s="19" t="s">
        <v>23</v>
      </c>
      <c r="C41" s="19" t="s">
        <v>416</v>
      </c>
      <c r="D41" s="19">
        <v>70740</v>
      </c>
      <c r="E41" s="19"/>
      <c r="F41" s="19">
        <v>6367</v>
      </c>
      <c r="G41" s="19">
        <v>6367</v>
      </c>
      <c r="H41" s="19">
        <v>83473</v>
      </c>
      <c r="I41" s="5"/>
      <c r="J41" s="5"/>
    </row>
    <row r="42" spans="1:10" s="6" customFormat="1" ht="21">
      <c r="A42" s="188" t="s">
        <v>10</v>
      </c>
      <c r="B42" s="188"/>
      <c r="C42" s="188"/>
      <c r="D42" s="27">
        <f>SUM(D34:D41)</f>
        <v>983754</v>
      </c>
      <c r="E42" s="27">
        <f>SUM(E34:E41)</f>
        <v>2379.6</v>
      </c>
      <c r="F42" s="27">
        <f>SUM(F34:F41)</f>
        <v>87348.5</v>
      </c>
      <c r="G42" s="27">
        <f>SUM(G34:G41)</f>
        <v>87348.5</v>
      </c>
      <c r="H42" s="27">
        <f>SUM(H34:H41)</f>
        <v>1160829</v>
      </c>
      <c r="I42" s="5"/>
      <c r="J42" s="5"/>
    </row>
    <row r="43" spans="1:10" ht="21">
      <c r="A43" s="189" t="s">
        <v>11</v>
      </c>
      <c r="B43" s="190"/>
      <c r="C43" s="190"/>
      <c r="D43" s="190"/>
      <c r="E43" s="190"/>
      <c r="F43" s="190"/>
      <c r="G43" s="190"/>
      <c r="H43" s="190"/>
      <c r="I43" s="190"/>
      <c r="J43" s="191"/>
    </row>
    <row r="44" spans="1:10" s="6" customFormat="1">
      <c r="A44" s="16" t="s">
        <v>2</v>
      </c>
      <c r="B44" s="16" t="s">
        <v>3</v>
      </c>
      <c r="C44" s="16" t="s">
        <v>12</v>
      </c>
      <c r="D44" s="16" t="s">
        <v>5</v>
      </c>
      <c r="E44" s="16" t="s">
        <v>13</v>
      </c>
      <c r="F44" s="16" t="s">
        <v>7</v>
      </c>
      <c r="G44" s="16" t="s">
        <v>8</v>
      </c>
      <c r="H44" s="17" t="s">
        <v>9</v>
      </c>
      <c r="I44" s="17" t="s">
        <v>14</v>
      </c>
      <c r="J44" s="17" t="s">
        <v>15</v>
      </c>
    </row>
    <row r="45" spans="1:10" s="62" customFormat="1" ht="15">
      <c r="A45" s="139">
        <v>45231</v>
      </c>
      <c r="B45" s="70" t="s">
        <v>440</v>
      </c>
      <c r="C45" s="70">
        <v>2881085515</v>
      </c>
      <c r="D45" s="70">
        <v>500</v>
      </c>
      <c r="E45" s="70">
        <v>25</v>
      </c>
      <c r="F45" s="70"/>
      <c r="G45" s="70"/>
      <c r="H45" s="69">
        <f>D45+E45+F45+G45</f>
        <v>525</v>
      </c>
      <c r="I45" s="69"/>
      <c r="J45" s="70" t="s">
        <v>85</v>
      </c>
    </row>
    <row r="46" spans="1:10" s="6" customFormat="1" ht="15">
      <c r="A46" s="68">
        <v>45232</v>
      </c>
      <c r="B46" s="69" t="s">
        <v>105</v>
      </c>
      <c r="C46" s="69" t="s">
        <v>372</v>
      </c>
      <c r="D46" s="69">
        <v>43150</v>
      </c>
      <c r="E46" s="69">
        <v>7767</v>
      </c>
      <c r="F46" s="69"/>
      <c r="G46" s="69"/>
      <c r="H46" s="69">
        <f>D46+E46+F46+G46</f>
        <v>50917</v>
      </c>
      <c r="I46" s="69"/>
      <c r="J46" s="69" t="s">
        <v>61</v>
      </c>
    </row>
    <row r="47" spans="1:10" s="6" customFormat="1" ht="15">
      <c r="A47" s="68">
        <v>45233</v>
      </c>
      <c r="B47" s="69" t="s">
        <v>373</v>
      </c>
      <c r="C47" s="69" t="s">
        <v>374</v>
      </c>
      <c r="D47" s="69">
        <v>3500</v>
      </c>
      <c r="E47" s="69"/>
      <c r="F47" s="69">
        <v>315</v>
      </c>
      <c r="G47" s="69">
        <v>315</v>
      </c>
      <c r="H47" s="69">
        <f>D47+E47+F47+G47</f>
        <v>4130</v>
      </c>
      <c r="I47" s="69"/>
      <c r="J47" s="69" t="s">
        <v>375</v>
      </c>
    </row>
    <row r="48" spans="1:10" s="6" customFormat="1" ht="15">
      <c r="A48" s="68">
        <v>45233</v>
      </c>
      <c r="B48" s="69" t="s">
        <v>440</v>
      </c>
      <c r="C48" s="70">
        <v>2881085574</v>
      </c>
      <c r="D48" s="69">
        <v>530</v>
      </c>
      <c r="E48" s="69">
        <v>26.5</v>
      </c>
      <c r="F48" s="69"/>
      <c r="G48" s="69"/>
      <c r="H48" s="69">
        <f>D48+E48+F48+G48</f>
        <v>556.5</v>
      </c>
      <c r="I48" s="69"/>
      <c r="J48" s="70" t="s">
        <v>85</v>
      </c>
    </row>
    <row r="49" spans="1:10" s="6" customFormat="1" ht="15">
      <c r="A49" s="68">
        <v>45234</v>
      </c>
      <c r="B49" s="71" t="s">
        <v>395</v>
      </c>
      <c r="C49" s="71" t="s">
        <v>396</v>
      </c>
      <c r="D49" s="69">
        <v>12129.18</v>
      </c>
      <c r="E49" s="69"/>
      <c r="F49" s="69">
        <v>1091.6300000000001</v>
      </c>
      <c r="G49" s="69">
        <v>1091.6300000000001</v>
      </c>
      <c r="H49" s="69">
        <v>14313</v>
      </c>
      <c r="I49" s="69"/>
      <c r="J49" s="70" t="s">
        <v>250</v>
      </c>
    </row>
    <row r="50" spans="1:10" s="6" customFormat="1" ht="15">
      <c r="A50" s="68">
        <v>45237</v>
      </c>
      <c r="B50" s="71" t="s">
        <v>105</v>
      </c>
      <c r="C50" s="70" t="s">
        <v>441</v>
      </c>
      <c r="D50" s="69">
        <v>108770</v>
      </c>
      <c r="E50" s="69">
        <v>19578.599999999999</v>
      </c>
      <c r="F50" s="69"/>
      <c r="G50" s="69"/>
      <c r="H50" s="69">
        <v>128349</v>
      </c>
      <c r="I50" s="69"/>
      <c r="J50" s="69" t="s">
        <v>61</v>
      </c>
    </row>
    <row r="51" spans="1:10" s="6" customFormat="1" ht="15">
      <c r="A51" s="68">
        <v>45238</v>
      </c>
      <c r="B51" s="70" t="s">
        <v>385</v>
      </c>
      <c r="C51" s="70" t="s">
        <v>387</v>
      </c>
      <c r="D51" s="69">
        <v>665.71</v>
      </c>
      <c r="E51" s="69">
        <v>33.28</v>
      </c>
      <c r="F51" s="69"/>
      <c r="G51" s="69"/>
      <c r="H51" s="69">
        <f>D51+E51+F51+G51</f>
        <v>698.99</v>
      </c>
      <c r="I51" s="69"/>
      <c r="J51" s="71" t="s">
        <v>386</v>
      </c>
    </row>
    <row r="52" spans="1:10" s="6" customFormat="1" ht="15">
      <c r="A52" s="68">
        <v>45238</v>
      </c>
      <c r="B52" s="70" t="s">
        <v>355</v>
      </c>
      <c r="C52" s="70" t="s">
        <v>389</v>
      </c>
      <c r="D52" s="69">
        <v>475.24</v>
      </c>
      <c r="E52" s="69">
        <v>23.76</v>
      </c>
      <c r="F52" s="69"/>
      <c r="G52" s="69"/>
      <c r="H52" s="69">
        <f>D52+E52+F52+G52</f>
        <v>499</v>
      </c>
      <c r="I52" s="69"/>
      <c r="J52" s="70" t="s">
        <v>388</v>
      </c>
    </row>
    <row r="53" spans="1:10" s="6" customFormat="1" ht="15">
      <c r="A53" s="68">
        <v>45238</v>
      </c>
      <c r="B53" s="70" t="s">
        <v>355</v>
      </c>
      <c r="C53" s="70" t="s">
        <v>390</v>
      </c>
      <c r="D53" s="69">
        <v>475.24</v>
      </c>
      <c r="E53" s="69">
        <v>23.76</v>
      </c>
      <c r="F53" s="69"/>
      <c r="G53" s="69"/>
      <c r="H53" s="69">
        <f>D53+E53+F53+G53</f>
        <v>499</v>
      </c>
      <c r="I53" s="69"/>
      <c r="J53" s="70" t="s">
        <v>388</v>
      </c>
    </row>
    <row r="54" spans="1:10" s="6" customFormat="1" ht="15">
      <c r="A54" s="68">
        <v>45238</v>
      </c>
      <c r="B54" s="70" t="s">
        <v>355</v>
      </c>
      <c r="C54" s="70" t="s">
        <v>392</v>
      </c>
      <c r="D54" s="69">
        <v>824.76</v>
      </c>
      <c r="E54" s="69">
        <v>41.23</v>
      </c>
      <c r="F54" s="69"/>
      <c r="G54" s="69"/>
      <c r="H54" s="69">
        <f>D54+E54+F54+G54</f>
        <v>865.99</v>
      </c>
      <c r="I54" s="69"/>
      <c r="J54" s="70" t="s">
        <v>356</v>
      </c>
    </row>
    <row r="55" spans="1:10" s="6" customFormat="1" ht="15">
      <c r="A55" s="68">
        <v>45239</v>
      </c>
      <c r="B55" s="70" t="s">
        <v>355</v>
      </c>
      <c r="C55" s="70" t="s">
        <v>393</v>
      </c>
      <c r="D55" s="69">
        <v>760.95</v>
      </c>
      <c r="E55" s="69">
        <v>38.04</v>
      </c>
      <c r="F55" s="69"/>
      <c r="G55" s="69"/>
      <c r="H55" s="69">
        <f>D55+E55+F55+G55</f>
        <v>798.99</v>
      </c>
      <c r="I55" s="69"/>
      <c r="J55" s="70" t="s">
        <v>356</v>
      </c>
    </row>
    <row r="56" spans="1:10" s="6" customFormat="1" ht="15">
      <c r="A56" s="68">
        <v>45239</v>
      </c>
      <c r="B56" s="70" t="s">
        <v>397</v>
      </c>
      <c r="C56" s="70" t="s">
        <v>399</v>
      </c>
      <c r="D56" s="69">
        <v>18122</v>
      </c>
      <c r="E56" s="69"/>
      <c r="F56" s="69">
        <v>1630.98</v>
      </c>
      <c r="G56" s="69">
        <v>1630.98</v>
      </c>
      <c r="H56" s="69">
        <v>21384</v>
      </c>
      <c r="I56" s="69"/>
      <c r="J56" s="70" t="s">
        <v>398</v>
      </c>
    </row>
    <row r="57" spans="1:10" s="6" customFormat="1" ht="15">
      <c r="A57" s="68">
        <v>45240</v>
      </c>
      <c r="B57" s="69" t="s">
        <v>141</v>
      </c>
      <c r="C57" s="69" t="s">
        <v>391</v>
      </c>
      <c r="D57" s="69">
        <v>33000</v>
      </c>
      <c r="E57" s="69">
        <v>6412</v>
      </c>
      <c r="F57" s="69"/>
      <c r="G57" s="69"/>
      <c r="H57" s="69">
        <f>D57+E57+F57+G57</f>
        <v>39412</v>
      </c>
      <c r="I57" s="69"/>
      <c r="J57" s="69" t="s">
        <v>143</v>
      </c>
    </row>
    <row r="58" spans="1:10" s="6" customFormat="1" ht="15">
      <c r="A58" s="68">
        <v>45240</v>
      </c>
      <c r="B58" s="70" t="s">
        <v>77</v>
      </c>
      <c r="C58" s="70" t="s">
        <v>394</v>
      </c>
      <c r="D58" s="69">
        <v>7808.47</v>
      </c>
      <c r="E58" s="69">
        <v>1405.52</v>
      </c>
      <c r="F58" s="69"/>
      <c r="G58" s="69"/>
      <c r="H58" s="69">
        <f>D58+E58+F58+G58</f>
        <v>9213.99</v>
      </c>
      <c r="I58" s="69"/>
      <c r="J58" s="70" t="s">
        <v>78</v>
      </c>
    </row>
    <row r="59" spans="1:10" s="6" customFormat="1" ht="16.8" customHeight="1">
      <c r="A59" s="68">
        <v>45241</v>
      </c>
      <c r="B59" s="70" t="s">
        <v>400</v>
      </c>
      <c r="C59" s="70" t="s">
        <v>402</v>
      </c>
      <c r="D59" s="69">
        <v>624.11</v>
      </c>
      <c r="E59" s="69">
        <v>74.89</v>
      </c>
      <c r="F59" s="69"/>
      <c r="G59" s="69"/>
      <c r="H59" s="69">
        <f>D59+E59+F59+G59</f>
        <v>699</v>
      </c>
      <c r="I59" s="69"/>
      <c r="J59" s="70" t="s">
        <v>401</v>
      </c>
    </row>
    <row r="60" spans="1:10" s="6" customFormat="1" ht="15">
      <c r="A60" s="68">
        <v>45244</v>
      </c>
      <c r="B60" s="70" t="s">
        <v>69</v>
      </c>
      <c r="C60" s="70">
        <v>3054</v>
      </c>
      <c r="D60" s="69">
        <v>21711.88</v>
      </c>
      <c r="E60" s="69"/>
      <c r="F60" s="69">
        <v>1954</v>
      </c>
      <c r="G60" s="69">
        <v>1954</v>
      </c>
      <c r="H60" s="69">
        <v>25620</v>
      </c>
      <c r="I60" s="69"/>
      <c r="J60" s="70" t="s">
        <v>70</v>
      </c>
    </row>
    <row r="61" spans="1:10" s="6" customFormat="1" ht="15">
      <c r="A61" s="68">
        <v>45244</v>
      </c>
      <c r="B61" s="70" t="s">
        <v>417</v>
      </c>
      <c r="C61" s="70">
        <v>378</v>
      </c>
      <c r="D61" s="69">
        <v>10898.32</v>
      </c>
      <c r="E61" s="69"/>
      <c r="F61" s="69">
        <v>980.84</v>
      </c>
      <c r="G61" s="69">
        <v>980.84</v>
      </c>
      <c r="H61" s="69">
        <f>D61+E61+F61+G61</f>
        <v>12860</v>
      </c>
      <c r="I61" s="69"/>
      <c r="J61" s="70" t="s">
        <v>313</v>
      </c>
    </row>
    <row r="62" spans="1:10" s="6" customFormat="1" ht="15">
      <c r="A62" s="68">
        <v>45244</v>
      </c>
      <c r="B62" s="70" t="s">
        <v>443</v>
      </c>
      <c r="C62" s="70">
        <v>1164</v>
      </c>
      <c r="D62" s="69">
        <v>48177</v>
      </c>
      <c r="E62" s="69"/>
      <c r="F62" s="69">
        <v>6132.93</v>
      </c>
      <c r="G62" s="69">
        <v>6132.93</v>
      </c>
      <c r="H62" s="69">
        <v>60443</v>
      </c>
      <c r="I62" s="69"/>
      <c r="J62" s="70" t="s">
        <v>161</v>
      </c>
    </row>
    <row r="63" spans="1:10" s="6" customFormat="1" ht="15">
      <c r="A63" s="68">
        <v>45244</v>
      </c>
      <c r="B63" s="70" t="s">
        <v>444</v>
      </c>
      <c r="C63" s="70">
        <v>2002</v>
      </c>
      <c r="D63" s="69">
        <v>857.13</v>
      </c>
      <c r="E63" s="69"/>
      <c r="F63" s="69">
        <v>21.43</v>
      </c>
      <c r="G63" s="69">
        <v>21.43</v>
      </c>
      <c r="H63" s="69">
        <f>D63+E63+F63+G63</f>
        <v>899.9899999999999</v>
      </c>
      <c r="I63" s="69"/>
      <c r="J63" s="71" t="s">
        <v>317</v>
      </c>
    </row>
    <row r="64" spans="1:10" s="6" customFormat="1" ht="15">
      <c r="A64" s="68">
        <v>45245</v>
      </c>
      <c r="B64" s="70" t="s">
        <v>418</v>
      </c>
      <c r="C64" s="70" t="s">
        <v>419</v>
      </c>
      <c r="D64" s="69">
        <v>360.17</v>
      </c>
      <c r="E64" s="69"/>
      <c r="F64" s="69">
        <v>32.42</v>
      </c>
      <c r="G64" s="69">
        <v>32.42</v>
      </c>
      <c r="H64" s="69">
        <v>425</v>
      </c>
      <c r="I64" s="69"/>
      <c r="J64" s="70" t="s">
        <v>98</v>
      </c>
    </row>
    <row r="65" spans="1:10" s="6" customFormat="1" ht="15">
      <c r="A65" s="68">
        <v>45247</v>
      </c>
      <c r="B65" s="71" t="s">
        <v>131</v>
      </c>
      <c r="C65" s="70" t="s">
        <v>406</v>
      </c>
      <c r="D65" s="69">
        <v>3474.58</v>
      </c>
      <c r="E65" s="69"/>
      <c r="F65" s="69">
        <v>312.70999999999998</v>
      </c>
      <c r="G65" s="69">
        <v>312.70999999999998</v>
      </c>
      <c r="H65" s="69">
        <f>D65+E65+F65+G65</f>
        <v>4100</v>
      </c>
      <c r="I65" s="69"/>
      <c r="J65" s="70" t="s">
        <v>132</v>
      </c>
    </row>
    <row r="66" spans="1:10" s="6" customFormat="1" ht="15">
      <c r="A66" s="68">
        <v>45251</v>
      </c>
      <c r="B66" s="71" t="s">
        <v>105</v>
      </c>
      <c r="C66" s="70" t="s">
        <v>420</v>
      </c>
      <c r="D66" s="69">
        <v>22450</v>
      </c>
      <c r="E66" s="69">
        <v>4041</v>
      </c>
      <c r="F66" s="69"/>
      <c r="G66" s="69"/>
      <c r="H66" s="69">
        <f>D66+E66+F66+G66</f>
        <v>26491</v>
      </c>
      <c r="I66" s="69"/>
      <c r="J66" s="70" t="s">
        <v>61</v>
      </c>
    </row>
    <row r="67" spans="1:10" s="6" customFormat="1" ht="15">
      <c r="A67" s="68">
        <v>45251</v>
      </c>
      <c r="B67" s="71" t="s">
        <v>220</v>
      </c>
      <c r="C67" s="70" t="s">
        <v>421</v>
      </c>
      <c r="D67" s="69">
        <v>5680</v>
      </c>
      <c r="E67" s="69">
        <v>1022.4</v>
      </c>
      <c r="F67" s="69"/>
      <c r="G67" s="69"/>
      <c r="H67" s="69">
        <v>6702</v>
      </c>
      <c r="I67" s="69"/>
      <c r="J67" s="70" t="s">
        <v>222</v>
      </c>
    </row>
    <row r="68" spans="1:10" s="6" customFormat="1" ht="15">
      <c r="A68" s="68">
        <v>45252</v>
      </c>
      <c r="B68" s="71" t="s">
        <v>162</v>
      </c>
      <c r="C68" s="70">
        <v>1200</v>
      </c>
      <c r="D68" s="69">
        <v>8985</v>
      </c>
      <c r="E68" s="69"/>
      <c r="F68" s="69">
        <v>1257.9000000000001</v>
      </c>
      <c r="G68" s="69">
        <v>1257.9000000000001</v>
      </c>
      <c r="H68" s="69">
        <f>D68+E68+F68+G68</f>
        <v>11500.8</v>
      </c>
      <c r="I68" s="69"/>
      <c r="J68" s="70" t="s">
        <v>161</v>
      </c>
    </row>
    <row r="69" spans="1:10" s="6" customFormat="1" ht="15">
      <c r="A69" s="68">
        <v>45252</v>
      </c>
      <c r="B69" s="71" t="s">
        <v>422</v>
      </c>
      <c r="C69" s="70" t="s">
        <v>423</v>
      </c>
      <c r="D69" s="69">
        <v>320.31</v>
      </c>
      <c r="E69" s="69"/>
      <c r="F69" s="69">
        <v>44.84</v>
      </c>
      <c r="G69" s="69">
        <v>44.84</v>
      </c>
      <c r="H69" s="69">
        <v>410</v>
      </c>
      <c r="I69" s="69"/>
      <c r="J69" s="70" t="s">
        <v>72</v>
      </c>
    </row>
    <row r="70" spans="1:10" s="6" customFormat="1" ht="15">
      <c r="A70" s="68">
        <v>45252</v>
      </c>
      <c r="B70" s="71" t="s">
        <v>115</v>
      </c>
      <c r="C70" s="70" t="s">
        <v>424</v>
      </c>
      <c r="D70" s="69">
        <v>966</v>
      </c>
      <c r="E70" s="69"/>
      <c r="F70" s="69">
        <v>86.95</v>
      </c>
      <c r="G70" s="69">
        <v>86.95</v>
      </c>
      <c r="H70" s="69">
        <v>1140</v>
      </c>
      <c r="I70" s="69"/>
      <c r="J70" s="70" t="s">
        <v>37</v>
      </c>
    </row>
    <row r="71" spans="1:10" s="6" customFormat="1" ht="15">
      <c r="A71" s="68">
        <v>45252</v>
      </c>
      <c r="B71" s="70" t="s">
        <v>443</v>
      </c>
      <c r="C71" s="70">
        <v>1200</v>
      </c>
      <c r="D71" s="69">
        <v>8985</v>
      </c>
      <c r="E71" s="69"/>
      <c r="F71" s="69">
        <v>1257.9000000000001</v>
      </c>
      <c r="G71" s="69">
        <v>1257.9000000000001</v>
      </c>
      <c r="H71" s="69">
        <v>11501</v>
      </c>
      <c r="I71" s="69"/>
      <c r="J71" s="70" t="s">
        <v>161</v>
      </c>
    </row>
    <row r="72" spans="1:10" s="6" customFormat="1" ht="15">
      <c r="A72" s="68">
        <v>45254</v>
      </c>
      <c r="B72" s="71" t="s">
        <v>166</v>
      </c>
      <c r="C72" s="70" t="s">
        <v>425</v>
      </c>
      <c r="D72" s="69">
        <v>290</v>
      </c>
      <c r="E72" s="69"/>
      <c r="F72" s="69">
        <v>26.1</v>
      </c>
      <c r="G72" s="69">
        <v>26.1</v>
      </c>
      <c r="H72" s="69">
        <v>342</v>
      </c>
      <c r="I72" s="69"/>
      <c r="J72" s="70" t="s">
        <v>168</v>
      </c>
    </row>
    <row r="73" spans="1:10" s="6" customFormat="1" ht="15">
      <c r="A73" s="68">
        <v>45254</v>
      </c>
      <c r="B73" s="71" t="s">
        <v>426</v>
      </c>
      <c r="C73" s="70">
        <v>2067</v>
      </c>
      <c r="D73" s="69">
        <v>2170</v>
      </c>
      <c r="E73" s="69">
        <v>391</v>
      </c>
      <c r="F73" s="69"/>
      <c r="G73" s="69"/>
      <c r="H73" s="69">
        <f>D73+E73+F73+G73</f>
        <v>2561</v>
      </c>
      <c r="I73" s="69"/>
      <c r="J73" s="70" t="s">
        <v>427</v>
      </c>
    </row>
    <row r="74" spans="1:10" s="6" customFormat="1" ht="15">
      <c r="A74" s="68">
        <v>45255</v>
      </c>
      <c r="B74" s="71" t="s">
        <v>428</v>
      </c>
      <c r="C74" s="70">
        <v>2141</v>
      </c>
      <c r="D74" s="69">
        <v>381</v>
      </c>
      <c r="E74" s="69"/>
      <c r="F74" s="69">
        <v>49.49</v>
      </c>
      <c r="G74" s="69">
        <v>49.49</v>
      </c>
      <c r="H74" s="69">
        <v>480</v>
      </c>
      <c r="I74" s="69"/>
      <c r="J74" s="70" t="s">
        <v>429</v>
      </c>
    </row>
    <row r="75" spans="1:10" s="6" customFormat="1" ht="15">
      <c r="A75" s="68">
        <v>45257</v>
      </c>
      <c r="B75" s="71" t="s">
        <v>430</v>
      </c>
      <c r="C75" s="70" t="s">
        <v>431</v>
      </c>
      <c r="D75" s="69">
        <v>23205</v>
      </c>
      <c r="E75" s="69">
        <v>4176.8999999999996</v>
      </c>
      <c r="F75" s="69"/>
      <c r="G75" s="69"/>
      <c r="H75" s="69">
        <v>27382</v>
      </c>
      <c r="I75" s="69"/>
      <c r="J75" s="70" t="s">
        <v>434</v>
      </c>
    </row>
    <row r="76" spans="1:10" s="6" customFormat="1" ht="15">
      <c r="A76" s="68">
        <v>45258</v>
      </c>
      <c r="B76" s="71" t="s">
        <v>440</v>
      </c>
      <c r="C76" s="70">
        <v>2881086820</v>
      </c>
      <c r="D76" s="69">
        <v>940</v>
      </c>
      <c r="E76" s="69">
        <v>47</v>
      </c>
      <c r="F76" s="69"/>
      <c r="G76" s="69"/>
      <c r="H76" s="69">
        <f>D76+E76+F76+G76</f>
        <v>987</v>
      </c>
      <c r="I76" s="69"/>
      <c r="J76" s="70" t="s">
        <v>85</v>
      </c>
    </row>
    <row r="77" spans="1:10" s="6" customFormat="1" ht="15">
      <c r="A77" s="68">
        <v>45259</v>
      </c>
      <c r="B77" s="71" t="s">
        <v>432</v>
      </c>
      <c r="C77" s="70" t="s">
        <v>433</v>
      </c>
      <c r="D77" s="69">
        <v>97200</v>
      </c>
      <c r="E77" s="69"/>
      <c r="F77" s="69">
        <v>10568</v>
      </c>
      <c r="G77" s="69">
        <v>10568</v>
      </c>
      <c r="H77" s="69">
        <f>D77+E77+F77+G77</f>
        <v>118336</v>
      </c>
      <c r="I77" s="69"/>
      <c r="J77" s="70" t="s">
        <v>383</v>
      </c>
    </row>
    <row r="78" spans="1:10" s="6" customFormat="1" ht="15">
      <c r="A78" s="68">
        <v>45259</v>
      </c>
      <c r="B78" s="71" t="s">
        <v>438</v>
      </c>
      <c r="C78" s="70">
        <v>379</v>
      </c>
      <c r="D78" s="69">
        <v>14150</v>
      </c>
      <c r="E78" s="69">
        <v>2547</v>
      </c>
      <c r="F78" s="69"/>
      <c r="G78" s="69"/>
      <c r="H78" s="69">
        <f>D78+E78+F78+G78</f>
        <v>16697</v>
      </c>
      <c r="I78" s="69"/>
      <c r="J78" s="70" t="s">
        <v>439</v>
      </c>
    </row>
    <row r="79" spans="1:10" s="6" customFormat="1" ht="18.600000000000001" customHeight="1">
      <c r="A79" s="68">
        <v>45259</v>
      </c>
      <c r="B79" s="70" t="s">
        <v>382</v>
      </c>
      <c r="C79" s="70" t="s">
        <v>433</v>
      </c>
      <c r="D79" s="69">
        <v>97200</v>
      </c>
      <c r="E79" s="69"/>
      <c r="F79" s="69">
        <v>10568</v>
      </c>
      <c r="G79" s="69">
        <v>10568</v>
      </c>
      <c r="H79" s="69">
        <f>D79+E79+F79+G79</f>
        <v>118336</v>
      </c>
      <c r="I79" s="69"/>
      <c r="J79" s="70" t="s">
        <v>383</v>
      </c>
    </row>
    <row r="80" spans="1:10" s="6" customFormat="1" ht="15">
      <c r="A80" s="68">
        <v>45260</v>
      </c>
      <c r="B80" s="70" t="s">
        <v>92</v>
      </c>
      <c r="C80" s="70" t="s">
        <v>442</v>
      </c>
      <c r="D80" s="69">
        <v>50</v>
      </c>
      <c r="E80" s="69"/>
      <c r="F80" s="69">
        <v>4.5</v>
      </c>
      <c r="G80" s="69">
        <v>4.5</v>
      </c>
      <c r="H80" s="69">
        <f>D80+E80+F80+G80</f>
        <v>59</v>
      </c>
      <c r="I80" s="69"/>
      <c r="J80" s="70" t="s">
        <v>93</v>
      </c>
    </row>
    <row r="81" spans="1:10" s="6" customFormat="1" ht="21">
      <c r="A81" s="188" t="s">
        <v>10</v>
      </c>
      <c r="B81" s="188"/>
      <c r="C81" s="188"/>
      <c r="D81" s="27">
        <f>SUM(D45:D80)</f>
        <v>599787.05000000005</v>
      </c>
      <c r="E81" s="27">
        <f>SUM(E45:E80)</f>
        <v>47674.879999999997</v>
      </c>
      <c r="F81" s="27">
        <f>SUM(F45:F80)</f>
        <v>36335.620000000003</v>
      </c>
      <c r="G81" s="27">
        <f>SUM(G45:G80)</f>
        <v>36335.620000000003</v>
      </c>
      <c r="H81" s="27">
        <f>SUM(H45:H80)</f>
        <v>720134.25</v>
      </c>
      <c r="I81" s="27"/>
      <c r="J81" s="27"/>
    </row>
    <row r="83" spans="1:10" ht="21">
      <c r="A83" s="192" t="s">
        <v>232</v>
      </c>
      <c r="B83" s="193"/>
      <c r="C83" s="193"/>
      <c r="D83" s="193"/>
      <c r="E83" s="193"/>
      <c r="F83" s="193"/>
      <c r="G83" s="193"/>
      <c r="H83" s="193"/>
      <c r="I83" s="193"/>
      <c r="J83" s="194"/>
    </row>
    <row r="84" spans="1:10" ht="21">
      <c r="A84" s="189" t="s">
        <v>1</v>
      </c>
      <c r="B84" s="190"/>
      <c r="C84" s="190"/>
      <c r="D84" s="190"/>
      <c r="E84" s="190"/>
      <c r="F84" s="190"/>
      <c r="G84" s="190"/>
      <c r="H84" s="191"/>
      <c r="I84" s="2"/>
      <c r="J84" s="2"/>
    </row>
    <row r="85" spans="1:10" s="6" customFormat="1" ht="15.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4" t="s">
        <v>9</v>
      </c>
      <c r="I85" s="5"/>
      <c r="J85" s="5"/>
    </row>
    <row r="86" spans="1:10" s="6" customFormat="1" ht="15" customHeight="1">
      <c r="A86" s="18">
        <v>45261</v>
      </c>
      <c r="B86" s="147" t="s">
        <v>407</v>
      </c>
      <c r="C86" s="19" t="s">
        <v>408</v>
      </c>
      <c r="D86" s="19">
        <v>18560</v>
      </c>
      <c r="E86" s="19"/>
      <c r="F86" s="19">
        <v>1670.6</v>
      </c>
      <c r="G86" s="19">
        <v>1670.6</v>
      </c>
      <c r="H86" s="8">
        <v>21900</v>
      </c>
      <c r="I86" s="5"/>
      <c r="J86" s="146" t="s">
        <v>409</v>
      </c>
    </row>
    <row r="87" spans="1:10" s="6" customFormat="1" ht="15.6">
      <c r="A87" s="18">
        <v>45271</v>
      </c>
      <c r="B87" s="19" t="s">
        <v>23</v>
      </c>
      <c r="C87" s="19" t="s">
        <v>448</v>
      </c>
      <c r="D87" s="19">
        <v>144300</v>
      </c>
      <c r="E87" s="19"/>
      <c r="F87" s="19">
        <v>12987</v>
      </c>
      <c r="G87" s="19">
        <v>12987</v>
      </c>
      <c r="H87" s="8">
        <f>D87+E87+F87+G87</f>
        <v>170274</v>
      </c>
      <c r="I87" s="5"/>
      <c r="J87" s="5"/>
    </row>
    <row r="88" spans="1:10" s="6" customFormat="1" ht="15.6">
      <c r="A88" s="18">
        <v>45271</v>
      </c>
      <c r="B88" s="19" t="s">
        <v>445</v>
      </c>
      <c r="C88" s="19" t="s">
        <v>446</v>
      </c>
      <c r="D88" s="19">
        <v>4250</v>
      </c>
      <c r="E88" s="19"/>
      <c r="F88" s="19">
        <v>382.5</v>
      </c>
      <c r="G88" s="19">
        <v>382.5</v>
      </c>
      <c r="H88" s="8">
        <f>D88+E88+F88+G88</f>
        <v>5015</v>
      </c>
      <c r="I88" s="5"/>
      <c r="J88" s="5" t="s">
        <v>447</v>
      </c>
    </row>
    <row r="89" spans="1:10" s="6" customFormat="1" ht="15" customHeight="1">
      <c r="A89" s="18">
        <v>45252</v>
      </c>
      <c r="B89" s="19" t="s">
        <v>411</v>
      </c>
      <c r="C89" s="19" t="s">
        <v>412</v>
      </c>
      <c r="D89" s="19">
        <v>130208</v>
      </c>
      <c r="E89" s="19"/>
      <c r="F89" s="19">
        <v>11719</v>
      </c>
      <c r="G89" s="19">
        <v>11719</v>
      </c>
      <c r="H89" s="19">
        <v>153645</v>
      </c>
      <c r="I89" s="5"/>
      <c r="J89" s="5" t="s">
        <v>414</v>
      </c>
    </row>
    <row r="90" spans="1:10" s="6" customFormat="1" ht="21">
      <c r="A90" s="188" t="s">
        <v>10</v>
      </c>
      <c r="B90" s="188"/>
      <c r="C90" s="188"/>
      <c r="D90" s="27">
        <f>SUM(D86:D89)</f>
        <v>297318</v>
      </c>
      <c r="E90" s="27">
        <f>SUM(E86:E89)</f>
        <v>0</v>
      </c>
      <c r="F90" s="27">
        <f>SUM(F86:F89)</f>
        <v>26759.1</v>
      </c>
      <c r="G90" s="27">
        <f>SUM(G86:G89)</f>
        <v>26759.1</v>
      </c>
      <c r="H90" s="27">
        <f>SUM(H86:H89)</f>
        <v>350834</v>
      </c>
      <c r="I90" s="5"/>
      <c r="J90" s="5"/>
    </row>
    <row r="91" spans="1:10" ht="21">
      <c r="A91" s="189" t="s">
        <v>11</v>
      </c>
      <c r="B91" s="190"/>
      <c r="C91" s="190"/>
      <c r="D91" s="190"/>
      <c r="E91" s="190"/>
      <c r="F91" s="190"/>
      <c r="G91" s="190"/>
      <c r="H91" s="190"/>
      <c r="I91" s="190"/>
      <c r="J91" s="191"/>
    </row>
    <row r="92" spans="1:10" s="6" customFormat="1">
      <c r="A92" s="16" t="s">
        <v>2</v>
      </c>
      <c r="B92" s="16" t="s">
        <v>3</v>
      </c>
      <c r="C92" s="16" t="s">
        <v>12</v>
      </c>
      <c r="D92" s="16" t="s">
        <v>5</v>
      </c>
      <c r="E92" s="16" t="s">
        <v>13</v>
      </c>
      <c r="F92" s="16" t="s">
        <v>7</v>
      </c>
      <c r="G92" s="16" t="s">
        <v>8</v>
      </c>
      <c r="H92" s="17" t="s">
        <v>9</v>
      </c>
      <c r="I92" s="17" t="s">
        <v>14</v>
      </c>
      <c r="J92" s="17" t="s">
        <v>15</v>
      </c>
    </row>
    <row r="93" spans="1:10" s="62" customFormat="1" ht="15">
      <c r="A93" s="158">
        <v>45233</v>
      </c>
      <c r="B93" s="43" t="s">
        <v>35</v>
      </c>
      <c r="C93" s="43" t="s">
        <v>515</v>
      </c>
      <c r="D93" s="43">
        <v>33.9</v>
      </c>
      <c r="E93" s="43"/>
      <c r="F93" s="43">
        <v>3.05</v>
      </c>
      <c r="G93" s="43">
        <v>3.05</v>
      </c>
      <c r="H93" s="44">
        <f>D93+E93+F93+G93</f>
        <v>39.999999999999993</v>
      </c>
      <c r="I93" s="44"/>
      <c r="J93" s="44" t="s">
        <v>37</v>
      </c>
    </row>
    <row r="94" spans="1:10" s="62" customFormat="1" ht="15">
      <c r="A94" s="158">
        <v>45233</v>
      </c>
      <c r="B94" s="43" t="s">
        <v>35</v>
      </c>
      <c r="C94" s="43" t="s">
        <v>516</v>
      </c>
      <c r="D94" s="43">
        <v>296.5</v>
      </c>
      <c r="E94" s="43"/>
      <c r="F94" s="43">
        <v>26.69</v>
      </c>
      <c r="G94" s="43">
        <v>26.69</v>
      </c>
      <c r="H94" s="44">
        <v>350</v>
      </c>
      <c r="I94" s="44"/>
      <c r="J94" s="44" t="s">
        <v>37</v>
      </c>
    </row>
    <row r="95" spans="1:10" s="62" customFormat="1" ht="15">
      <c r="A95" s="158">
        <v>45244</v>
      </c>
      <c r="B95" s="43" t="s">
        <v>35</v>
      </c>
      <c r="C95" s="43" t="s">
        <v>517</v>
      </c>
      <c r="D95" s="43">
        <v>51</v>
      </c>
      <c r="E95" s="43"/>
      <c r="F95" s="43">
        <v>4.59</v>
      </c>
      <c r="G95" s="43">
        <v>4.59</v>
      </c>
      <c r="H95" s="44">
        <v>60</v>
      </c>
      <c r="I95" s="44"/>
      <c r="J95" s="44" t="s">
        <v>37</v>
      </c>
    </row>
    <row r="96" spans="1:10" s="6" customFormat="1" ht="15">
      <c r="A96" s="120">
        <v>45261</v>
      </c>
      <c r="B96" s="121" t="s">
        <v>435</v>
      </c>
      <c r="C96" s="118" t="s">
        <v>436</v>
      </c>
      <c r="D96" s="116">
        <v>20340</v>
      </c>
      <c r="E96" s="116">
        <v>3661</v>
      </c>
      <c r="F96" s="116"/>
      <c r="G96" s="116"/>
      <c r="H96" s="116">
        <f>D96+E96+F96+G96</f>
        <v>24001</v>
      </c>
      <c r="I96" s="116"/>
      <c r="J96" s="118" t="s">
        <v>437</v>
      </c>
    </row>
    <row r="97" spans="1:10" s="6" customFormat="1" ht="15">
      <c r="A97" s="120">
        <v>45261</v>
      </c>
      <c r="B97" s="121" t="s">
        <v>477</v>
      </c>
      <c r="C97" s="118" t="s">
        <v>478</v>
      </c>
      <c r="D97" s="116">
        <v>6200</v>
      </c>
      <c r="E97" s="116">
        <v>1116</v>
      </c>
      <c r="F97" s="116"/>
      <c r="G97" s="116"/>
      <c r="H97" s="116">
        <f>D97+E97+F97+G97</f>
        <v>7316</v>
      </c>
      <c r="I97" s="116"/>
      <c r="J97" s="118" t="s">
        <v>479</v>
      </c>
    </row>
    <row r="98" spans="1:10" s="6" customFormat="1" ht="15">
      <c r="A98" s="120">
        <v>45262</v>
      </c>
      <c r="B98" s="118" t="s">
        <v>426</v>
      </c>
      <c r="C98" s="118">
        <v>2074</v>
      </c>
      <c r="D98" s="116">
        <v>420</v>
      </c>
      <c r="E98" s="116">
        <v>76</v>
      </c>
      <c r="F98" s="116"/>
      <c r="G98" s="116"/>
      <c r="H98" s="116">
        <f t="shared" ref="H98:H102" si="0">D98+E98+F98+G98</f>
        <v>496</v>
      </c>
      <c r="I98" s="116"/>
      <c r="J98" s="121" t="s">
        <v>427</v>
      </c>
    </row>
    <row r="99" spans="1:10" s="6" customFormat="1" ht="15">
      <c r="A99" s="120">
        <v>45262</v>
      </c>
      <c r="B99" s="116" t="s">
        <v>449</v>
      </c>
      <c r="C99" s="116">
        <v>3073</v>
      </c>
      <c r="D99" s="116">
        <v>4514.1400000000003</v>
      </c>
      <c r="E99" s="116"/>
      <c r="F99" s="116">
        <v>406.27</v>
      </c>
      <c r="G99" s="116">
        <v>406.27</v>
      </c>
      <c r="H99" s="116">
        <v>5327</v>
      </c>
      <c r="I99" s="116"/>
      <c r="J99" s="116" t="s">
        <v>450</v>
      </c>
    </row>
    <row r="100" spans="1:10" s="6" customFormat="1" ht="15">
      <c r="A100" s="150">
        <v>45265</v>
      </c>
      <c r="B100" s="151" t="s">
        <v>246</v>
      </c>
      <c r="C100" s="151">
        <v>4279</v>
      </c>
      <c r="D100" s="151">
        <v>4516</v>
      </c>
      <c r="E100" s="151"/>
      <c r="F100" s="151">
        <v>406</v>
      </c>
      <c r="G100" s="151">
        <v>406</v>
      </c>
      <c r="H100" s="151">
        <f t="shared" si="0"/>
        <v>5328</v>
      </c>
      <c r="I100" s="151"/>
      <c r="J100" s="151" t="s">
        <v>247</v>
      </c>
    </row>
    <row r="101" spans="1:10" s="6" customFormat="1" ht="15">
      <c r="A101" s="150">
        <v>45265</v>
      </c>
      <c r="B101" s="154" t="s">
        <v>498</v>
      </c>
      <c r="C101" s="155">
        <v>2881087170</v>
      </c>
      <c r="D101" s="151">
        <v>320</v>
      </c>
      <c r="E101" s="151">
        <v>16</v>
      </c>
      <c r="F101" s="151"/>
      <c r="G101" s="151"/>
      <c r="H101" s="151">
        <f t="shared" si="0"/>
        <v>336</v>
      </c>
      <c r="I101" s="151"/>
      <c r="J101" s="154" t="s">
        <v>499</v>
      </c>
    </row>
    <row r="102" spans="1:10" s="6" customFormat="1" ht="15">
      <c r="A102" s="150">
        <v>45267</v>
      </c>
      <c r="B102" s="154" t="s">
        <v>459</v>
      </c>
      <c r="C102" s="154" t="s">
        <v>461</v>
      </c>
      <c r="D102" s="151">
        <v>591.53</v>
      </c>
      <c r="E102" s="151">
        <v>106.47</v>
      </c>
      <c r="F102" s="151"/>
      <c r="G102" s="151"/>
      <c r="H102" s="151">
        <f t="shared" si="0"/>
        <v>698</v>
      </c>
      <c r="I102" s="151"/>
      <c r="J102" s="154" t="s">
        <v>460</v>
      </c>
    </row>
    <row r="103" spans="1:10" s="6" customFormat="1" ht="15">
      <c r="A103" s="150">
        <v>45268</v>
      </c>
      <c r="B103" s="151" t="s">
        <v>451</v>
      </c>
      <c r="C103" s="151">
        <v>5524</v>
      </c>
      <c r="D103" s="151">
        <v>270</v>
      </c>
      <c r="E103" s="151"/>
      <c r="F103" s="151">
        <v>24.3</v>
      </c>
      <c r="G103" s="151">
        <v>24.3</v>
      </c>
      <c r="H103" s="151">
        <v>319</v>
      </c>
      <c r="I103" s="151"/>
      <c r="J103" s="151" t="s">
        <v>452</v>
      </c>
    </row>
    <row r="104" spans="1:10" s="6" customFormat="1" ht="15">
      <c r="A104" s="150">
        <v>45269</v>
      </c>
      <c r="B104" s="154" t="s">
        <v>466</v>
      </c>
      <c r="C104" s="154" t="s">
        <v>467</v>
      </c>
      <c r="D104" s="151">
        <v>142.16999999999999</v>
      </c>
      <c r="E104" s="151"/>
      <c r="F104" s="152">
        <v>12.8</v>
      </c>
      <c r="G104" s="151">
        <v>12.8</v>
      </c>
      <c r="H104" s="151">
        <v>168</v>
      </c>
      <c r="I104" s="151"/>
      <c r="J104" s="155" t="s">
        <v>34</v>
      </c>
    </row>
    <row r="105" spans="1:10" s="6" customFormat="1" ht="15">
      <c r="A105" s="150">
        <v>45269</v>
      </c>
      <c r="B105" s="154" t="s">
        <v>495</v>
      </c>
      <c r="C105" s="154" t="s">
        <v>497</v>
      </c>
      <c r="D105" s="151">
        <v>1352</v>
      </c>
      <c r="E105" s="151">
        <v>162</v>
      </c>
      <c r="F105" s="152"/>
      <c r="G105" s="151"/>
      <c r="H105" s="153">
        <f>D105+E105+F105+G105</f>
        <v>1514</v>
      </c>
      <c r="I105" s="151"/>
      <c r="J105" s="154" t="s">
        <v>496</v>
      </c>
    </row>
    <row r="106" spans="1:10" s="6" customFormat="1" ht="15">
      <c r="A106" s="120">
        <v>45271</v>
      </c>
      <c r="B106" s="116" t="s">
        <v>125</v>
      </c>
      <c r="C106" s="116" t="s">
        <v>453</v>
      </c>
      <c r="D106" s="116">
        <v>3974.58</v>
      </c>
      <c r="E106" s="116"/>
      <c r="F106" s="116">
        <v>357.71</v>
      </c>
      <c r="G106" s="116">
        <v>357.71</v>
      </c>
      <c r="H106" s="116">
        <v>4690</v>
      </c>
      <c r="I106" s="116"/>
      <c r="J106" s="116" t="s">
        <v>127</v>
      </c>
    </row>
    <row r="107" spans="1:10" s="6" customFormat="1" ht="15">
      <c r="A107" s="120">
        <v>45269</v>
      </c>
      <c r="B107" s="118" t="s">
        <v>462</v>
      </c>
      <c r="C107" s="118" t="s">
        <v>464</v>
      </c>
      <c r="D107" s="116">
        <v>24.58</v>
      </c>
      <c r="E107" s="116">
        <v>4.42</v>
      </c>
      <c r="F107" s="116"/>
      <c r="G107" s="116"/>
      <c r="H107" s="116">
        <f>D107+E107+F107+G107</f>
        <v>29</v>
      </c>
      <c r="I107" s="116"/>
      <c r="J107" s="118" t="s">
        <v>463</v>
      </c>
    </row>
    <row r="108" spans="1:10" s="6" customFormat="1" ht="15">
      <c r="A108" s="120">
        <v>45269</v>
      </c>
      <c r="B108" s="118" t="s">
        <v>462</v>
      </c>
      <c r="C108" s="118" t="s">
        <v>465</v>
      </c>
      <c r="D108" s="116">
        <v>8050</v>
      </c>
      <c r="E108" s="116">
        <v>1449</v>
      </c>
      <c r="F108" s="116"/>
      <c r="G108" s="116"/>
      <c r="H108" s="116">
        <f>D108+E108+F108+G108</f>
        <v>9499</v>
      </c>
      <c r="I108" s="116"/>
      <c r="J108" s="118" t="s">
        <v>463</v>
      </c>
    </row>
    <row r="109" spans="1:10" s="6" customFormat="1" ht="15">
      <c r="A109" s="120">
        <v>45272</v>
      </c>
      <c r="B109" s="116" t="s">
        <v>454</v>
      </c>
      <c r="C109" s="116" t="s">
        <v>455</v>
      </c>
      <c r="D109" s="116">
        <v>110</v>
      </c>
      <c r="E109" s="116"/>
      <c r="F109" s="116">
        <v>9.9</v>
      </c>
      <c r="G109" s="116">
        <v>9.9</v>
      </c>
      <c r="H109" s="116">
        <v>130</v>
      </c>
      <c r="I109" s="116"/>
      <c r="J109" s="116" t="s">
        <v>456</v>
      </c>
    </row>
    <row r="110" spans="1:10" s="6" customFormat="1" ht="15">
      <c r="A110" s="120">
        <v>45276</v>
      </c>
      <c r="B110" s="118" t="s">
        <v>457</v>
      </c>
      <c r="C110" s="121" t="s">
        <v>458</v>
      </c>
      <c r="D110" s="116">
        <v>111250</v>
      </c>
      <c r="E110" s="116">
        <v>20025</v>
      </c>
      <c r="F110" s="116"/>
      <c r="G110" s="116"/>
      <c r="H110" s="116">
        <f>D110+E110+F110+G110</f>
        <v>131275</v>
      </c>
      <c r="I110" s="116"/>
      <c r="J110" s="118" t="s">
        <v>66</v>
      </c>
    </row>
    <row r="111" spans="1:10" s="6" customFormat="1" ht="15">
      <c r="A111" s="120">
        <v>45279</v>
      </c>
      <c r="B111" s="118" t="s">
        <v>469</v>
      </c>
      <c r="C111" s="121" t="s">
        <v>470</v>
      </c>
      <c r="D111" s="116">
        <v>11240</v>
      </c>
      <c r="E111" s="116">
        <v>2023.2</v>
      </c>
      <c r="F111" s="116"/>
      <c r="G111" s="116"/>
      <c r="H111" s="116">
        <v>13263</v>
      </c>
      <c r="I111" s="116"/>
      <c r="J111" s="118" t="s">
        <v>471</v>
      </c>
    </row>
    <row r="112" spans="1:10" s="6" customFormat="1" ht="15">
      <c r="A112" s="120">
        <v>45279</v>
      </c>
      <c r="B112" s="118" t="s">
        <v>469</v>
      </c>
      <c r="C112" s="121" t="s">
        <v>472</v>
      </c>
      <c r="D112" s="116">
        <v>5150</v>
      </c>
      <c r="E112" s="116">
        <v>927</v>
      </c>
      <c r="F112" s="116"/>
      <c r="G112" s="116"/>
      <c r="H112" s="116">
        <f t="shared" ref="H112" si="1">D112+E112+F112+G112</f>
        <v>6077</v>
      </c>
      <c r="I112" s="116"/>
      <c r="J112" s="118" t="s">
        <v>471</v>
      </c>
    </row>
    <row r="113" spans="1:10" s="6" customFormat="1" ht="15">
      <c r="A113" s="120">
        <v>45282</v>
      </c>
      <c r="B113" s="118" t="s">
        <v>449</v>
      </c>
      <c r="C113" s="121">
        <v>3262</v>
      </c>
      <c r="D113" s="116">
        <v>4770</v>
      </c>
      <c r="E113" s="116"/>
      <c r="F113" s="116">
        <v>429.3</v>
      </c>
      <c r="G113" s="116">
        <v>429.3</v>
      </c>
      <c r="H113" s="116">
        <v>5629</v>
      </c>
      <c r="I113" s="116"/>
      <c r="J113" s="118" t="s">
        <v>450</v>
      </c>
    </row>
    <row r="114" spans="1:10" s="6" customFormat="1" ht="15">
      <c r="A114" s="120">
        <v>45282</v>
      </c>
      <c r="B114" s="118" t="s">
        <v>440</v>
      </c>
      <c r="C114" s="121">
        <v>2881088167</v>
      </c>
      <c r="D114" s="116">
        <v>800</v>
      </c>
      <c r="E114" s="116">
        <v>40</v>
      </c>
      <c r="F114" s="116"/>
      <c r="G114" s="116"/>
      <c r="H114" s="116">
        <f>D114+E114+F114+G114</f>
        <v>840</v>
      </c>
      <c r="I114" s="116"/>
      <c r="J114" s="118" t="s">
        <v>85</v>
      </c>
    </row>
    <row r="115" spans="1:10" s="6" customFormat="1" ht="15">
      <c r="A115" s="120">
        <v>45283</v>
      </c>
      <c r="B115" s="118" t="s">
        <v>105</v>
      </c>
      <c r="C115" s="121" t="s">
        <v>468</v>
      </c>
      <c r="D115" s="116">
        <v>44900</v>
      </c>
      <c r="E115" s="116">
        <v>8082</v>
      </c>
      <c r="F115" s="116"/>
      <c r="G115" s="116"/>
      <c r="H115" s="116">
        <f>D115+E115+F115+G115</f>
        <v>52982</v>
      </c>
      <c r="I115" s="116"/>
      <c r="J115" s="118" t="s">
        <v>61</v>
      </c>
    </row>
    <row r="116" spans="1:10" s="6" customFormat="1" ht="15">
      <c r="A116" s="120">
        <v>45286</v>
      </c>
      <c r="B116" s="118" t="s">
        <v>474</v>
      </c>
      <c r="C116" s="121" t="s">
        <v>487</v>
      </c>
      <c r="D116" s="116">
        <v>3600</v>
      </c>
      <c r="E116" s="116"/>
      <c r="F116" s="116">
        <v>324</v>
      </c>
      <c r="G116" s="116">
        <v>324</v>
      </c>
      <c r="H116" s="116">
        <f>D116+E116+F116+G116</f>
        <v>4248</v>
      </c>
      <c r="I116" s="116"/>
      <c r="J116" s="118" t="s">
        <v>476</v>
      </c>
    </row>
    <row r="117" spans="1:10" s="6" customFormat="1" ht="15">
      <c r="A117" s="120">
        <v>45287</v>
      </c>
      <c r="B117" s="118" t="s">
        <v>35</v>
      </c>
      <c r="C117" s="121" t="s">
        <v>473</v>
      </c>
      <c r="D117" s="116">
        <v>796</v>
      </c>
      <c r="E117" s="116"/>
      <c r="F117" s="116">
        <v>71.7</v>
      </c>
      <c r="G117" s="116">
        <v>71.7</v>
      </c>
      <c r="H117" s="116">
        <v>940</v>
      </c>
      <c r="I117" s="116"/>
      <c r="J117" s="118" t="s">
        <v>37</v>
      </c>
    </row>
    <row r="118" spans="1:10" s="6" customFormat="1" ht="15">
      <c r="A118" s="120">
        <v>45287</v>
      </c>
      <c r="B118" s="118" t="s">
        <v>474</v>
      </c>
      <c r="C118" s="121" t="s">
        <v>475</v>
      </c>
      <c r="D118" s="116">
        <v>16200</v>
      </c>
      <c r="E118" s="116"/>
      <c r="F118" s="116">
        <v>1458</v>
      </c>
      <c r="G118" s="116">
        <v>1458</v>
      </c>
      <c r="H118" s="116">
        <f t="shared" ref="H118:H121" si="2">D118+E118+F118+G118</f>
        <v>19116</v>
      </c>
      <c r="I118" s="116"/>
      <c r="J118" s="118" t="s">
        <v>476</v>
      </c>
    </row>
    <row r="119" spans="1:10" s="6" customFormat="1" ht="18.600000000000001" customHeight="1">
      <c r="A119" s="120">
        <v>45290</v>
      </c>
      <c r="B119" s="118" t="s">
        <v>382</v>
      </c>
      <c r="C119" s="118" t="s">
        <v>488</v>
      </c>
      <c r="D119" s="116">
        <v>110100</v>
      </c>
      <c r="E119" s="116"/>
      <c r="F119" s="116">
        <v>11729</v>
      </c>
      <c r="G119" s="116">
        <v>11729</v>
      </c>
      <c r="H119" s="116">
        <f t="shared" si="2"/>
        <v>133558</v>
      </c>
      <c r="I119" s="116"/>
      <c r="J119" s="118" t="s">
        <v>383</v>
      </c>
    </row>
    <row r="120" spans="1:10" s="6" customFormat="1" ht="18.600000000000001" customHeight="1">
      <c r="A120" s="78">
        <v>45290</v>
      </c>
      <c r="B120" s="43" t="s">
        <v>474</v>
      </c>
      <c r="C120" s="79" t="s">
        <v>506</v>
      </c>
      <c r="D120" s="44">
        <v>9360</v>
      </c>
      <c r="E120" s="44"/>
      <c r="F120" s="44">
        <v>842.4</v>
      </c>
      <c r="G120" s="44">
        <v>842.4</v>
      </c>
      <c r="H120" s="44">
        <v>11045</v>
      </c>
      <c r="I120" s="44"/>
      <c r="J120" s="43" t="s">
        <v>476</v>
      </c>
    </row>
    <row r="121" spans="1:10" s="6" customFormat="1" ht="18.600000000000001" customHeight="1">
      <c r="A121" s="120">
        <v>45291</v>
      </c>
      <c r="B121" s="118" t="s">
        <v>92</v>
      </c>
      <c r="C121" s="118" t="s">
        <v>500</v>
      </c>
      <c r="D121" s="116">
        <v>50</v>
      </c>
      <c r="E121" s="116"/>
      <c r="F121" s="116">
        <v>4.5</v>
      </c>
      <c r="G121" s="116">
        <v>4.5</v>
      </c>
      <c r="H121" s="116">
        <f t="shared" si="2"/>
        <v>59</v>
      </c>
      <c r="I121" s="116"/>
      <c r="J121" s="118" t="s">
        <v>93</v>
      </c>
    </row>
    <row r="122" spans="1:10" s="6" customFormat="1" ht="21">
      <c r="A122" s="203" t="s">
        <v>10</v>
      </c>
      <c r="B122" s="203"/>
      <c r="C122" s="203"/>
      <c r="D122" s="148">
        <f>SUM(D93:D121)</f>
        <v>369422.4</v>
      </c>
      <c r="E122" s="148">
        <f>SUM(E93:E121)</f>
        <v>37688.089999999997</v>
      </c>
      <c r="F122" s="148">
        <f>SUM(F93:F121)</f>
        <v>16110.21</v>
      </c>
      <c r="G122" s="148">
        <f>SUM(G93:G121)</f>
        <v>16110.21</v>
      </c>
      <c r="H122" s="148">
        <f>SUM(H93:H121)</f>
        <v>439333</v>
      </c>
      <c r="I122" s="148"/>
      <c r="J122" s="148"/>
    </row>
    <row r="124" spans="1:10">
      <c r="A124" s="204"/>
      <c r="B124" s="204"/>
      <c r="C124" s="204"/>
      <c r="D124" s="204"/>
      <c r="E124" s="204"/>
    </row>
  </sheetData>
  <autoFilter ref="B2:B127"/>
  <mergeCells count="16">
    <mergeCell ref="A83:J83"/>
    <mergeCell ref="A31:J31"/>
    <mergeCell ref="A32:H32"/>
    <mergeCell ref="A42:C42"/>
    <mergeCell ref="A43:J43"/>
    <mergeCell ref="A81:C81"/>
    <mergeCell ref="A2:J2"/>
    <mergeCell ref="A3:H3"/>
    <mergeCell ref="A6:C6"/>
    <mergeCell ref="A7:J7"/>
    <mergeCell ref="A29:C29"/>
    <mergeCell ref="A90:C90"/>
    <mergeCell ref="A91:J91"/>
    <mergeCell ref="A122:C122"/>
    <mergeCell ref="A124:E124"/>
    <mergeCell ref="A84:H8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abSelected="1" topLeftCell="A50" workbookViewId="0">
      <selection activeCell="H69" sqref="H69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92" t="s">
        <v>233</v>
      </c>
      <c r="B2" s="193"/>
      <c r="C2" s="193"/>
      <c r="D2" s="193"/>
      <c r="E2" s="193"/>
      <c r="F2" s="193"/>
      <c r="G2" s="193"/>
      <c r="H2" s="193"/>
      <c r="I2" s="193"/>
      <c r="J2" s="194"/>
    </row>
    <row r="3" spans="1:10" ht="21">
      <c r="A3" s="189" t="s">
        <v>1</v>
      </c>
      <c r="B3" s="190"/>
      <c r="C3" s="190"/>
      <c r="D3" s="190"/>
      <c r="E3" s="190"/>
      <c r="F3" s="190"/>
      <c r="G3" s="190"/>
      <c r="H3" s="191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s="149" customFormat="1" ht="15.6">
      <c r="A5" s="20">
        <v>45297</v>
      </c>
      <c r="B5" s="19" t="s">
        <v>23</v>
      </c>
      <c r="C5" s="22" t="s">
        <v>501</v>
      </c>
      <c r="D5" s="22">
        <v>442305</v>
      </c>
      <c r="E5" s="22"/>
      <c r="F5" s="22">
        <v>39807</v>
      </c>
      <c r="G5" s="22">
        <v>39807</v>
      </c>
      <c r="H5" s="19">
        <v>521920</v>
      </c>
    </row>
    <row r="6" spans="1:10" s="149" customFormat="1" ht="15.6">
      <c r="A6" s="20">
        <v>45297</v>
      </c>
      <c r="B6" s="22" t="s">
        <v>23</v>
      </c>
      <c r="C6" s="22" t="s">
        <v>502</v>
      </c>
      <c r="D6" s="22">
        <v>84210</v>
      </c>
      <c r="E6" s="22"/>
      <c r="F6" s="22">
        <v>7579</v>
      </c>
      <c r="G6" s="22">
        <v>7579</v>
      </c>
      <c r="H6" s="19">
        <f t="shared" ref="H6:H7" si="0">D6+E6+F6+G6</f>
        <v>99368</v>
      </c>
    </row>
    <row r="7" spans="1:10" s="149" customFormat="1" ht="15.6">
      <c r="A7" s="20">
        <v>45297</v>
      </c>
      <c r="B7" s="22" t="s">
        <v>23</v>
      </c>
      <c r="C7" s="22" t="s">
        <v>503</v>
      </c>
      <c r="D7" s="22">
        <v>15000</v>
      </c>
      <c r="E7" s="22"/>
      <c r="F7" s="22">
        <v>1350</v>
      </c>
      <c r="G7" s="22">
        <v>1350</v>
      </c>
      <c r="H7" s="19">
        <f t="shared" si="0"/>
        <v>17700</v>
      </c>
    </row>
    <row r="8" spans="1:10" s="149" customFormat="1" ht="15.6">
      <c r="A8" s="20">
        <v>45301</v>
      </c>
      <c r="B8" s="22" t="s">
        <v>23</v>
      </c>
      <c r="C8" s="22" t="s">
        <v>504</v>
      </c>
      <c r="D8" s="22">
        <v>228015</v>
      </c>
      <c r="E8" s="22"/>
      <c r="F8" s="22">
        <v>20521</v>
      </c>
      <c r="G8" s="22">
        <v>20521</v>
      </c>
      <c r="H8" s="19">
        <v>269058</v>
      </c>
    </row>
    <row r="9" spans="1:10" ht="21">
      <c r="A9" s="199" t="s">
        <v>10</v>
      </c>
      <c r="B9" s="199"/>
      <c r="C9" s="199"/>
      <c r="D9" s="33">
        <f>SUM(D5:D8)</f>
        <v>769530</v>
      </c>
      <c r="E9" s="33">
        <f>SUM(E5:E8)</f>
        <v>0</v>
      </c>
      <c r="F9" s="33">
        <f>SUM(F5:F8)</f>
        <v>69257</v>
      </c>
      <c r="G9" s="33">
        <f>SUM(G5:G8)</f>
        <v>69257</v>
      </c>
      <c r="H9" s="33">
        <f>SUM(H5:H8)</f>
        <v>908046</v>
      </c>
      <c r="I9" s="2"/>
      <c r="J9" s="2"/>
    </row>
    <row r="10" spans="1:10" ht="21">
      <c r="A10" s="189" t="s">
        <v>11</v>
      </c>
      <c r="B10" s="190"/>
      <c r="C10" s="190"/>
      <c r="D10" s="190"/>
      <c r="E10" s="190"/>
      <c r="F10" s="190"/>
      <c r="G10" s="190"/>
      <c r="H10" s="190"/>
      <c r="I10" s="190"/>
      <c r="J10" s="191"/>
    </row>
    <row r="11" spans="1:10" ht="22.5" customHeight="1">
      <c r="A11" s="34" t="s">
        <v>2</v>
      </c>
      <c r="B11" s="34" t="s">
        <v>3</v>
      </c>
      <c r="C11" s="34" t="s">
        <v>12</v>
      </c>
      <c r="D11" s="34" t="s">
        <v>5</v>
      </c>
      <c r="E11" s="34" t="s">
        <v>13</v>
      </c>
      <c r="F11" s="34" t="s">
        <v>7</v>
      </c>
      <c r="G11" s="34" t="s">
        <v>8</v>
      </c>
      <c r="H11" s="35" t="s">
        <v>9</v>
      </c>
      <c r="I11" s="35" t="s">
        <v>14</v>
      </c>
      <c r="J11" s="35" t="s">
        <v>15</v>
      </c>
    </row>
    <row r="12" spans="1:10" s="6" customFormat="1" ht="16.2" customHeight="1">
      <c r="A12" s="120">
        <v>45292</v>
      </c>
      <c r="B12" s="116" t="s">
        <v>48</v>
      </c>
      <c r="C12" s="116" t="s">
        <v>480</v>
      </c>
      <c r="D12" s="116">
        <v>271.2</v>
      </c>
      <c r="E12" s="116"/>
      <c r="F12" s="116">
        <v>24.41</v>
      </c>
      <c r="G12" s="116">
        <v>24.41</v>
      </c>
      <c r="H12" s="116">
        <v>320</v>
      </c>
      <c r="I12" s="116"/>
      <c r="J12" s="116" t="s">
        <v>50</v>
      </c>
    </row>
    <row r="13" spans="1:10" s="6" customFormat="1" ht="13.8" customHeight="1">
      <c r="A13" s="120">
        <v>45292</v>
      </c>
      <c r="B13" s="118" t="s">
        <v>125</v>
      </c>
      <c r="C13" s="116" t="s">
        <v>481</v>
      </c>
      <c r="D13" s="116">
        <v>5125</v>
      </c>
      <c r="E13" s="116"/>
      <c r="F13" s="116">
        <v>461.25</v>
      </c>
      <c r="G13" s="116">
        <v>461.25</v>
      </c>
      <c r="H13" s="116">
        <v>6048</v>
      </c>
      <c r="I13" s="116"/>
      <c r="J13" s="116" t="s">
        <v>127</v>
      </c>
    </row>
    <row r="14" spans="1:10" s="6" customFormat="1" ht="13.8" customHeight="1">
      <c r="A14" s="120">
        <v>45292</v>
      </c>
      <c r="B14" s="118" t="s">
        <v>523</v>
      </c>
      <c r="C14" s="168" t="s">
        <v>525</v>
      </c>
      <c r="D14" s="169">
        <v>506.78</v>
      </c>
      <c r="E14" s="169">
        <v>91.22</v>
      </c>
      <c r="F14" s="169"/>
      <c r="G14" s="169"/>
      <c r="H14" s="116">
        <f>D14+E14+F14+G14</f>
        <v>598</v>
      </c>
      <c r="I14" s="169"/>
      <c r="J14" s="168" t="s">
        <v>524</v>
      </c>
    </row>
    <row r="15" spans="1:10" s="6" customFormat="1" ht="13.8" customHeight="1">
      <c r="A15" s="170">
        <v>45294</v>
      </c>
      <c r="B15" s="171" t="s">
        <v>64</v>
      </c>
      <c r="C15" s="169" t="s">
        <v>490</v>
      </c>
      <c r="D15" s="169">
        <v>29500</v>
      </c>
      <c r="E15" s="169">
        <v>5310</v>
      </c>
      <c r="F15" s="169"/>
      <c r="G15" s="169"/>
      <c r="H15" s="116">
        <f>D15+E15+F15+G15</f>
        <v>34810</v>
      </c>
      <c r="I15" s="169"/>
      <c r="J15" s="169" t="s">
        <v>66</v>
      </c>
    </row>
    <row r="16" spans="1:10" s="6" customFormat="1" ht="13.8" customHeight="1">
      <c r="A16" s="120">
        <v>45294</v>
      </c>
      <c r="B16" s="118" t="s">
        <v>64</v>
      </c>
      <c r="C16" s="116" t="s">
        <v>489</v>
      </c>
      <c r="D16" s="116">
        <v>55000</v>
      </c>
      <c r="E16" s="116">
        <v>9900</v>
      </c>
      <c r="F16" s="116"/>
      <c r="G16" s="116"/>
      <c r="H16" s="116">
        <f>D16+E16+F16+G16</f>
        <v>64900</v>
      </c>
      <c r="I16" s="116"/>
      <c r="J16" s="116" t="s">
        <v>66</v>
      </c>
    </row>
    <row r="17" spans="1:10" s="6" customFormat="1" ht="16.5" customHeight="1">
      <c r="A17" s="120">
        <v>45295</v>
      </c>
      <c r="B17" s="116" t="s">
        <v>482</v>
      </c>
      <c r="C17" s="116" t="s">
        <v>483</v>
      </c>
      <c r="D17" s="116">
        <v>10169.49</v>
      </c>
      <c r="E17" s="116"/>
      <c r="F17" s="116">
        <v>915.25</v>
      </c>
      <c r="G17" s="116">
        <v>915.25</v>
      </c>
      <c r="H17" s="116">
        <v>12000</v>
      </c>
      <c r="I17" s="116"/>
      <c r="J17" s="116" t="s">
        <v>484</v>
      </c>
    </row>
    <row r="18" spans="1:10" ht="16.5" customHeight="1">
      <c r="A18" s="120">
        <v>45295</v>
      </c>
      <c r="B18" s="121" t="s">
        <v>105</v>
      </c>
      <c r="C18" s="118" t="s">
        <v>491</v>
      </c>
      <c r="D18" s="116">
        <v>124350</v>
      </c>
      <c r="E18" s="116">
        <v>22383</v>
      </c>
      <c r="F18" s="116"/>
      <c r="G18" s="116"/>
      <c r="H18" s="116">
        <f t="shared" ref="H18:H21" si="1">D18+E18+F18+G18</f>
        <v>146733</v>
      </c>
      <c r="I18" s="116"/>
      <c r="J18" s="118" t="s">
        <v>61</v>
      </c>
    </row>
    <row r="19" spans="1:10" ht="16.2" customHeight="1">
      <c r="A19" s="172">
        <v>45295</v>
      </c>
      <c r="B19" s="173" t="s">
        <v>426</v>
      </c>
      <c r="C19" s="173">
        <v>2117</v>
      </c>
      <c r="D19" s="173">
        <v>1330</v>
      </c>
      <c r="E19" s="173">
        <v>239</v>
      </c>
      <c r="F19" s="173"/>
      <c r="G19" s="173"/>
      <c r="H19" s="116">
        <f t="shared" si="1"/>
        <v>1569</v>
      </c>
      <c r="I19" s="173"/>
      <c r="J19" s="173" t="s">
        <v>427</v>
      </c>
    </row>
    <row r="20" spans="1:10" ht="16.5" customHeight="1">
      <c r="A20" s="172">
        <v>45299</v>
      </c>
      <c r="B20" s="116" t="s">
        <v>435</v>
      </c>
      <c r="C20" s="116" t="s">
        <v>492</v>
      </c>
      <c r="D20" s="116">
        <v>3890</v>
      </c>
      <c r="E20" s="116">
        <v>700</v>
      </c>
      <c r="F20" s="116"/>
      <c r="G20" s="116"/>
      <c r="H20" s="116">
        <f t="shared" si="1"/>
        <v>4590</v>
      </c>
      <c r="I20" s="116"/>
      <c r="J20" s="116" t="s">
        <v>493</v>
      </c>
    </row>
    <row r="21" spans="1:10" ht="16.5" customHeight="1">
      <c r="A21" s="120">
        <v>45299</v>
      </c>
      <c r="B21" s="116" t="s">
        <v>105</v>
      </c>
      <c r="C21" s="116" t="s">
        <v>494</v>
      </c>
      <c r="D21" s="116">
        <v>30700</v>
      </c>
      <c r="E21" s="116">
        <v>5526</v>
      </c>
      <c r="F21" s="116"/>
      <c r="G21" s="116"/>
      <c r="H21" s="116">
        <f t="shared" si="1"/>
        <v>36226</v>
      </c>
      <c r="I21" s="116"/>
      <c r="J21" s="116" t="s">
        <v>61</v>
      </c>
    </row>
    <row r="22" spans="1:10" s="157" customFormat="1" ht="16.5" customHeight="1">
      <c r="A22" s="120">
        <v>45302</v>
      </c>
      <c r="B22" s="116" t="s">
        <v>507</v>
      </c>
      <c r="C22" s="116" t="s">
        <v>508</v>
      </c>
      <c r="D22" s="116">
        <v>34322.230000000003</v>
      </c>
      <c r="E22" s="116"/>
      <c r="F22" s="116">
        <v>3089</v>
      </c>
      <c r="G22" s="116">
        <v>3089</v>
      </c>
      <c r="H22" s="116">
        <v>40500</v>
      </c>
      <c r="I22" s="116"/>
      <c r="J22" s="116" t="s">
        <v>509</v>
      </c>
    </row>
    <row r="23" spans="1:10" s="160" customFormat="1" ht="16.5" customHeight="1">
      <c r="A23" s="120">
        <v>45302</v>
      </c>
      <c r="B23" s="116" t="s">
        <v>438</v>
      </c>
      <c r="C23" s="116">
        <v>468</v>
      </c>
      <c r="D23" s="116">
        <v>5250</v>
      </c>
      <c r="E23" s="116">
        <v>945</v>
      </c>
      <c r="F23" s="116"/>
      <c r="G23" s="116"/>
      <c r="H23" s="116">
        <f>D23+E23+F23+G23</f>
        <v>6195</v>
      </c>
      <c r="I23" s="116"/>
      <c r="J23" s="116" t="s">
        <v>439</v>
      </c>
    </row>
    <row r="24" spans="1:10" s="164" customFormat="1" ht="16.5" customHeight="1">
      <c r="A24" s="120">
        <v>45302</v>
      </c>
      <c r="B24" s="116" t="s">
        <v>89</v>
      </c>
      <c r="C24" s="116" t="s">
        <v>535</v>
      </c>
      <c r="D24" s="116">
        <v>230</v>
      </c>
      <c r="E24" s="116">
        <v>11.5</v>
      </c>
      <c r="F24" s="116"/>
      <c r="G24" s="116"/>
      <c r="H24" s="116">
        <f>D24+E24+F24+G24</f>
        <v>241.5</v>
      </c>
      <c r="I24" s="116"/>
      <c r="J24" s="116" t="s">
        <v>90</v>
      </c>
    </row>
    <row r="25" spans="1:10" s="159" customFormat="1" ht="16.5" customHeight="1">
      <c r="A25" s="120">
        <v>45303</v>
      </c>
      <c r="B25" s="118" t="s">
        <v>520</v>
      </c>
      <c r="C25" s="118" t="s">
        <v>522</v>
      </c>
      <c r="D25" s="116">
        <v>422.88</v>
      </c>
      <c r="E25" s="116">
        <v>76.11</v>
      </c>
      <c r="F25" s="116"/>
      <c r="G25" s="116"/>
      <c r="H25" s="116">
        <f>D25+E25+F25+G25</f>
        <v>498.99</v>
      </c>
      <c r="I25" s="116"/>
      <c r="J25" s="118" t="s">
        <v>521</v>
      </c>
    </row>
    <row r="26" spans="1:10" s="159" customFormat="1" ht="16.5" customHeight="1">
      <c r="A26" s="120">
        <v>45304</v>
      </c>
      <c r="B26" s="116" t="s">
        <v>518</v>
      </c>
      <c r="C26" s="116" t="s">
        <v>519</v>
      </c>
      <c r="D26" s="116">
        <v>7495</v>
      </c>
      <c r="E26" s="116"/>
      <c r="F26" s="116">
        <v>674.55</v>
      </c>
      <c r="G26" s="116">
        <v>674.55</v>
      </c>
      <c r="H26" s="116">
        <v>8845</v>
      </c>
      <c r="I26" s="116"/>
      <c r="J26" s="116" t="s">
        <v>132</v>
      </c>
    </row>
    <row r="27" spans="1:10" s="157" customFormat="1" ht="16.5" customHeight="1">
      <c r="A27" s="120">
        <v>45306</v>
      </c>
      <c r="B27" s="116" t="s">
        <v>510</v>
      </c>
      <c r="C27" s="116">
        <v>1436</v>
      </c>
      <c r="D27" s="116">
        <v>22372.720000000001</v>
      </c>
      <c r="E27" s="116"/>
      <c r="F27" s="116">
        <v>2013.54</v>
      </c>
      <c r="G27" s="116">
        <v>2013.54</v>
      </c>
      <c r="H27" s="116">
        <v>26400</v>
      </c>
      <c r="I27" s="116"/>
      <c r="J27" s="116" t="s">
        <v>511</v>
      </c>
    </row>
    <row r="28" spans="1:10" s="157" customFormat="1" ht="16.5" customHeight="1">
      <c r="A28" s="120">
        <v>45307</v>
      </c>
      <c r="B28" s="116" t="s">
        <v>48</v>
      </c>
      <c r="C28" s="116" t="s">
        <v>512</v>
      </c>
      <c r="D28" s="116">
        <v>2942</v>
      </c>
      <c r="E28" s="116"/>
      <c r="F28" s="116">
        <v>264.77999999999997</v>
      </c>
      <c r="G28" s="116">
        <v>264.77999999999997</v>
      </c>
      <c r="H28" s="116">
        <v>3472</v>
      </c>
      <c r="I28" s="116"/>
      <c r="J28" s="116" t="s">
        <v>50</v>
      </c>
    </row>
    <row r="29" spans="1:10" s="157" customFormat="1" ht="16.5" customHeight="1">
      <c r="A29" s="120">
        <v>45308</v>
      </c>
      <c r="B29" s="116" t="s">
        <v>48</v>
      </c>
      <c r="C29" s="116" t="s">
        <v>513</v>
      </c>
      <c r="D29" s="116">
        <v>2438</v>
      </c>
      <c r="E29" s="116"/>
      <c r="F29" s="116">
        <v>219.42</v>
      </c>
      <c r="G29" s="116">
        <v>219.42</v>
      </c>
      <c r="H29" s="116">
        <v>2877</v>
      </c>
      <c r="I29" s="116"/>
      <c r="J29" s="116" t="s">
        <v>514</v>
      </c>
    </row>
    <row r="30" spans="1:10" s="163" customFormat="1" ht="16.5" customHeight="1">
      <c r="A30" s="120">
        <v>45311</v>
      </c>
      <c r="B30" s="116" t="s">
        <v>48</v>
      </c>
      <c r="C30" s="116" t="s">
        <v>533</v>
      </c>
      <c r="D30" s="116">
        <v>1488</v>
      </c>
      <c r="E30" s="116"/>
      <c r="F30" s="116">
        <v>133.91999999999999</v>
      </c>
      <c r="G30" s="116">
        <v>133.91999999999999</v>
      </c>
      <c r="H30" s="116">
        <v>1756</v>
      </c>
      <c r="I30" s="116"/>
      <c r="J30" s="116" t="s">
        <v>514</v>
      </c>
    </row>
    <row r="31" spans="1:10" s="161" customFormat="1" ht="16.5" customHeight="1">
      <c r="A31" s="120">
        <v>45315</v>
      </c>
      <c r="B31" s="118" t="s">
        <v>71</v>
      </c>
      <c r="C31" s="118" t="s">
        <v>528</v>
      </c>
      <c r="D31" s="116">
        <v>640.62</v>
      </c>
      <c r="E31" s="116"/>
      <c r="F31" s="116">
        <v>89.69</v>
      </c>
      <c r="G31" s="116">
        <v>89.69</v>
      </c>
      <c r="H31" s="116">
        <f>D31+E31+F31+G31</f>
        <v>820</v>
      </c>
      <c r="I31" s="116"/>
      <c r="J31" s="118" t="s">
        <v>72</v>
      </c>
    </row>
    <row r="32" spans="1:10" s="167" customFormat="1" ht="16.5" customHeight="1">
      <c r="A32" s="120">
        <v>45315</v>
      </c>
      <c r="B32" s="118" t="s">
        <v>510</v>
      </c>
      <c r="C32" s="168">
        <v>1483</v>
      </c>
      <c r="D32" s="116">
        <v>7287.67</v>
      </c>
      <c r="E32" s="116"/>
      <c r="F32" s="116">
        <v>655.89</v>
      </c>
      <c r="G32" s="116">
        <v>655.89</v>
      </c>
      <c r="H32" s="116">
        <v>8600</v>
      </c>
      <c r="I32" s="116"/>
      <c r="J32" s="116" t="s">
        <v>511</v>
      </c>
    </row>
    <row r="33" spans="1:10" s="163" customFormat="1" ht="16.5" customHeight="1">
      <c r="A33" s="120">
        <v>45316</v>
      </c>
      <c r="B33" s="118" t="s">
        <v>518</v>
      </c>
      <c r="C33" s="118" t="s">
        <v>531</v>
      </c>
      <c r="D33" s="116">
        <v>300</v>
      </c>
      <c r="E33" s="116"/>
      <c r="F33" s="116">
        <v>27</v>
      </c>
      <c r="G33" s="116">
        <v>27</v>
      </c>
      <c r="H33" s="116">
        <f>D33+E33+F33+G33</f>
        <v>354</v>
      </c>
      <c r="I33" s="116"/>
      <c r="J33" s="118" t="s">
        <v>132</v>
      </c>
    </row>
    <row r="34" spans="1:10" s="177" customFormat="1" ht="16.5" customHeight="1">
      <c r="A34" s="68">
        <v>45316</v>
      </c>
      <c r="B34" s="70" t="s">
        <v>440</v>
      </c>
      <c r="C34" s="178">
        <v>2881089800</v>
      </c>
      <c r="D34" s="69">
        <v>550</v>
      </c>
      <c r="E34" s="69">
        <v>27.5</v>
      </c>
      <c r="F34" s="69"/>
      <c r="G34" s="69"/>
      <c r="H34" s="69">
        <f>D34+E34+F34+G34</f>
        <v>577.5</v>
      </c>
      <c r="I34" s="69"/>
      <c r="J34" s="178" t="s">
        <v>85</v>
      </c>
    </row>
    <row r="35" spans="1:10" s="162" customFormat="1" ht="16.5" customHeight="1">
      <c r="A35" s="120">
        <v>45318</v>
      </c>
      <c r="B35" s="118" t="s">
        <v>35</v>
      </c>
      <c r="C35" s="118" t="s">
        <v>529</v>
      </c>
      <c r="D35" s="116">
        <v>1315.49</v>
      </c>
      <c r="E35" s="116"/>
      <c r="F35" s="116">
        <v>107.26</v>
      </c>
      <c r="G35" s="116">
        <v>107.26</v>
      </c>
      <c r="H35" s="116">
        <v>1530</v>
      </c>
      <c r="I35" s="116"/>
      <c r="J35" s="118" t="s">
        <v>37</v>
      </c>
    </row>
    <row r="36" spans="1:10" s="162" customFormat="1" ht="16.5" customHeight="1">
      <c r="A36" s="120">
        <v>45318</v>
      </c>
      <c r="B36" s="118" t="s">
        <v>35</v>
      </c>
      <c r="C36" s="118" t="s">
        <v>530</v>
      </c>
      <c r="D36" s="116">
        <v>1240.43</v>
      </c>
      <c r="E36" s="116"/>
      <c r="F36" s="116">
        <v>109.78</v>
      </c>
      <c r="G36" s="116">
        <v>109.78</v>
      </c>
      <c r="H36" s="116">
        <v>1460</v>
      </c>
      <c r="I36" s="116"/>
      <c r="J36" s="118" t="s">
        <v>37</v>
      </c>
    </row>
    <row r="37" spans="1:10" s="163" customFormat="1" ht="16.5" customHeight="1">
      <c r="A37" s="120">
        <v>45320</v>
      </c>
      <c r="B37" s="118" t="s">
        <v>71</v>
      </c>
      <c r="C37" s="118" t="s">
        <v>532</v>
      </c>
      <c r="D37" s="116">
        <v>640.62</v>
      </c>
      <c r="E37" s="116"/>
      <c r="F37" s="116">
        <v>89.69</v>
      </c>
      <c r="G37" s="116">
        <v>89.69</v>
      </c>
      <c r="H37" s="116">
        <f>D37+E37+F37+G37</f>
        <v>820</v>
      </c>
      <c r="I37" s="116"/>
      <c r="J37" s="118" t="s">
        <v>72</v>
      </c>
    </row>
    <row r="38" spans="1:10" s="162" customFormat="1" ht="16.5" customHeight="1">
      <c r="A38" s="170">
        <v>45320</v>
      </c>
      <c r="B38" s="171" t="s">
        <v>246</v>
      </c>
      <c r="C38" s="171">
        <v>6308</v>
      </c>
      <c r="D38" s="169">
        <v>1711</v>
      </c>
      <c r="E38" s="169"/>
      <c r="F38" s="169">
        <v>153.99</v>
      </c>
      <c r="G38" s="169">
        <v>153.99</v>
      </c>
      <c r="H38" s="169">
        <v>2019</v>
      </c>
      <c r="I38" s="169"/>
      <c r="J38" s="171" t="s">
        <v>247</v>
      </c>
    </row>
    <row r="39" spans="1:10" s="167" customFormat="1" ht="16.5" customHeight="1">
      <c r="A39" s="170">
        <v>45320</v>
      </c>
      <c r="B39" s="171" t="s">
        <v>510</v>
      </c>
      <c r="C39" s="118">
        <v>1502</v>
      </c>
      <c r="D39" s="116">
        <v>11355</v>
      </c>
      <c r="E39" s="169"/>
      <c r="F39" s="169">
        <v>1022</v>
      </c>
      <c r="G39" s="169">
        <v>1022</v>
      </c>
      <c r="H39" s="169">
        <v>13400</v>
      </c>
      <c r="I39" s="169"/>
      <c r="J39" s="116" t="s">
        <v>511</v>
      </c>
    </row>
    <row r="40" spans="1:10" s="167" customFormat="1" ht="16.5" customHeight="1">
      <c r="A40" s="170">
        <v>45321</v>
      </c>
      <c r="B40" s="171" t="s">
        <v>510</v>
      </c>
      <c r="C40" s="118">
        <v>1530</v>
      </c>
      <c r="D40" s="116">
        <v>8071.95</v>
      </c>
      <c r="E40" s="169"/>
      <c r="F40" s="169">
        <v>726.48</v>
      </c>
      <c r="G40" s="169">
        <v>726.48</v>
      </c>
      <c r="H40" s="169">
        <v>9525</v>
      </c>
      <c r="I40" s="169"/>
      <c r="J40" s="116" t="s">
        <v>511</v>
      </c>
    </row>
    <row r="41" spans="1:10" s="166" customFormat="1" ht="16.5" customHeight="1">
      <c r="A41" s="120">
        <v>45322</v>
      </c>
      <c r="B41" s="118" t="s">
        <v>92</v>
      </c>
      <c r="C41" s="121" t="s">
        <v>537</v>
      </c>
      <c r="D41" s="116">
        <v>50</v>
      </c>
      <c r="E41" s="116"/>
      <c r="F41" s="116">
        <v>4.5</v>
      </c>
      <c r="G41" s="116">
        <v>4.5</v>
      </c>
      <c r="H41" s="116">
        <f>D41+E41+F41+G41</f>
        <v>59</v>
      </c>
      <c r="I41" s="116"/>
      <c r="J41" s="121" t="s">
        <v>93</v>
      </c>
    </row>
    <row r="42" spans="1:10" s="166" customFormat="1" ht="16.5" customHeight="1">
      <c r="A42" s="120">
        <v>45322</v>
      </c>
      <c r="B42" s="118" t="s">
        <v>92</v>
      </c>
      <c r="C42" s="118" t="s">
        <v>538</v>
      </c>
      <c r="D42" s="116">
        <v>350</v>
      </c>
      <c r="E42" s="116"/>
      <c r="F42" s="116">
        <v>31.5</v>
      </c>
      <c r="G42" s="116">
        <v>31.5</v>
      </c>
      <c r="H42" s="116">
        <f>D42+E42+F42+G42</f>
        <v>413</v>
      </c>
      <c r="I42" s="116"/>
      <c r="J42" s="121" t="s">
        <v>93</v>
      </c>
    </row>
    <row r="43" spans="1:10" ht="21">
      <c r="A43" s="202" t="s">
        <v>10</v>
      </c>
      <c r="B43" s="202"/>
      <c r="C43" s="202"/>
      <c r="D43" s="45">
        <f>SUM(D12:D42)</f>
        <v>371316.08</v>
      </c>
      <c r="E43" s="45">
        <f>SUM(E12:E42)</f>
        <v>45209.33</v>
      </c>
      <c r="F43" s="45">
        <f>SUM(F12:F42)</f>
        <v>10813.9</v>
      </c>
      <c r="G43" s="45">
        <f>SUM(G12:G42)</f>
        <v>10813.9</v>
      </c>
      <c r="H43" s="101">
        <f>SUM(H12:H42)</f>
        <v>438156.99</v>
      </c>
      <c r="I43" s="45"/>
      <c r="J43" s="45"/>
    </row>
    <row r="44" spans="1:10">
      <c r="A44" s="39"/>
      <c r="B44" s="39"/>
      <c r="C44" s="39"/>
    </row>
    <row r="45" spans="1:10" ht="21">
      <c r="A45" s="192" t="s">
        <v>234</v>
      </c>
      <c r="B45" s="193"/>
      <c r="C45" s="193"/>
      <c r="D45" s="193"/>
      <c r="E45" s="193"/>
      <c r="F45" s="193"/>
      <c r="G45" s="193"/>
      <c r="H45" s="193"/>
      <c r="I45" s="193"/>
      <c r="J45" s="194"/>
    </row>
    <row r="46" spans="1:10" ht="21">
      <c r="A46" s="189" t="s">
        <v>1</v>
      </c>
      <c r="B46" s="190"/>
      <c r="C46" s="190"/>
      <c r="D46" s="190"/>
      <c r="E46" s="190"/>
      <c r="F46" s="190"/>
      <c r="G46" s="190"/>
      <c r="H46" s="191"/>
      <c r="I46" s="2"/>
      <c r="J46" s="2"/>
    </row>
    <row r="47" spans="1:10" ht="31.2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  <c r="G47" s="3" t="s">
        <v>8</v>
      </c>
      <c r="H47" s="4" t="s">
        <v>9</v>
      </c>
      <c r="I47" s="2"/>
      <c r="J47" s="2"/>
    </row>
    <row r="48" spans="1:10" s="156" customFormat="1" ht="15.6">
      <c r="A48" s="18">
        <v>45342</v>
      </c>
      <c r="B48" s="22" t="s">
        <v>23</v>
      </c>
      <c r="C48" s="19" t="s">
        <v>544</v>
      </c>
      <c r="D48" s="19">
        <v>292660</v>
      </c>
      <c r="E48" s="19"/>
      <c r="F48" s="19">
        <v>26339</v>
      </c>
      <c r="G48" s="19">
        <v>26339</v>
      </c>
      <c r="H48" s="8">
        <f>D48+E48+F48+G48</f>
        <v>345338</v>
      </c>
      <c r="I48" s="2"/>
      <c r="J48" s="2"/>
    </row>
    <row r="49" spans="1:10" ht="21">
      <c r="A49" s="199" t="s">
        <v>10</v>
      </c>
      <c r="B49" s="199"/>
      <c r="C49" s="199"/>
      <c r="D49" s="33">
        <f>SUM(D48)</f>
        <v>292660</v>
      </c>
      <c r="E49" s="33">
        <f>SUM(E48)</f>
        <v>0</v>
      </c>
      <c r="F49" s="33">
        <f>SUM(F48)</f>
        <v>26339</v>
      </c>
      <c r="G49" s="33">
        <f>SUM(G48)</f>
        <v>26339</v>
      </c>
      <c r="H49" s="33">
        <f>SUM(H48)</f>
        <v>345338</v>
      </c>
      <c r="I49" s="2"/>
      <c r="J49" s="2"/>
    </row>
    <row r="50" spans="1:10" ht="21">
      <c r="A50" s="189" t="s">
        <v>11</v>
      </c>
      <c r="B50" s="190"/>
      <c r="C50" s="190"/>
      <c r="D50" s="190"/>
      <c r="E50" s="190"/>
      <c r="F50" s="190"/>
      <c r="G50" s="190"/>
      <c r="H50" s="190"/>
      <c r="I50" s="190"/>
      <c r="J50" s="191"/>
    </row>
    <row r="51" spans="1:10">
      <c r="A51" s="34" t="s">
        <v>2</v>
      </c>
      <c r="B51" s="34" t="s">
        <v>3</v>
      </c>
      <c r="C51" s="34" t="s">
        <v>12</v>
      </c>
      <c r="D51" s="34" t="s">
        <v>5</v>
      </c>
      <c r="E51" s="34" t="s">
        <v>13</v>
      </c>
      <c r="F51" s="34" t="s">
        <v>7</v>
      </c>
      <c r="G51" s="34" t="s">
        <v>8</v>
      </c>
      <c r="H51" s="35" t="s">
        <v>9</v>
      </c>
      <c r="I51" s="35" t="s">
        <v>14</v>
      </c>
      <c r="J51" s="35" t="s">
        <v>15</v>
      </c>
    </row>
    <row r="52" spans="1:10" s="2" customFormat="1" ht="15.6">
      <c r="A52" s="24">
        <v>45323</v>
      </c>
      <c r="B52" s="21" t="s">
        <v>64</v>
      </c>
      <c r="C52" s="21" t="s">
        <v>541</v>
      </c>
      <c r="D52" s="21">
        <v>46350</v>
      </c>
      <c r="E52" s="21">
        <v>8343</v>
      </c>
      <c r="F52" s="21"/>
      <c r="G52" s="21"/>
      <c r="H52" s="12">
        <f>D52+E52+F52+G52</f>
        <v>54693</v>
      </c>
      <c r="I52" s="12"/>
      <c r="J52" s="12" t="s">
        <v>66</v>
      </c>
    </row>
    <row r="53" spans="1:10" ht="15.6">
      <c r="A53" s="24">
        <v>45325</v>
      </c>
      <c r="B53" s="21" t="s">
        <v>246</v>
      </c>
      <c r="C53" s="41">
        <v>4593</v>
      </c>
      <c r="D53" s="21">
        <v>1698</v>
      </c>
      <c r="E53" s="21"/>
      <c r="F53" s="21">
        <v>152.82</v>
      </c>
      <c r="G53" s="21">
        <v>152.82</v>
      </c>
      <c r="H53" s="42">
        <f>D53+E53+F53+G53</f>
        <v>2003.6399999999999</v>
      </c>
      <c r="I53" s="12"/>
      <c r="J53" s="21" t="s">
        <v>247</v>
      </c>
    </row>
    <row r="54" spans="1:10" s="165" customFormat="1" ht="15.6">
      <c r="A54" s="24">
        <v>45325</v>
      </c>
      <c r="B54" s="24" t="s">
        <v>536</v>
      </c>
      <c r="C54" s="41">
        <v>2158</v>
      </c>
      <c r="D54" s="21">
        <v>1330</v>
      </c>
      <c r="E54" s="21">
        <v>239</v>
      </c>
      <c r="F54" s="21"/>
      <c r="G54" s="21"/>
      <c r="H54" s="42">
        <f>D54+E54+F54+G54</f>
        <v>1569</v>
      </c>
      <c r="I54" s="12"/>
      <c r="J54" s="21" t="s">
        <v>427</v>
      </c>
    </row>
    <row r="55" spans="1:10" s="174" customFormat="1" ht="15.6">
      <c r="A55" s="24">
        <v>45325</v>
      </c>
      <c r="B55" s="24" t="s">
        <v>438</v>
      </c>
      <c r="C55" s="41">
        <v>507</v>
      </c>
      <c r="D55" s="21">
        <v>5150</v>
      </c>
      <c r="E55" s="21">
        <v>927</v>
      </c>
      <c r="F55" s="21"/>
      <c r="G55" s="21"/>
      <c r="H55" s="42">
        <f>D55+E55+F55+G55</f>
        <v>6077</v>
      </c>
      <c r="I55" s="12"/>
      <c r="J55" s="21" t="s">
        <v>439</v>
      </c>
    </row>
    <row r="56" spans="1:10" ht="15.6">
      <c r="A56" s="24">
        <v>45327</v>
      </c>
      <c r="B56" s="12" t="s">
        <v>435</v>
      </c>
      <c r="C56" s="12" t="s">
        <v>534</v>
      </c>
      <c r="D56" s="12">
        <v>7380</v>
      </c>
      <c r="E56" s="12">
        <v>1329</v>
      </c>
      <c r="F56" s="12"/>
      <c r="G56" s="12"/>
      <c r="H56" s="42">
        <f t="shared" ref="H56:H65" si="2">D56+E56+F56+G56</f>
        <v>8709</v>
      </c>
      <c r="I56" s="12"/>
      <c r="J56" s="12" t="s">
        <v>493</v>
      </c>
    </row>
    <row r="57" spans="1:10" ht="19.8" customHeight="1">
      <c r="A57" s="180">
        <v>45328</v>
      </c>
      <c r="B57" s="96" t="s">
        <v>105</v>
      </c>
      <c r="C57" s="96" t="s">
        <v>539</v>
      </c>
      <c r="D57" s="97">
        <v>46950</v>
      </c>
      <c r="E57" s="97">
        <v>8451</v>
      </c>
      <c r="F57" s="97"/>
      <c r="G57" s="97"/>
      <c r="H57" s="175">
        <f t="shared" si="2"/>
        <v>55401</v>
      </c>
      <c r="I57" s="97"/>
      <c r="J57" s="96" t="s">
        <v>61</v>
      </c>
    </row>
    <row r="58" spans="1:10" ht="18" customHeight="1">
      <c r="A58" s="180">
        <v>45331</v>
      </c>
      <c r="B58" s="96" t="s">
        <v>477</v>
      </c>
      <c r="C58" s="96" t="s">
        <v>540</v>
      </c>
      <c r="D58" s="97">
        <v>2600</v>
      </c>
      <c r="E58" s="97">
        <v>468</v>
      </c>
      <c r="F58" s="97"/>
      <c r="G58" s="97"/>
      <c r="H58" s="175">
        <f t="shared" si="2"/>
        <v>3068</v>
      </c>
      <c r="I58" s="97"/>
      <c r="J58" s="96" t="s">
        <v>479</v>
      </c>
    </row>
    <row r="59" spans="1:10" ht="18" customHeight="1">
      <c r="A59" s="24">
        <v>45334</v>
      </c>
      <c r="B59" s="21" t="s">
        <v>35</v>
      </c>
      <c r="C59" s="21" t="s">
        <v>529</v>
      </c>
      <c r="D59" s="12">
        <v>3533.92</v>
      </c>
      <c r="E59" s="12"/>
      <c r="F59" s="12">
        <v>318.05</v>
      </c>
      <c r="G59" s="12">
        <v>318.05</v>
      </c>
      <c r="H59" s="42">
        <f t="shared" si="2"/>
        <v>4170.0200000000004</v>
      </c>
      <c r="I59" s="12"/>
      <c r="J59" s="40" t="s">
        <v>37</v>
      </c>
    </row>
    <row r="60" spans="1:10" ht="15.6">
      <c r="A60" s="24">
        <v>45336</v>
      </c>
      <c r="B60" s="12" t="s">
        <v>246</v>
      </c>
      <c r="C60" s="12">
        <v>4660</v>
      </c>
      <c r="D60" s="12">
        <v>28</v>
      </c>
      <c r="E60" s="12"/>
      <c r="F60" s="12">
        <v>2.52</v>
      </c>
      <c r="G60" s="12">
        <v>2.52</v>
      </c>
      <c r="H60" s="42">
        <f t="shared" si="2"/>
        <v>33.04</v>
      </c>
      <c r="I60" s="12"/>
      <c r="J60" s="12" t="s">
        <v>247</v>
      </c>
    </row>
    <row r="61" spans="1:10" ht="15.6">
      <c r="A61" s="24">
        <v>45337</v>
      </c>
      <c r="B61" s="12" t="s">
        <v>35</v>
      </c>
      <c r="C61" s="12" t="s">
        <v>542</v>
      </c>
      <c r="D61" s="12">
        <v>966.09</v>
      </c>
      <c r="E61" s="12"/>
      <c r="F61" s="12">
        <v>86.95</v>
      </c>
      <c r="G61" s="12">
        <v>86.95</v>
      </c>
      <c r="H61" s="42">
        <f t="shared" si="2"/>
        <v>1139.99</v>
      </c>
      <c r="I61" s="12"/>
      <c r="J61" s="12" t="s">
        <v>37</v>
      </c>
    </row>
    <row r="62" spans="1:10" s="176" customFormat="1" ht="15.6">
      <c r="A62" s="24">
        <v>45337</v>
      </c>
      <c r="B62" s="31" t="s">
        <v>35</v>
      </c>
      <c r="C62" s="31" t="s">
        <v>543</v>
      </c>
      <c r="D62" s="31">
        <v>780.33</v>
      </c>
      <c r="E62" s="31"/>
      <c r="F62" s="31">
        <v>70.23</v>
      </c>
      <c r="G62" s="31">
        <v>70.23</v>
      </c>
      <c r="H62" s="42">
        <f t="shared" si="2"/>
        <v>920.79000000000008</v>
      </c>
      <c r="I62" s="31"/>
      <c r="J62" s="12" t="s">
        <v>37</v>
      </c>
    </row>
    <row r="63" spans="1:10" s="179" customFormat="1" ht="15">
      <c r="A63" s="139">
        <v>45344</v>
      </c>
      <c r="B63" s="70" t="s">
        <v>548</v>
      </c>
      <c r="C63" s="70" t="s">
        <v>549</v>
      </c>
      <c r="D63" s="69">
        <v>2127.5</v>
      </c>
      <c r="E63" s="69"/>
      <c r="F63" s="69">
        <v>191.48</v>
      </c>
      <c r="G63" s="69">
        <v>191.48</v>
      </c>
      <c r="H63" s="183">
        <f t="shared" si="2"/>
        <v>2510.46</v>
      </c>
      <c r="I63" s="69"/>
      <c r="J63" s="70" t="s">
        <v>293</v>
      </c>
    </row>
    <row r="64" spans="1:10" s="179" customFormat="1" ht="15">
      <c r="A64" s="139">
        <v>45344</v>
      </c>
      <c r="B64" s="70" t="s">
        <v>548</v>
      </c>
      <c r="C64" s="70" t="s">
        <v>550</v>
      </c>
      <c r="D64" s="69">
        <v>147.24</v>
      </c>
      <c r="E64" s="69"/>
      <c r="F64" s="69">
        <v>16.37</v>
      </c>
      <c r="G64" s="69">
        <v>16.37</v>
      </c>
      <c r="H64" s="183">
        <v>179.98</v>
      </c>
      <c r="I64" s="69"/>
      <c r="J64" s="70" t="s">
        <v>293</v>
      </c>
    </row>
    <row r="65" spans="1:10" s="179" customFormat="1" ht="15.6">
      <c r="A65" s="181">
        <v>45346</v>
      </c>
      <c r="B65" s="31" t="s">
        <v>545</v>
      </c>
      <c r="C65" s="31" t="s">
        <v>546</v>
      </c>
      <c r="D65" s="31">
        <v>1767.05</v>
      </c>
      <c r="E65" s="31"/>
      <c r="F65" s="31">
        <v>159.03</v>
      </c>
      <c r="G65" s="31">
        <v>159.03</v>
      </c>
      <c r="H65" s="182">
        <f t="shared" si="2"/>
        <v>2085.11</v>
      </c>
      <c r="I65" s="31"/>
      <c r="J65" s="31" t="s">
        <v>547</v>
      </c>
    </row>
    <row r="66" spans="1:10" s="179" customFormat="1" ht="15.6">
      <c r="A66" s="181">
        <v>45348</v>
      </c>
      <c r="B66" s="31" t="s">
        <v>510</v>
      </c>
      <c r="C66" s="31">
        <v>1693</v>
      </c>
      <c r="D66" s="31">
        <v>23728</v>
      </c>
      <c r="E66" s="31"/>
      <c r="F66" s="31">
        <v>2135.52</v>
      </c>
      <c r="G66" s="31">
        <v>2135.52</v>
      </c>
      <c r="H66" s="42">
        <v>28000</v>
      </c>
      <c r="I66" s="31"/>
      <c r="J66" s="31" t="s">
        <v>511</v>
      </c>
    </row>
    <row r="67" spans="1:10" s="184" customFormat="1" ht="15.6">
      <c r="A67" s="181">
        <v>45350</v>
      </c>
      <c r="B67" s="31" t="s">
        <v>551</v>
      </c>
      <c r="C67" s="31">
        <v>57</v>
      </c>
      <c r="D67" s="31">
        <v>594</v>
      </c>
      <c r="E67" s="31"/>
      <c r="F67" s="31">
        <v>53.46</v>
      </c>
      <c r="G67" s="31">
        <v>53.46</v>
      </c>
      <c r="H67" s="182">
        <f>D67+E67+F67+G67</f>
        <v>700.92000000000007</v>
      </c>
      <c r="I67" s="31"/>
      <c r="J67" s="31" t="s">
        <v>552</v>
      </c>
    </row>
    <row r="68" spans="1:10" ht="21">
      <c r="A68" s="202" t="s">
        <v>10</v>
      </c>
      <c r="B68" s="202"/>
      <c r="C68" s="202"/>
      <c r="D68" s="45">
        <f>SUM(D52:D67)</f>
        <v>145130.13</v>
      </c>
      <c r="E68" s="45">
        <f>SUM(E52:E67)</f>
        <v>19757</v>
      </c>
      <c r="F68" s="45">
        <f>SUM(F52:F67)</f>
        <v>3186.4300000000003</v>
      </c>
      <c r="G68" s="45">
        <f>SUM(G52:G67)</f>
        <v>3186.4300000000003</v>
      </c>
      <c r="H68" s="46">
        <f>SUM(H52:H67)</f>
        <v>171260.95</v>
      </c>
      <c r="I68" s="45"/>
      <c r="J68" s="45"/>
    </row>
    <row r="70" spans="1:10" ht="21">
      <c r="A70" s="192" t="s">
        <v>235</v>
      </c>
      <c r="B70" s="193"/>
      <c r="C70" s="193"/>
      <c r="D70" s="193"/>
      <c r="E70" s="193"/>
      <c r="F70" s="193"/>
      <c r="G70" s="193"/>
      <c r="H70" s="193"/>
      <c r="I70" s="193"/>
      <c r="J70" s="194"/>
    </row>
    <row r="71" spans="1:10" ht="21">
      <c r="A71" s="189" t="s">
        <v>1</v>
      </c>
      <c r="B71" s="190"/>
      <c r="C71" s="190"/>
      <c r="D71" s="190"/>
      <c r="E71" s="190"/>
      <c r="F71" s="190"/>
      <c r="G71" s="190"/>
      <c r="H71" s="191"/>
      <c r="I71" s="2"/>
      <c r="J71" s="2"/>
    </row>
    <row r="72" spans="1:10" ht="31.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4" t="s">
        <v>9</v>
      </c>
      <c r="I72" s="2"/>
      <c r="J72" s="2"/>
    </row>
    <row r="73" spans="1:10" s="10" customFormat="1" ht="15.6">
      <c r="A73" s="7">
        <v>45211</v>
      </c>
      <c r="B73" s="8" t="s">
        <v>82</v>
      </c>
      <c r="C73" s="8" t="s">
        <v>365</v>
      </c>
      <c r="D73" s="8">
        <v>1862120</v>
      </c>
      <c r="E73" s="8"/>
      <c r="F73" s="8">
        <v>167950.8</v>
      </c>
      <c r="G73" s="8">
        <v>167950.8</v>
      </c>
      <c r="H73" s="8">
        <v>2202021.6</v>
      </c>
      <c r="I73" s="9"/>
      <c r="J73" s="9"/>
    </row>
    <row r="74" spans="1:10" s="6" customFormat="1" ht="15.6">
      <c r="A74" s="18">
        <v>45261</v>
      </c>
      <c r="B74" s="147" t="s">
        <v>407</v>
      </c>
      <c r="C74" s="19" t="s">
        <v>410</v>
      </c>
      <c r="D74" s="19">
        <v>35593</v>
      </c>
      <c r="E74" s="19"/>
      <c r="F74" s="19">
        <v>3203.4</v>
      </c>
      <c r="G74" s="19">
        <v>3203.4</v>
      </c>
      <c r="H74" s="8">
        <v>42000</v>
      </c>
      <c r="I74" s="5"/>
      <c r="J74" s="146" t="s">
        <v>409</v>
      </c>
    </row>
    <row r="75" spans="1:10" s="6" customFormat="1" ht="15.6">
      <c r="A75" s="18">
        <v>45273</v>
      </c>
      <c r="B75" s="147" t="s">
        <v>526</v>
      </c>
      <c r="C75" s="19" t="s">
        <v>527</v>
      </c>
      <c r="D75" s="19">
        <v>19560</v>
      </c>
      <c r="E75" s="19"/>
      <c r="F75" s="19">
        <v>1760.4</v>
      </c>
      <c r="G75" s="19">
        <v>1760.4</v>
      </c>
      <c r="H75" s="8">
        <f>D75+E75+F75+G75</f>
        <v>23080.800000000003</v>
      </c>
      <c r="I75" s="5"/>
      <c r="J75" s="146"/>
    </row>
    <row r="76" spans="1:10" ht="15.6">
      <c r="A76" s="20">
        <v>45292</v>
      </c>
      <c r="B76" s="22" t="s">
        <v>485</v>
      </c>
      <c r="C76" s="22" t="s">
        <v>486</v>
      </c>
      <c r="D76" s="22">
        <v>184600</v>
      </c>
      <c r="E76" s="22"/>
      <c r="F76" s="22">
        <v>19494</v>
      </c>
      <c r="G76" s="22">
        <v>19494</v>
      </c>
      <c r="H76" s="19">
        <f>D76+E76+F76+G76</f>
        <v>223588</v>
      </c>
    </row>
    <row r="77" spans="1:10" s="156" customFormat="1" ht="15.6">
      <c r="A77" s="18">
        <v>44991</v>
      </c>
      <c r="B77" s="19" t="s">
        <v>485</v>
      </c>
      <c r="C77" s="19" t="s">
        <v>505</v>
      </c>
      <c r="D77" s="19">
        <v>1713185</v>
      </c>
      <c r="E77" s="19"/>
      <c r="F77" s="19">
        <v>154186.65</v>
      </c>
      <c r="G77" s="19">
        <v>154186.65</v>
      </c>
      <c r="H77" s="8">
        <f>D77+E77+F77+G77</f>
        <v>2021558.2999999998</v>
      </c>
      <c r="I77" s="2"/>
      <c r="J77" s="2"/>
    </row>
    <row r="78" spans="1:10" ht="21">
      <c r="A78" s="199" t="s">
        <v>10</v>
      </c>
      <c r="B78" s="199"/>
      <c r="C78" s="199"/>
      <c r="D78" s="33">
        <f>SUM(D73:D77)</f>
        <v>3815058</v>
      </c>
      <c r="E78" s="33">
        <f>SUM(D78)</f>
        <v>3815058</v>
      </c>
      <c r="F78" s="33">
        <f>SUM(F73:F77)</f>
        <v>346595.25</v>
      </c>
      <c r="G78" s="33">
        <f>SUM(G73:G77)</f>
        <v>346595.25</v>
      </c>
      <c r="H78" s="33">
        <f>SUM(H73:H77)</f>
        <v>4512248.6999999993</v>
      </c>
      <c r="I78" s="2"/>
      <c r="J78" s="2"/>
    </row>
    <row r="79" spans="1:10" ht="21">
      <c r="A79" s="189" t="s">
        <v>11</v>
      </c>
      <c r="B79" s="190"/>
      <c r="C79" s="190"/>
      <c r="D79" s="190"/>
      <c r="E79" s="190"/>
      <c r="F79" s="190"/>
      <c r="G79" s="190"/>
      <c r="H79" s="190"/>
      <c r="I79" s="190"/>
      <c r="J79" s="191"/>
    </row>
    <row r="80" spans="1:10">
      <c r="A80" s="47" t="s">
        <v>2</v>
      </c>
      <c r="B80" s="47" t="s">
        <v>3</v>
      </c>
      <c r="C80" s="47" t="s">
        <v>12</v>
      </c>
      <c r="D80" s="47" t="s">
        <v>5</v>
      </c>
      <c r="E80" s="47" t="s">
        <v>13</v>
      </c>
      <c r="F80" s="47" t="s">
        <v>7</v>
      </c>
      <c r="G80" s="47" t="s">
        <v>8</v>
      </c>
      <c r="H80" s="48" t="s">
        <v>9</v>
      </c>
      <c r="I80" s="48" t="s">
        <v>14</v>
      </c>
      <c r="J80" s="48" t="s">
        <v>15</v>
      </c>
    </row>
    <row r="81" spans="1:10" ht="15.6">
      <c r="A81" s="49"/>
      <c r="B81" s="8"/>
      <c r="C81" s="50"/>
      <c r="D81" s="50"/>
      <c r="E81" s="50"/>
      <c r="F81" s="50"/>
      <c r="G81" s="50"/>
      <c r="H81" s="50"/>
      <c r="I81" s="50"/>
      <c r="J81" s="50"/>
    </row>
    <row r="82" spans="1:10" ht="15.6">
      <c r="A82" s="49"/>
      <c r="B82" s="12"/>
      <c r="C82" s="50"/>
      <c r="D82" s="50"/>
      <c r="E82" s="50"/>
      <c r="F82" s="50"/>
      <c r="G82" s="50"/>
      <c r="H82" s="50"/>
      <c r="I82" s="50"/>
      <c r="J82" s="50"/>
    </row>
    <row r="83" spans="1:10" ht="15.6">
      <c r="A83" s="51"/>
      <c r="B83" s="37"/>
      <c r="C83" s="52"/>
      <c r="D83" s="52"/>
      <c r="E83" s="52"/>
      <c r="F83" s="52"/>
      <c r="G83" s="52"/>
      <c r="H83" s="50"/>
      <c r="I83" s="52"/>
      <c r="J83" s="52"/>
    </row>
    <row r="84" spans="1:10" ht="15.6">
      <c r="A84" s="51"/>
      <c r="B84" s="37"/>
      <c r="C84" s="52"/>
      <c r="D84" s="52"/>
      <c r="E84" s="52"/>
      <c r="F84" s="52"/>
      <c r="G84" s="52"/>
      <c r="H84" s="52"/>
      <c r="I84" s="52"/>
      <c r="J84" s="52"/>
    </row>
    <row r="85" spans="1:10" ht="15.6">
      <c r="A85" s="51"/>
      <c r="B85" s="37"/>
      <c r="C85" s="52"/>
      <c r="D85" s="52"/>
      <c r="E85" s="52"/>
      <c r="F85" s="52"/>
      <c r="G85" s="52"/>
      <c r="H85" s="52"/>
      <c r="I85" s="52"/>
      <c r="J85" s="52"/>
    </row>
    <row r="86" spans="1:10" ht="15.6">
      <c r="A86" s="51"/>
      <c r="B86" s="37"/>
      <c r="C86" s="52"/>
      <c r="D86" s="52"/>
      <c r="E86" s="52"/>
      <c r="F86" s="52"/>
      <c r="G86" s="52"/>
      <c r="H86" s="52"/>
      <c r="I86" s="52"/>
      <c r="J86" s="52"/>
    </row>
    <row r="87" spans="1:10" ht="15.6">
      <c r="A87" s="51"/>
      <c r="B87" s="37"/>
      <c r="C87" s="52"/>
      <c r="D87" s="52"/>
      <c r="E87" s="52"/>
      <c r="F87" s="52"/>
      <c r="G87" s="52"/>
      <c r="H87" s="52"/>
      <c r="I87" s="52"/>
      <c r="J87" s="52"/>
    </row>
    <row r="88" spans="1:10" ht="15.6">
      <c r="A88" s="11"/>
      <c r="B88" s="21"/>
      <c r="C88" s="25"/>
      <c r="D88" s="12"/>
      <c r="E88" s="12"/>
      <c r="F88" s="12"/>
      <c r="G88" s="12"/>
      <c r="H88" s="12"/>
      <c r="I88" s="12"/>
      <c r="J88" s="21"/>
    </row>
    <row r="89" spans="1:10" ht="15.6">
      <c r="A89" s="28"/>
      <c r="B89" s="29"/>
      <c r="C89" s="29"/>
      <c r="D89" s="31"/>
      <c r="E89" s="31"/>
      <c r="F89" s="31"/>
      <c r="G89" s="31"/>
      <c r="H89" s="31"/>
      <c r="I89" s="31"/>
      <c r="J89" s="30"/>
    </row>
    <row r="90" spans="1:10" ht="15.6">
      <c r="A90" s="53"/>
      <c r="B90" s="32"/>
      <c r="C90" s="54"/>
      <c r="D90" s="54"/>
      <c r="E90" s="54"/>
      <c r="F90" s="54"/>
      <c r="G90" s="54"/>
      <c r="H90" s="54"/>
      <c r="I90" s="54"/>
      <c r="J90" s="54"/>
    </row>
    <row r="91" spans="1:10" ht="15.6">
      <c r="A91" s="36"/>
      <c r="B91" s="55"/>
      <c r="C91" s="55"/>
      <c r="D91" s="37"/>
      <c r="E91" s="37"/>
      <c r="F91" s="37"/>
      <c r="G91" s="37"/>
      <c r="H91" s="52"/>
      <c r="I91" s="37"/>
      <c r="J91" s="56"/>
    </row>
    <row r="92" spans="1:10" ht="15.6">
      <c r="A92" s="11"/>
      <c r="B92" s="21"/>
      <c r="C92" s="21"/>
      <c r="D92" s="12"/>
      <c r="E92" s="12"/>
      <c r="F92" s="12"/>
      <c r="G92" s="12"/>
      <c r="H92" s="12"/>
      <c r="I92" s="12"/>
      <c r="J92" s="21"/>
    </row>
    <row r="93" spans="1:10" ht="15.6">
      <c r="A93" s="36"/>
      <c r="B93" s="55"/>
      <c r="C93" s="56"/>
      <c r="D93" s="37"/>
      <c r="E93" s="37"/>
      <c r="F93" s="37"/>
      <c r="G93" s="37"/>
      <c r="H93" s="37"/>
      <c r="I93" s="37"/>
      <c r="J93" s="55"/>
    </row>
    <row r="94" spans="1:10" ht="15">
      <c r="A94" s="57"/>
      <c r="B94" s="58"/>
      <c r="C94" s="59"/>
      <c r="D94" s="60"/>
      <c r="E94" s="60"/>
      <c r="F94" s="60"/>
      <c r="G94" s="60"/>
      <c r="H94" s="60"/>
      <c r="I94" s="60"/>
      <c r="J94" s="59"/>
    </row>
    <row r="95" spans="1:10" ht="21">
      <c r="A95" s="200" t="s">
        <v>10</v>
      </c>
      <c r="B95" s="200"/>
      <c r="C95" s="200"/>
      <c r="D95" s="61">
        <f>SUM(D81:D94)</f>
        <v>0</v>
      </c>
      <c r="E95" s="61">
        <f>SUM(E81:E94)</f>
        <v>0</v>
      </c>
      <c r="F95" s="61">
        <f>SUM(F81:F94)</f>
        <v>0</v>
      </c>
      <c r="G95" s="61">
        <f>SUM(G81:G94)</f>
        <v>0</v>
      </c>
      <c r="H95" s="61">
        <f>SUM(H81:H94)</f>
        <v>0</v>
      </c>
      <c r="I95" s="61"/>
      <c r="J95" s="61"/>
    </row>
  </sheetData>
  <mergeCells count="15">
    <mergeCell ref="A45:J45"/>
    <mergeCell ref="A2:J2"/>
    <mergeCell ref="A3:H3"/>
    <mergeCell ref="A9:C9"/>
    <mergeCell ref="A10:J10"/>
    <mergeCell ref="A43:C43"/>
    <mergeCell ref="A78:C78"/>
    <mergeCell ref="A79:J79"/>
    <mergeCell ref="A95:C95"/>
    <mergeCell ref="A46:H46"/>
    <mergeCell ref="A49:C49"/>
    <mergeCell ref="A50:J50"/>
    <mergeCell ref="A68:C68"/>
    <mergeCell ref="A70:J70"/>
    <mergeCell ref="A71:H7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2024-03-01T10:44:23Z</dcterms:modified>
</cp:coreProperties>
</file>