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8" i="8" l="1"/>
  <c r="F477" i="8"/>
  <c r="F476" i="8"/>
  <c r="F475" i="8"/>
  <c r="F474" i="8"/>
  <c r="I441" i="8" l="1"/>
  <c r="D133" i="3" l="1"/>
  <c r="I440" i="8" l="1"/>
  <c r="F473" i="8" l="1"/>
  <c r="F472" i="8"/>
  <c r="I439" i="8" l="1"/>
  <c r="I438" i="8"/>
  <c r="F471" i="8"/>
  <c r="F470" i="8"/>
  <c r="F469" i="8"/>
  <c r="F468" i="8"/>
  <c r="I437" i="8" l="1"/>
  <c r="F467" i="8" l="1"/>
  <c r="F466" i="8"/>
  <c r="F465" i="8"/>
  <c r="I435" i="8"/>
  <c r="I436" i="8" s="1"/>
  <c r="H435" i="8"/>
  <c r="H434" i="8"/>
  <c r="H433" i="8"/>
  <c r="H429" i="8" l="1"/>
  <c r="H428" i="8"/>
  <c r="H431" i="8" l="1"/>
  <c r="H430" i="8"/>
  <c r="H426" i="8"/>
  <c r="H427" i="8" s="1"/>
  <c r="H423" i="8" l="1"/>
  <c r="H424" i="8" s="1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20" i="8" s="1"/>
  <c r="H421" i="8" s="1"/>
  <c r="H422" i="8" s="1"/>
  <c r="H418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I77" i="9" l="1"/>
  <c r="I28" i="9"/>
  <c r="I27" i="9"/>
  <c r="I26" i="9"/>
  <c r="I25" i="9"/>
  <c r="I23" i="9"/>
  <c r="H416" i="8" l="1"/>
  <c r="H417" i="8" s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<sst xmlns="http://schemas.openxmlformats.org/spreadsheetml/2006/main" count="2990" uniqueCount="923">
  <si>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</si>
  <si>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</si>
  <si>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</si>
  <si>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</si>
  <si>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</si>
  <si>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</si>
  <si>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</si>
  <si>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</si>
  <si>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</si>
  <si>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</si>
  <si>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</si>
  <si>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</si>
  <si>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</si>
  <si>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</si>
  <si>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</si>
  <si>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</si>
  <si>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</si>
  <si>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</si>
  <si>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</si>
  <si>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</si>
  <si>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</si>
  <si>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</si>
  <si>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</si>
  <si>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</si>
  <si>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</si>
  <si>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</si>
  <si>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</si>
  <si>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</si>
  <si>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</si>
  <si>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</si>
  <si>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</si>
  <si>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</si>
  <si>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</si>
  <si>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</si>
  <si>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</si>
  <si>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</si>
  <si>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</si>
  <si>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</si>
  <si>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</si>
  <si>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</si>
  <si>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</si>
  <si>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</si>
  <si>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</si>
  <si>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</si>
  <si>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</si>
  <si>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</si>
  <si>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</si>
  <si>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</si>
  <si>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</si>
  <si>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</si>
  <si>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</si>
  <si>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</si>
  <si>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</si>
  <si>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</si>
  <si>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</si>
  <si>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</si>
  <si>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</si>
  <si>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</si>
  <si>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</si>
  <si>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</si>
  <si>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</si>
  <si>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</si>
  <si>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</si>
  <si>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</si>
  <si>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</si>
  <si>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</si>
  <si>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</si>
  <si>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</si>
  <si>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</si>
  <si>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</si>
  <si>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</si>
  <si>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</si>
  <si>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</si>
  <si>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</si>
  <si>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</si>
  <si>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</si>
  <si>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</si>
  <si>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</si>
  <si>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</si>
  <si>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</si>
  <si>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</si>
  <si>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</si>
  <si>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</si>
  <si>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</si>
  <si>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</si>
  <si>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</si>
  <si>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</si>
  <si>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</si>
  <si>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</si>
  <si>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</si>
  <si>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</si>
  <si>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</si>
  <si>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</si>
  <si>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</si>
  <si>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</si>
  <si>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</si>
  <si>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</si>
  <si>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</si>
  <si>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</si>
  <si>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</si>
  <si>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</si>
  <si>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</si>
  <si>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</si>
  <si>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</si>
  <si>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</si>
  <si>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</si>
  <si>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</si>
  <si>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</si>
  <si>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</si>
  <si>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</si>
  <si>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</si>
  <si>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</si>
  <si>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</si>
  <si>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</si>
  <si>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</si>
  <si>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</si>
  <si>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</si>
  <si>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</si>
  <si>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</si>
  <si>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</si>
  <si>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</si>
  <si>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</si>
  <si>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</si>
  <si>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</si>
  <si>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</si>
  <si>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</si>
  <si>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</si>
  <si>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</si>
  <si>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</si>
  <si>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</si>
  <si>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</si>
  <si>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</si>
  <si>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</si>
  <si>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</si>
  <si>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</si>
  <si>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</si>
  <si>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</si>
  <si>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</si>
  <si>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</si>
  <si>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</si>
  <si>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</si>
  <si>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</si>
  <si>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</si>
  <si>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</si>
  <si>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</si>
  <si>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</si>
  <si>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</si>
  <si>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</si>
  <si>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</si>
  <si>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</si>
  <si>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</si>
  <si>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</si>
  <si>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</si>
  <si>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</si>
  <si>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</si>
  <si>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</si>
  <si>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</si>
  <si>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</si>
  <si>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</si>
  <si>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</si>
  <si>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</si>
  <si>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</si>
  <si>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</si>
  <si>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</si>
  <si>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</si>
  <si>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</si>
  <si>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</si>
  <si>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</si>
  <si>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</si>
  <si>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</si>
  <si>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</si>
  <si>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</si>
  <si>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</si>
  <si>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</si>
  <si>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</si>
  <si>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</si>
  <si>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</si>
  <si>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</si>
  <si>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</si>
  <si>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</si>
  <si>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</si>
  <si>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</si>
  <si>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</si>
  <si>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</si>
  <si>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</si>
  <si>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</si>
  <si>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</si>
  <si>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</si>
  <si>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</si>
  <si>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</si>
  <si>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</si>
  <si>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</si>
  <si>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</si>
  <si>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</si>
  <si>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</si>
  <si>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</si>
  <si>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</si>
  <si>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</si>
  <si>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</si>
  <si>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</si>
  <si>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</si>
  <si>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</si>
  <si>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</si>
  <si>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</si>
  <si>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</si>
  <si>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</si>
  <si>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</si>
  <si>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</si>
  <si>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</si>
  <si>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</si>
  <si>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</si>
  <si>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</si>
  <si>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</si>
  <si>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</si>
  <si>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</si>
  <si>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</si>
  <si>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</si>
  <si>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</si>
  <si>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</si>
  <si>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</si>
  <si>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</si>
  <si>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</si>
  <si>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</si>
  <si>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</si>
  <si>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</si>
  <si>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</si>
  <si>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</si>
  <si>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</si>
  <si>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</si>
  <si>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</si>
  <si>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</si>
  <si>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</si>
  <si>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</si>
  <si>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</si>
  <si>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</si>
  <si>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</si>
  <si>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</si>
  <si>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</si>
  <si>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</si>
  <si>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</si>
  <si>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</si>
  <si>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</si>
  <si>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</si>
  <si>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</si>
  <si>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</si>
  <si>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</si>
  <si>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</si>
  <si>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</si>
  <si>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</si>
  <si>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</si>
  <si>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</si>
  <si>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</si>
  <si>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</si>
  <si>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</si>
  <si>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</si>
  <si>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</si>
  <si>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</si>
  <si>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</si>
  <si>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</si>
  <si>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</si>
  <si>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</si>
  <si>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</si>
  <si>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</si>
  <si>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</si>
  <si>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</si>
  <si>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</si>
  <si>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</si>
  <si>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</si>
  <si>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</si>
  <si>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</si>
  <si>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</si>
  <si>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</si>
  <si>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</si>
  <si>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</si>
  <si>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</si>
  <si>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</si>
  <si>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</si>
  <si>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</si>
  <si>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</si>
  <si>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</si>
  <si>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</si>
  <si>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</si>
  <si>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</si>
  <si>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</si>
  <si>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</si>
  <si>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</si>
  <si>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</si>
  <si>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</si>
  <si>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</si>
  <si>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</si>
  <si>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</si>
  <si>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</si>
  <si>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</si>
  <si>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</si>
  <si>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</si>
  <si>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</si>
  <si>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</si>
  <si>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</si>
  <si>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</si>
  <si>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</si>
  <si>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</si>
  <si>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</si>
  <si>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</si>
  <si>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</si>
  <si>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</si>
  <si>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</si>
  <si>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</si>
  <si>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</si>
  <si>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</si>
  <si>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</si>
  <si>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</si>
  <si>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</si>
  <si>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</si>
  <si>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</si>
  <si>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</si>
  <si>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</si>
  <si>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</si>
  <si>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</si>
  <si>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</si>
  <si>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</si>
  <si>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</si>
  <si>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</si>
  <si>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</si>
  <si>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</si>
  <si>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</si>
  <si>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</si>
  <si>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</si>
  <si>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</si>
  <si>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</si>
  <si>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</si>
  <si>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</si>
  <si>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</si>
  <si>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</si>
  <si>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</si>
  <si>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</si>
  <si>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</si>
  <si>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</si>
  <si>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</si>
  <si>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</si>
  <si>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</si>
  <si>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</si>
  <si>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</si>
  <si>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</si>
  <si>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</si>
  <si>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</si>
  <si>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</si>
  <si>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</si>
  <si>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</si>
  <si>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</si>
  <si>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</si>
  <si>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</si>
  <si>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</si>
  <si>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</si>
  <si>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</si>
  <si>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</si>
  <si>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</si>
  <si>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</si>
  <si>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</si>
  <si>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</si>
  <si>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</si>
  <si>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</si>
  <si>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</si>
  <si>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</si>
  <si>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</si>
  <si>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</si>
  <si>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</si>
  <si>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</si>
  <si>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</si>
  <si>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</si>
  <si>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</si>
  <si>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</si>
  <si>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</si>
  <si>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</si>
  <si>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</si>
  <si>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</si>
  <si>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</si>
  <si>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</si>
  <si>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</si>
  <si>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</si>
  <si>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</si>
  <si>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</si>
  <si>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</si>
  <si>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</si>
  <si>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</si>
  <si>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</si>
  <si>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</si>
  <si>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</si>
  <si>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</si>
  <si>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</si>
  <si>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</si>
  <si>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</si>
  <si>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</si>
  <si>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</si>
  <si>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</si>
  <si>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</si>
  <si>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</si>
  <si>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</si>
  <si>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</si>
  <si>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</si>
  <si>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</si>
  <si>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</si>
  <si>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</si>
  <si>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</si>
  <si>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</si>
  <si>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</si>
  <si>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</si>
  <si>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</si>
  <si>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</si>
  <si>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</si>
  <si>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</si>
  <si>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</si>
  <si>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</si>
  <si>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</si>
  <si>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</si>
  <si>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</si>
  <si>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</si>
  <si>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</si>
  <si>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</si>
  <si>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</si>
  <si>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</si>
  <si>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</si>
  <si>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</si>
  <si>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</si>
  <si>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</si>
  <si>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</si>
  <si>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</si>
  <si>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</si>
  <si>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</si>
  <si>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</si>
  <si>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</si>
  <si>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</si>
  <si>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</si>
  <si>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</si>
  <si>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</si>
  <si>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</si>
  <si>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</si>
  <si>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</si>
  <si>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</si>
  <si>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</si>
  <si>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</si>
  <si>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</si>
  <si>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</si>
  <si>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</si>
  <si>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</si>
  <si>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</si>
  <si>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</si>
  <si>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</si>
  <si>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</si>
  <si>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</si>
  <si>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</si>
  <si>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</si>
  <si>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</si>
  <si>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</si>
  <si>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</si>
  <si>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</si>
  <si>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</si>
  <si>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</si>
  <si>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</si>
  <si>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</si>
  <si>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</si>
  <si>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</si>
  <si>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</si>
  <si>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</si>
  <si>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</si>
  <si>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</si>
  <si>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</si>
  <si>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</si>
  <si>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</si>
  <si>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</si>
  <si>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</si>
  <si>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</si>
  <si>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</si>
  <si>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</si>
  <si>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</si>
  <si>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</si>
  <si>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</si>
  <si>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</si>
  <si>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</si>
  <si>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</si>
  <si>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</si>
  <si>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</si>
  <si>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</si>
  <si>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</si>
  <si>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</si>
  <si>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</si>
  <si>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</si>
  <si>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</si>
  <si>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</si>
  <si>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</si>
  <si>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</si>
  <si>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</si>
  <si>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</si>
  <si>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</si>
  <si>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</si>
  <si>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</si>
  <si>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</si>
  <si>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</si>
  <si>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</si>
  <si>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</si>
  <si>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</si>
  <si>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</si>
  <si>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</si>
  <si>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</si>
  <si>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</si>
  <si>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</si>
  <si>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</si>
  <si>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</si>
  <si>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</si>
  <si>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</si>
  <si>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</si>
  <si>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</si>
  <si>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</si>
  <si>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</si>
  <si>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</si>
  <si>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</si>
  <si>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</si>
  <si>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</si>
  <si>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</si>
  <si>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</si>
  <si>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</si>
  <si>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</si>
  <si>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</si>
  <si>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</si>
  <si>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</si>
  <si>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</si>
  <si>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</si>
  <si>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</si>
  <si>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</si>
  <si>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</si>
  <si>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</si>
  <si>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</si>
  <si>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</si>
  <si>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</si>
  <si>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</si>
  <si>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</si>
  <si>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</si>
  <si>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</si>
  <si>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</si>
  <si>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</si>
  <si>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</si>
  <si>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</si>
  <si>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</si>
  <si>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</si>
  <si>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</si>
  <si>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</si>
  <si>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</si>
  <si>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</si>
  <si>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</si>
  <si>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</si>
  <si>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</si>
  <si>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</si>
  <si>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</si>
  <si>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</si>
  <si>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</si>
  <si>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</si>
  <si>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</si>
  <si>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</si>
  <si>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</si>
  <si>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</si>
  <si>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</si>
  <si>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</si>
  <si>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</si>
  <si>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</si>
  <si>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</si>
  <si>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</si>
  <si>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</si>
  <si>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</si>
  <si>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</si>
  <si>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</si>
  <si>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</si>
  <si>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</si>
  <si>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</si>
  <si>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</si>
  <si>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</si>
  <si>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</si>
  <si>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</si>
  <si>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</si>
  <si>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</si>
  <si>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</si>
  <si>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</si>
  <si>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</si>
  <si>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</si>
  <si>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</si>
  <si>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</si>
  <si>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</si>
  <si>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</si>
  <si>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</si>
  <si>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</si>
  <si>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</si>
  <si>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</si>
  <si>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</si>
  <si>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</si>
  <si>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</si>
  <si>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</si>
  <si>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</si>
  <si>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</si>
  <si>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</si>
  <si>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</si>
  <si>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</si>
  <si>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</si>
  <si>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</si>
  <si>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</si>
  <si>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</si>
  <si>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</si>
  <si>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</si>
  <si>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</si>
  <si>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</si>
  <si>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</si>
  <si>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</si>
  <si>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</si>
  <si>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</si>
  <si>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</si>
  <si>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</si>
  <si>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</si>
  <si>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</si>
  <si>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</si>
  <si>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</si>
  <si>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</si>
  <si>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</si>
  <si>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</si>
  <si>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</si>
  <si>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</si>
  <si>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</si>
  <si>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</si>
  <si>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</si>
  <si>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</si>
  <si>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</si>
  <si>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</si>
  <si>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</si>
  <si>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</si>
  <si>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</si>
  <si>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</si>
  <si>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</si>
  <si>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</si>
  <si>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</si>
  <si>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</si>
  <si>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</si>
  <si>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</si>
  <si>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</si>
  <si>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</si>
  <si>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</si>
  <si>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</si>
  <si>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</si>
  <si>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</si>
  <si>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</si>
  <si>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</si>
  <si>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</si>
  <si>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</si>
  <si>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</si>
  <si>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</si>
  <si>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</si>
  <si>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</si>
  <si>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</si>
  <si>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</si>
  <si>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</si>
  <si>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</si>
  <si>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</si>
  <si>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</si>
  <si>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</si>
  <si>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</si>
  <si>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</si>
  <si>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</si>
  <si>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</si>
  <si>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</si>
  <si>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</si>
  <si>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</si>
  <si>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</si>
  <si>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</si>
  <si>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</si>
  <si>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</si>
  <si>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</si>
  <si>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</si>
  <si>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</si>
  <si>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</si>
  <si>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</si>
  <si>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</si>
  <si>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</si>
  <si>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</si>
  <si>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</si>
  <si>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</si>
  <si>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</si>
  <si>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</si>
  <si>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</si>
  <si>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</si>
  <si>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</si>
  <si>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</si>
  <si>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</si>
  <si>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</si>
  <si>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</si>
  <si>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</si>
  <si>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</si>
  <si>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</si>
  <si>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</si>
  <si>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</si>
  <si>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</si>
  <si>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</si>
  <si>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</si>
  <si>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</si>
  <si>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</si>
  <si>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</si>
  <si>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</si>
  <si>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</si>
  <si>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</si>
  <si>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</si>
  <si>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</si>
  <si>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</si>
  <si>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</si>
  <si>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</si>
  <si>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</si>
  <si>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</si>
  <si>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</si>
  <si>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</si>
  <si>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</si>
  <si>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</si>
  <si>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</si>
  <si>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</si>
  <si>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</si>
  <si>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</si>
  <si>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</si>
  <si>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</si>
  <si>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</si>
  <si>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</si>
  <si>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</si>
  <si>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</si>
  <si>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</si>
  <si>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</si>
  <si>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</si>
  <si>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</si>
  <si>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</si>
  <si>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</si>
  <si>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</si>
  <si>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</si>
  <si>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</si>
  <si>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</si>
  <si>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</si>
  <si>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</si>
  <si>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</si>
  <si>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</si>
  <si>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</si>
  <si>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</si>
  <si>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</si>
  <si>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</si>
  <si>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</si>
  <si>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</si>
  <si>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</si>
  <si>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</si>
  <si>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</si>
  <si>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</si>
  <si>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</si>
  <si>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</si>
  <si>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</si>
  <si>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</si>
  <si>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</si>
  <si>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</si>
  <si>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</si>
  <si>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</si>
  <si>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</si>
  <si>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</si>
  <si>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</si>
  <si>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</si>
  <si>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</si>
  <si>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</si>
  <si>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</si>
  <si>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</si>
  <si>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</si>
  <si>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</si>
  <si>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</si>
  <si>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</si>
  <si>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</si>
  <si>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</si>
  <si>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</si>
  <si>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</si>
  <si>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</si>
  <si>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</si>
  <si>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</si>
  <si>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</si>
  <si>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</si>
  <si>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</si>
  <si>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</si>
  <si>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</si>
  <si>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</si>
  <si>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</si>
  <si>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</si>
  <si>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</si>
  <si>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</si>
  <si>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</si>
  <si>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</si>
  <si>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</si>
  <si>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</si>
  <si>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</si>
  <si>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</si>
  <si>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</si>
  <si>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</si>
  <si>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</si>
  <si>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</si>
  <si>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</si>
  <si>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</si>
  <si>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</si>
  <si>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</si>
  <si>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</si>
  <si>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</si>
  <si>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</si>
  <si>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</si>
  <si>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</si>
  <si>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</si>
  <si>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</si>
  <si>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</si>
  <si>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</si>
  <si>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</si>
  <si>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</si>
  <si>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</si>
  <si>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</si>
  <si>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</si>
  <si>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</si>
  <si>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</si>
  <si>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</si>
  <si>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</si>
  <si>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</si>
  <si>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</si>
  <si>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</si>
  <si>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</si>
  <si>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</si>
  <si>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</si>
  <si>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</si>
  <si>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</si>
  <si>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</si>
  <si>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</si>
  <si>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</si>
  <si>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</si>
  <si>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</si>
  <si>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</si>
  <si>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</si>
  <si>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</si>
  <si>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</si>
  <si>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</si>
  <si>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</si>
  <si>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</si>
  <si>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</si>
  <si>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</si>
  <si>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</si>
  <si>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</si>
  <si>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</si>
  <si>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</si>
  <si>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</si>
  <si>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</si>
  <si>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</si>
  <si>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</si>
  <si>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</si>
  <si>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</si>
  <si>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</si>
  <si>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</si>
  <si>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</si>
  <si>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</si>
  <si>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</si>
  <si>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</si>
  <si>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</si>
  <si>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</si>
  <si>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</si>
  <si>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</si>
  <si>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</si>
  <si>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</si>
  <si>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</si>
  <si>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</si>
  <si>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</si>
  <si>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</si>
  <si>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</si>
  <si>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</si>
  <si>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</si>
  <si>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</si>
  <si>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</si>
  <si>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</si>
  <si>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</si>
  <si>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</si>
  <si>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</si>
  <si>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</si>
  <si>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</si>
  <si>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</si>
  <si>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</si>
  <si>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</si>
  <si>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</si>
  <si>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</si>
  <si>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</si>
  <si>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</si>
  <si>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</si>
  <si>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</si>
  <si>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</si>
  <si>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</si>
  <si>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</si>
  <si>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</si>
  <si>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</si>
  <si>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</si>
  <si>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</si>
  <si>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</si>
  <si>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</si>
  <si>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</si>
  <si>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</si>
  <si>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</si>
  <si>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</si>
  <si>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</si>
  <si>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</si>
  <si>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</si>
  <si>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</si>
  <si>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</si>
  <si>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</si>
  <si>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</si>
  <si>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</si>
  <si>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</si>
  <si>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</si>
  <si>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</si>
  <si>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</si>
  <si>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</si>
  <si>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</si>
  <si>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</si>
  <si>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</si>
  <si>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</si>
  <si>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</si>
  <si>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</si>
  <si>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</si>
  <si>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</si>
  <si>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</si>
  <si>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Print Hose</t>
  </si>
  <si>
    <t>Chq no 089934</t>
  </si>
  <si>
    <t>31-212-2023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</si>
</sst>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15" sqref="A21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86" t="s">
        <v>2</v>
      </c>
      <c r="B1" s="186"/>
      <c r="C1" s="186"/>
      <c r="D1" s="186"/>
      <c r="E1" s="186"/>
      <c r="F1" s="186"/>
      <c r="G1" s="186"/>
      <c r="H1" s="33"/>
      <c r="I1" s="187" t="s">
        <v>3</v>
      </c>
      <c r="J1" s="187"/>
      <c r="K1" s="187"/>
      <c r="L1" s="187"/>
      <c r="M1" s="187"/>
      <c r="N1" s="187"/>
      <c r="O1" s="18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84">
        <v>45020</v>
      </c>
      <c r="J4" s="183" t="s">
        <v>256</v>
      </c>
      <c r="K4" s="183" t="s">
        <v>291</v>
      </c>
      <c r="L4" s="62" t="s">
        <v>292</v>
      </c>
      <c r="M4" s="62">
        <v>5</v>
      </c>
      <c r="N4" s="183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84"/>
      <c r="J5" s="183"/>
      <c r="K5" s="183"/>
      <c r="L5" s="62" t="s">
        <v>293</v>
      </c>
      <c r="M5" s="62">
        <v>5</v>
      </c>
      <c r="N5" s="183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84"/>
      <c r="J6" s="183"/>
      <c r="K6" s="183"/>
      <c r="L6" s="62" t="s">
        <v>294</v>
      </c>
      <c r="M6" s="62">
        <v>6</v>
      </c>
      <c r="N6" s="18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84"/>
      <c r="J7" s="183"/>
      <c r="K7" s="183"/>
      <c r="L7" s="62" t="s">
        <v>295</v>
      </c>
      <c r="M7" s="62">
        <v>2</v>
      </c>
      <c r="N7" s="183"/>
      <c r="O7" s="19"/>
    </row>
    <row r="8" spans="1:15" s="49" customFormat="1" ht="28.8" customHeight="1" x14ac:dyDescent="0.3">
      <c r="A8" s="184">
        <v>45033</v>
      </c>
      <c r="B8" s="183" t="s">
        <v>281</v>
      </c>
      <c r="C8" s="183" t="s">
        <v>282</v>
      </c>
      <c r="D8" s="49" t="s">
        <v>283</v>
      </c>
      <c r="E8" s="49">
        <v>10</v>
      </c>
      <c r="F8" s="183" t="s">
        <v>272</v>
      </c>
      <c r="G8" s="183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84"/>
      <c r="B9" s="183"/>
      <c r="C9" s="183"/>
      <c r="D9" s="49" t="s">
        <v>284</v>
      </c>
      <c r="E9" s="49">
        <v>20</v>
      </c>
      <c r="F9" s="183"/>
      <c r="G9" s="183"/>
      <c r="H9" s="21"/>
      <c r="I9" s="184">
        <v>45020</v>
      </c>
      <c r="J9" s="183" t="s">
        <v>257</v>
      </c>
      <c r="K9" s="183" t="s">
        <v>291</v>
      </c>
      <c r="L9" s="62" t="s">
        <v>295</v>
      </c>
      <c r="M9" s="62">
        <v>10</v>
      </c>
      <c r="N9" s="183" t="s">
        <v>289</v>
      </c>
      <c r="O9" s="19"/>
    </row>
    <row r="10" spans="1:15" s="49" customFormat="1" x14ac:dyDescent="0.3">
      <c r="A10" s="184"/>
      <c r="B10" s="183"/>
      <c r="C10" s="183"/>
      <c r="D10" s="49" t="s">
        <v>285</v>
      </c>
      <c r="E10" s="49">
        <v>5</v>
      </c>
      <c r="F10" s="183"/>
      <c r="G10" s="183"/>
      <c r="H10" s="21"/>
      <c r="I10" s="184"/>
      <c r="J10" s="183"/>
      <c r="K10" s="183"/>
      <c r="L10" s="62" t="s">
        <v>296</v>
      </c>
      <c r="M10" s="62">
        <v>10</v>
      </c>
      <c r="N10" s="183"/>
      <c r="O10" s="19"/>
    </row>
    <row r="11" spans="1:15" s="49" customFormat="1" x14ac:dyDescent="0.3">
      <c r="A11" s="184"/>
      <c r="B11" s="183"/>
      <c r="C11" s="183"/>
      <c r="D11" s="49" t="s">
        <v>287</v>
      </c>
      <c r="E11" s="49">
        <v>5</v>
      </c>
      <c r="F11" s="183"/>
      <c r="G11" s="183"/>
      <c r="H11" s="21"/>
      <c r="I11" s="184"/>
      <c r="J11" s="183"/>
      <c r="K11" s="183"/>
      <c r="L11" s="62" t="s">
        <v>297</v>
      </c>
      <c r="M11" s="62">
        <v>19</v>
      </c>
      <c r="N11" s="18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84"/>
      <c r="J12" s="183"/>
      <c r="K12" s="183"/>
      <c r="L12" s="62" t="s">
        <v>298</v>
      </c>
      <c r="M12" s="62">
        <v>2</v>
      </c>
      <c r="N12" s="183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84"/>
      <c r="J13" s="183"/>
      <c r="K13" s="183"/>
      <c r="L13" s="62" t="s">
        <v>299</v>
      </c>
      <c r="M13" s="62">
        <v>2</v>
      </c>
      <c r="N13" s="18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84"/>
      <c r="J14" s="183"/>
      <c r="K14" s="183"/>
      <c r="L14" s="62" t="s">
        <v>300</v>
      </c>
      <c r="M14" s="62">
        <v>10</v>
      </c>
      <c r="N14" s="183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84">
        <v>45033</v>
      </c>
      <c r="B17" s="183" t="s">
        <v>277</v>
      </c>
      <c r="C17" s="183" t="s">
        <v>276</v>
      </c>
      <c r="D17" s="60" t="s">
        <v>288</v>
      </c>
      <c r="E17" s="60">
        <v>10</v>
      </c>
      <c r="F17" s="183" t="s">
        <v>289</v>
      </c>
      <c r="G17" s="183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84"/>
      <c r="B18" s="183"/>
      <c r="C18" s="183"/>
      <c r="D18" s="60" t="s">
        <v>290</v>
      </c>
      <c r="E18" s="60">
        <v>100</v>
      </c>
      <c r="F18" s="183"/>
      <c r="G18" s="183"/>
      <c r="H18" s="55"/>
      <c r="I18" s="184">
        <v>45033</v>
      </c>
      <c r="J18" s="183" t="s">
        <v>279</v>
      </c>
      <c r="K18" s="183" t="s">
        <v>291</v>
      </c>
      <c r="L18" s="62" t="s">
        <v>297</v>
      </c>
      <c r="M18" s="62">
        <v>10</v>
      </c>
      <c r="N18" s="183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84"/>
      <c r="J19" s="183"/>
      <c r="K19" s="183"/>
      <c r="L19" s="62" t="s">
        <v>292</v>
      </c>
      <c r="M19" s="62">
        <v>15</v>
      </c>
      <c r="N19" s="183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84"/>
      <c r="J20" s="183"/>
      <c r="K20" s="183"/>
      <c r="L20" s="62" t="s">
        <v>294</v>
      </c>
      <c r="M20" s="62">
        <v>9</v>
      </c>
      <c r="N20" s="18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84"/>
      <c r="J21" s="183"/>
      <c r="K21" s="183"/>
      <c r="L21" s="62" t="s">
        <v>300</v>
      </c>
      <c r="M21" s="62">
        <v>5</v>
      </c>
      <c r="N21" s="183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84"/>
      <c r="J22" s="183"/>
      <c r="K22" s="183"/>
      <c r="L22" s="62" t="s">
        <v>296</v>
      </c>
      <c r="M22" s="62">
        <v>20</v>
      </c>
      <c r="N22" s="18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84"/>
      <c r="J23" s="183"/>
      <c r="K23" s="183"/>
      <c r="L23" s="62" t="s">
        <v>301</v>
      </c>
      <c r="M23" s="62">
        <v>30.5</v>
      </c>
      <c r="N23" s="183"/>
      <c r="O23" s="19"/>
    </row>
    <row r="24" spans="1:15" s="49" customFormat="1" ht="43.2" x14ac:dyDescent="0.3">
      <c r="A24" s="184">
        <v>45042</v>
      </c>
      <c r="B24" s="183" t="s">
        <v>317</v>
      </c>
      <c r="C24" s="183" t="s">
        <v>282</v>
      </c>
      <c r="D24" s="74" t="s">
        <v>318</v>
      </c>
      <c r="E24" s="74">
        <v>15</v>
      </c>
      <c r="F24" s="183" t="s">
        <v>311</v>
      </c>
      <c r="G24" s="183" t="s">
        <v>272</v>
      </c>
      <c r="H24" s="21"/>
      <c r="I24" s="184"/>
      <c r="J24" s="183"/>
      <c r="K24" s="183"/>
      <c r="L24" s="62" t="s">
        <v>302</v>
      </c>
      <c r="M24" s="62">
        <v>10</v>
      </c>
      <c r="N24" s="183"/>
      <c r="O24" s="19"/>
    </row>
    <row r="25" spans="1:15" s="49" customFormat="1" x14ac:dyDescent="0.3">
      <c r="A25" s="184"/>
      <c r="B25" s="183"/>
      <c r="C25" s="183"/>
      <c r="D25" s="74" t="s">
        <v>285</v>
      </c>
      <c r="E25" s="74">
        <v>17</v>
      </c>
      <c r="F25" s="183"/>
      <c r="G25" s="18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84">
        <v>45033</v>
      </c>
      <c r="J26" s="183" t="s">
        <v>280</v>
      </c>
      <c r="K26" s="183" t="s">
        <v>291</v>
      </c>
      <c r="L26" s="62" t="s">
        <v>303</v>
      </c>
      <c r="M26" s="62">
        <v>40</v>
      </c>
      <c r="N26" s="183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84"/>
      <c r="J27" s="183"/>
      <c r="K27" s="183"/>
      <c r="L27" s="62" t="s">
        <v>304</v>
      </c>
      <c r="M27" s="62">
        <v>100</v>
      </c>
      <c r="N27" s="18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84">
        <v>45038</v>
      </c>
      <c r="J29" s="183" t="s">
        <v>315</v>
      </c>
      <c r="K29" s="183" t="s">
        <v>291</v>
      </c>
      <c r="L29" s="82" t="s">
        <v>295</v>
      </c>
      <c r="M29" s="82">
        <v>12</v>
      </c>
      <c r="N29" s="183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84"/>
      <c r="J30" s="183"/>
      <c r="K30" s="183"/>
      <c r="L30" s="82" t="s">
        <v>329</v>
      </c>
      <c r="M30" s="82">
        <v>10</v>
      </c>
      <c r="N30" s="183"/>
      <c r="O30" s="19"/>
    </row>
    <row r="31" spans="1:15" s="49" customFormat="1" ht="14.4" customHeight="1" x14ac:dyDescent="0.3">
      <c r="A31" s="184">
        <v>45049</v>
      </c>
      <c r="B31" s="183" t="s">
        <v>255</v>
      </c>
      <c r="C31" s="183" t="s">
        <v>282</v>
      </c>
      <c r="D31" s="80" t="s">
        <v>287</v>
      </c>
      <c r="E31" s="80">
        <v>20</v>
      </c>
      <c r="F31" s="183" t="s">
        <v>311</v>
      </c>
      <c r="G31" s="183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84"/>
      <c r="B32" s="183"/>
      <c r="C32" s="183"/>
      <c r="D32" s="80" t="s">
        <v>318</v>
      </c>
      <c r="E32" s="80">
        <v>5</v>
      </c>
      <c r="F32" s="183"/>
      <c r="G32" s="183"/>
      <c r="H32" s="21"/>
      <c r="I32" s="184">
        <v>45043</v>
      </c>
      <c r="J32" s="183" t="s">
        <v>316</v>
      </c>
      <c r="K32" s="183" t="s">
        <v>291</v>
      </c>
      <c r="L32" s="82" t="s">
        <v>300</v>
      </c>
      <c r="M32" s="82">
        <v>17</v>
      </c>
      <c r="N32" s="183" t="s">
        <v>289</v>
      </c>
      <c r="O32" s="19"/>
    </row>
    <row r="33" spans="1:15" s="49" customFormat="1" x14ac:dyDescent="0.3">
      <c r="A33" s="184"/>
      <c r="B33" s="183"/>
      <c r="C33" s="183"/>
      <c r="D33" s="80" t="s">
        <v>287</v>
      </c>
      <c r="E33" s="80">
        <v>4</v>
      </c>
      <c r="F33" s="183"/>
      <c r="G33" s="183"/>
      <c r="H33" s="21"/>
      <c r="I33" s="184"/>
      <c r="J33" s="183"/>
      <c r="K33" s="183"/>
      <c r="L33" s="82" t="s">
        <v>298</v>
      </c>
      <c r="M33" s="82" t="s">
        <v>330</v>
      </c>
      <c r="N33" s="18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84">
        <v>45051</v>
      </c>
      <c r="J35" s="183" t="s">
        <v>332</v>
      </c>
      <c r="K35" s="183" t="s">
        <v>291</v>
      </c>
      <c r="L35" s="83" t="s">
        <v>294</v>
      </c>
      <c r="M35" s="83">
        <v>20</v>
      </c>
      <c r="N35" s="183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84"/>
      <c r="J36" s="183"/>
      <c r="K36" s="183"/>
      <c r="L36" s="83" t="s">
        <v>300</v>
      </c>
      <c r="M36" s="83">
        <v>3</v>
      </c>
      <c r="N36" s="183"/>
      <c r="O36" s="19"/>
    </row>
    <row r="37" spans="1:15" s="49" customFormat="1" x14ac:dyDescent="0.3">
      <c r="A37" s="184">
        <v>45051</v>
      </c>
      <c r="B37" s="183" t="s">
        <v>338</v>
      </c>
      <c r="C37" s="183" t="s">
        <v>339</v>
      </c>
      <c r="D37" s="87" t="s">
        <v>363</v>
      </c>
      <c r="E37" s="87">
        <v>33</v>
      </c>
      <c r="F37" s="183" t="s">
        <v>311</v>
      </c>
      <c r="G37" s="183" t="s">
        <v>272</v>
      </c>
      <c r="H37" s="21"/>
      <c r="I37" s="184"/>
      <c r="J37" s="183"/>
      <c r="K37" s="183"/>
      <c r="L37" s="83" t="s">
        <v>303</v>
      </c>
      <c r="M37" s="83">
        <v>30</v>
      </c>
      <c r="N37" s="183"/>
      <c r="O37" s="19"/>
    </row>
    <row r="38" spans="1:15" s="49" customFormat="1" x14ac:dyDescent="0.3">
      <c r="A38" s="184"/>
      <c r="B38" s="183"/>
      <c r="C38" s="183"/>
      <c r="D38" s="87" t="s">
        <v>364</v>
      </c>
      <c r="E38" s="87">
        <v>1</v>
      </c>
      <c r="F38" s="183"/>
      <c r="G38" s="18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84"/>
      <c r="B39" s="183"/>
      <c r="C39" s="183"/>
      <c r="D39" s="87" t="s">
        <v>365</v>
      </c>
      <c r="E39" s="87">
        <v>1</v>
      </c>
      <c r="F39" s="183"/>
      <c r="G39" s="183"/>
      <c r="H39" s="21"/>
      <c r="I39" s="184">
        <v>45051</v>
      </c>
      <c r="J39" s="183" t="s">
        <v>333</v>
      </c>
      <c r="K39" s="183" t="s">
        <v>291</v>
      </c>
      <c r="L39" s="83" t="s">
        <v>294</v>
      </c>
      <c r="M39" s="83">
        <v>15</v>
      </c>
      <c r="N39" s="183" t="s">
        <v>289</v>
      </c>
      <c r="O39" s="19"/>
    </row>
    <row r="40" spans="1:15" s="49" customFormat="1" x14ac:dyDescent="0.3">
      <c r="A40" s="184"/>
      <c r="B40" s="183"/>
      <c r="C40" s="183"/>
      <c r="D40" s="87" t="s">
        <v>366</v>
      </c>
      <c r="E40" s="87">
        <v>1</v>
      </c>
      <c r="F40" s="183"/>
      <c r="G40" s="183"/>
      <c r="H40" s="21"/>
      <c r="I40" s="184"/>
      <c r="J40" s="183"/>
      <c r="K40" s="183"/>
      <c r="L40" s="83" t="s">
        <v>298</v>
      </c>
      <c r="M40" s="83">
        <v>5</v>
      </c>
      <c r="N40" s="18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84"/>
      <c r="J41" s="183"/>
      <c r="K41" s="183"/>
      <c r="L41" s="83" t="s">
        <v>335</v>
      </c>
      <c r="M41" s="83">
        <v>2</v>
      </c>
      <c r="N41" s="183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84">
        <v>45058</v>
      </c>
      <c r="J45" s="183" t="s">
        <v>357</v>
      </c>
      <c r="K45" s="183" t="s">
        <v>291</v>
      </c>
      <c r="L45" s="100" t="s">
        <v>295</v>
      </c>
      <c r="M45" s="100">
        <v>1</v>
      </c>
      <c r="N45" s="183" t="s">
        <v>289</v>
      </c>
      <c r="O45" s="19"/>
    </row>
    <row r="46" spans="1:15" s="49" customFormat="1" ht="28.8" x14ac:dyDescent="0.3">
      <c r="A46" s="188">
        <v>45056</v>
      </c>
      <c r="B46" s="189" t="s">
        <v>368</v>
      </c>
      <c r="C46" s="189" t="s">
        <v>346</v>
      </c>
      <c r="D46" s="91" t="s">
        <v>369</v>
      </c>
      <c r="E46" s="91">
        <v>1</v>
      </c>
      <c r="F46" s="189" t="s">
        <v>311</v>
      </c>
      <c r="G46" s="189" t="s">
        <v>272</v>
      </c>
      <c r="H46" s="55"/>
      <c r="I46" s="184"/>
      <c r="J46" s="183"/>
      <c r="K46" s="183"/>
      <c r="L46" s="100" t="s">
        <v>382</v>
      </c>
      <c r="M46" s="100">
        <v>4</v>
      </c>
      <c r="N46" s="183"/>
      <c r="O46" s="19"/>
    </row>
    <row r="47" spans="1:15" s="49" customFormat="1" x14ac:dyDescent="0.3">
      <c r="A47" s="188"/>
      <c r="B47" s="189"/>
      <c r="C47" s="189"/>
      <c r="D47" s="92" t="s">
        <v>370</v>
      </c>
      <c r="E47" s="91" t="s">
        <v>371</v>
      </c>
      <c r="F47" s="189"/>
      <c r="G47" s="189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84">
        <v>45063</v>
      </c>
      <c r="J50" s="183" t="s">
        <v>380</v>
      </c>
      <c r="K50" s="183" t="s">
        <v>291</v>
      </c>
      <c r="L50" s="100" t="s">
        <v>294</v>
      </c>
      <c r="M50" s="100">
        <v>8</v>
      </c>
      <c r="N50" s="183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84"/>
      <c r="J51" s="183"/>
      <c r="K51" s="183"/>
      <c r="L51" s="100" t="s">
        <v>296</v>
      </c>
      <c r="M51" s="100">
        <v>7</v>
      </c>
      <c r="N51" s="18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84"/>
      <c r="J52" s="183"/>
      <c r="K52" s="183"/>
      <c r="L52" s="100" t="s">
        <v>298</v>
      </c>
      <c r="M52" s="100">
        <v>5</v>
      </c>
      <c r="N52" s="183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84"/>
      <c r="J53" s="183"/>
      <c r="K53" s="183"/>
      <c r="L53" s="100" t="s">
        <v>383</v>
      </c>
      <c r="M53" s="100">
        <v>25</v>
      </c>
      <c r="N53" s="18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84">
        <v>45061</v>
      </c>
      <c r="B57" s="183" t="s">
        <v>376</v>
      </c>
      <c r="C57" s="183" t="s">
        <v>282</v>
      </c>
      <c r="D57" s="89" t="s">
        <v>287</v>
      </c>
      <c r="E57" s="89">
        <v>4</v>
      </c>
      <c r="F57" s="183" t="s">
        <v>311</v>
      </c>
      <c r="G57" s="183" t="s">
        <v>272</v>
      </c>
      <c r="H57" s="21"/>
      <c r="I57" s="184">
        <v>45070</v>
      </c>
      <c r="J57" s="183" t="s">
        <v>391</v>
      </c>
      <c r="K57" s="183" t="s">
        <v>291</v>
      </c>
      <c r="L57" s="102" t="s">
        <v>393</v>
      </c>
      <c r="M57" s="101">
        <v>14</v>
      </c>
      <c r="N57" s="183" t="s">
        <v>289</v>
      </c>
      <c r="O57" s="19"/>
    </row>
    <row r="58" spans="1:15" s="49" customFormat="1" ht="70.2" customHeight="1" x14ac:dyDescent="0.3">
      <c r="A58" s="184"/>
      <c r="B58" s="183"/>
      <c r="C58" s="183"/>
      <c r="D58" s="89" t="s">
        <v>284</v>
      </c>
      <c r="E58" s="89">
        <v>7</v>
      </c>
      <c r="F58" s="183"/>
      <c r="G58" s="183"/>
      <c r="H58" s="21"/>
      <c r="I58" s="184"/>
      <c r="J58" s="183"/>
      <c r="K58" s="183"/>
      <c r="L58" s="102" t="s">
        <v>394</v>
      </c>
      <c r="M58" s="101">
        <v>10</v>
      </c>
      <c r="N58" s="183"/>
      <c r="O58" s="19"/>
    </row>
    <row r="59" spans="1:15" s="49" customFormat="1" x14ac:dyDescent="0.3">
      <c r="A59" s="184"/>
      <c r="B59" s="183"/>
      <c r="C59" s="183"/>
      <c r="D59" s="89" t="s">
        <v>318</v>
      </c>
      <c r="E59" s="89">
        <v>5</v>
      </c>
      <c r="F59" s="183"/>
      <c r="G59" s="18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84">
        <v>45070</v>
      </c>
      <c r="J60" s="183" t="s">
        <v>392</v>
      </c>
      <c r="K60" s="183" t="s">
        <v>291</v>
      </c>
      <c r="L60" s="102" t="s">
        <v>395</v>
      </c>
      <c r="M60" s="101">
        <v>3</v>
      </c>
      <c r="N60" s="183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84"/>
      <c r="J61" s="183"/>
      <c r="K61" s="183"/>
      <c r="L61" s="103" t="s">
        <v>294</v>
      </c>
      <c r="M61" s="101">
        <v>2</v>
      </c>
      <c r="N61" s="18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84"/>
      <c r="J62" s="183"/>
      <c r="K62" s="183"/>
      <c r="L62" s="103" t="s">
        <v>296</v>
      </c>
      <c r="M62" s="101">
        <v>7</v>
      </c>
      <c r="N62" s="183"/>
      <c r="O62" s="19"/>
    </row>
    <row r="63" spans="1:15" s="49" customFormat="1" x14ac:dyDescent="0.3">
      <c r="A63" s="184">
        <v>45065</v>
      </c>
      <c r="B63" s="183" t="s">
        <v>388</v>
      </c>
      <c r="C63" s="183" t="s">
        <v>282</v>
      </c>
      <c r="D63" s="105" t="s">
        <v>287</v>
      </c>
      <c r="E63" s="105">
        <v>6</v>
      </c>
      <c r="F63" s="183" t="s">
        <v>341</v>
      </c>
      <c r="G63" s="183" t="s">
        <v>272</v>
      </c>
      <c r="H63" s="55"/>
      <c r="I63" s="184"/>
      <c r="J63" s="183"/>
      <c r="K63" s="183"/>
      <c r="L63" s="102" t="s">
        <v>396</v>
      </c>
      <c r="M63" s="101">
        <v>10</v>
      </c>
      <c r="N63" s="183"/>
      <c r="O63" s="19"/>
    </row>
    <row r="64" spans="1:15" s="49" customFormat="1" x14ac:dyDescent="0.3">
      <c r="A64" s="184"/>
      <c r="B64" s="183"/>
      <c r="C64" s="183"/>
      <c r="D64" s="105" t="s">
        <v>284</v>
      </c>
      <c r="E64" s="105">
        <v>8</v>
      </c>
      <c r="F64" s="183"/>
      <c r="G64" s="183"/>
      <c r="H64" s="55"/>
      <c r="I64" s="184"/>
      <c r="J64" s="183"/>
      <c r="K64" s="183"/>
      <c r="L64" s="103" t="s">
        <v>397</v>
      </c>
      <c r="M64" s="101">
        <v>3</v>
      </c>
      <c r="N64" s="183"/>
      <c r="O64" s="19"/>
    </row>
    <row r="65" spans="1:15" s="49" customFormat="1" x14ac:dyDescent="0.3">
      <c r="A65" s="184"/>
      <c r="B65" s="183"/>
      <c r="C65" s="183"/>
      <c r="D65" s="105" t="s">
        <v>403</v>
      </c>
      <c r="E65" s="105">
        <v>10</v>
      </c>
      <c r="F65" s="183"/>
      <c r="G65" s="18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84"/>
      <c r="B66" s="183"/>
      <c r="C66" s="183"/>
      <c r="D66" s="105" t="s">
        <v>404</v>
      </c>
      <c r="E66" s="105">
        <v>3</v>
      </c>
      <c r="F66" s="183"/>
      <c r="G66" s="183"/>
      <c r="H66" s="55"/>
      <c r="I66" s="184">
        <v>45080</v>
      </c>
      <c r="J66" s="183" t="s">
        <v>426</v>
      </c>
      <c r="K66" s="183" t="s">
        <v>291</v>
      </c>
      <c r="L66" s="119" t="s">
        <v>292</v>
      </c>
      <c r="M66" s="119">
        <v>50</v>
      </c>
      <c r="N66" s="183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84"/>
      <c r="J67" s="183"/>
      <c r="K67" s="183"/>
      <c r="L67" s="119" t="s">
        <v>335</v>
      </c>
      <c r="M67" s="119">
        <v>54</v>
      </c>
      <c r="N67" s="18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84"/>
      <c r="J68" s="183"/>
      <c r="K68" s="183"/>
      <c r="L68" s="119" t="s">
        <v>304</v>
      </c>
      <c r="M68" s="119">
        <v>70</v>
      </c>
      <c r="N68" s="18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84"/>
      <c r="J69" s="183"/>
      <c r="K69" s="183"/>
      <c r="L69" s="103" t="s">
        <v>296</v>
      </c>
      <c r="M69" s="119">
        <v>19</v>
      </c>
      <c r="N69" s="183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84"/>
      <c r="J70" s="183"/>
      <c r="K70" s="183"/>
      <c r="L70" s="119" t="s">
        <v>458</v>
      </c>
      <c r="M70" s="119">
        <v>10</v>
      </c>
      <c r="N70" s="18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84"/>
      <c r="J71" s="183"/>
      <c r="K71" s="183"/>
      <c r="L71" s="119" t="s">
        <v>300</v>
      </c>
      <c r="M71" s="119">
        <v>13</v>
      </c>
      <c r="N71" s="183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84"/>
      <c r="J72" s="183"/>
      <c r="K72" s="183"/>
      <c r="L72" s="119" t="s">
        <v>297</v>
      </c>
      <c r="M72" s="119">
        <v>10</v>
      </c>
      <c r="N72" s="18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84"/>
      <c r="J73" s="183"/>
      <c r="K73" s="183"/>
      <c r="L73" s="119" t="s">
        <v>303</v>
      </c>
      <c r="M73" s="119">
        <v>50</v>
      </c>
      <c r="N73" s="183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84">
        <v>45080</v>
      </c>
      <c r="J75" s="183" t="s">
        <v>427</v>
      </c>
      <c r="K75" s="183" t="s">
        <v>291</v>
      </c>
      <c r="L75" s="119" t="s">
        <v>335</v>
      </c>
      <c r="M75" s="119">
        <v>7</v>
      </c>
      <c r="N75" s="183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84"/>
      <c r="J76" s="183"/>
      <c r="K76" s="183"/>
      <c r="L76" s="103" t="s">
        <v>294</v>
      </c>
      <c r="M76" s="119">
        <v>4</v>
      </c>
      <c r="N76" s="18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84"/>
      <c r="J77" s="183"/>
      <c r="K77" s="183"/>
      <c r="L77" s="103" t="s">
        <v>296</v>
      </c>
      <c r="M77" s="119">
        <v>1</v>
      </c>
      <c r="N77" s="183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84"/>
      <c r="J78" s="183"/>
      <c r="K78" s="183"/>
      <c r="L78" s="119" t="s">
        <v>295</v>
      </c>
      <c r="M78" s="119">
        <v>1</v>
      </c>
      <c r="N78" s="18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84">
        <v>45078</v>
      </c>
      <c r="B80" s="183" t="s">
        <v>414</v>
      </c>
      <c r="C80" s="183" t="s">
        <v>282</v>
      </c>
      <c r="D80" s="108" t="s">
        <v>415</v>
      </c>
      <c r="E80" s="108">
        <v>10</v>
      </c>
      <c r="F80" s="183" t="s">
        <v>311</v>
      </c>
      <c r="G80" s="183" t="s">
        <v>272</v>
      </c>
      <c r="H80" s="21"/>
      <c r="I80" s="184">
        <v>45090</v>
      </c>
      <c r="J80" s="183" t="s">
        <v>455</v>
      </c>
      <c r="K80" s="183" t="s">
        <v>291</v>
      </c>
      <c r="L80" s="119" t="s">
        <v>300</v>
      </c>
      <c r="M80" s="119">
        <v>17</v>
      </c>
      <c r="N80" s="183" t="s">
        <v>289</v>
      </c>
      <c r="O80" s="19"/>
    </row>
    <row r="81" spans="1:15" s="49" customFormat="1" x14ac:dyDescent="0.3">
      <c r="A81" s="184"/>
      <c r="B81" s="183"/>
      <c r="C81" s="183"/>
      <c r="D81" s="108" t="s">
        <v>284</v>
      </c>
      <c r="E81" s="108">
        <v>19</v>
      </c>
      <c r="F81" s="183"/>
      <c r="G81" s="183"/>
      <c r="H81" s="21"/>
      <c r="I81" s="184"/>
      <c r="J81" s="183"/>
      <c r="K81" s="183"/>
      <c r="L81" s="103" t="s">
        <v>296</v>
      </c>
      <c r="M81" s="119">
        <v>35</v>
      </c>
      <c r="N81" s="183"/>
      <c r="O81" s="19"/>
    </row>
    <row r="82" spans="1:15" s="49" customFormat="1" ht="28.8" x14ac:dyDescent="0.3">
      <c r="A82" s="184"/>
      <c r="B82" s="183"/>
      <c r="C82" s="183"/>
      <c r="D82" s="108" t="s">
        <v>283</v>
      </c>
      <c r="E82" s="108">
        <v>10</v>
      </c>
      <c r="F82" s="183"/>
      <c r="G82" s="183"/>
      <c r="H82" s="21"/>
      <c r="I82" s="184"/>
      <c r="J82" s="183"/>
      <c r="K82" s="183"/>
      <c r="L82" s="119" t="s">
        <v>459</v>
      </c>
      <c r="M82" s="119">
        <v>1</v>
      </c>
      <c r="N82" s="183"/>
      <c r="O82" s="19"/>
    </row>
    <row r="83" spans="1:15" s="49" customFormat="1" x14ac:dyDescent="0.3">
      <c r="A83" s="184"/>
      <c r="B83" s="183"/>
      <c r="C83" s="183"/>
      <c r="D83" s="108" t="s">
        <v>285</v>
      </c>
      <c r="E83" s="108">
        <v>13</v>
      </c>
      <c r="F83" s="183"/>
      <c r="G83" s="18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84">
        <v>45090</v>
      </c>
      <c r="J84" s="183" t="s">
        <v>456</v>
      </c>
      <c r="K84" s="183" t="s">
        <v>291</v>
      </c>
      <c r="L84" s="103" t="s">
        <v>294</v>
      </c>
      <c r="M84" s="119">
        <v>16</v>
      </c>
      <c r="N84" s="183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84"/>
      <c r="J85" s="183"/>
      <c r="K85" s="183"/>
      <c r="L85" s="119" t="s">
        <v>460</v>
      </c>
      <c r="M85" s="119">
        <v>10</v>
      </c>
      <c r="N85" s="18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84"/>
      <c r="J86" s="183"/>
      <c r="K86" s="183"/>
      <c r="L86" s="119" t="s">
        <v>295</v>
      </c>
      <c r="M86" s="119">
        <v>14</v>
      </c>
      <c r="N86" s="18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84"/>
      <c r="J87" s="183"/>
      <c r="K87" s="183"/>
      <c r="L87" s="119" t="s">
        <v>461</v>
      </c>
      <c r="M87" s="119">
        <v>3</v>
      </c>
      <c r="N87" s="18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84"/>
      <c r="J88" s="183"/>
      <c r="K88" s="183"/>
      <c r="L88" s="103" t="s">
        <v>296</v>
      </c>
      <c r="M88" s="119">
        <v>10</v>
      </c>
      <c r="N88" s="183"/>
      <c r="O88" s="19"/>
    </row>
    <row r="89" spans="1:15" s="49" customFormat="1" x14ac:dyDescent="0.3">
      <c r="A89" s="184">
        <v>45084</v>
      </c>
      <c r="B89" s="183" t="s">
        <v>431</v>
      </c>
      <c r="C89" s="183" t="s">
        <v>282</v>
      </c>
      <c r="D89" s="112" t="s">
        <v>284</v>
      </c>
      <c r="E89" s="112">
        <v>35</v>
      </c>
      <c r="F89" s="183" t="s">
        <v>311</v>
      </c>
      <c r="G89" s="183" t="s">
        <v>272</v>
      </c>
      <c r="H89" s="21"/>
      <c r="I89" s="184"/>
      <c r="J89" s="183"/>
      <c r="K89" s="183"/>
      <c r="L89" s="119" t="s">
        <v>300</v>
      </c>
      <c r="M89" s="119">
        <v>8</v>
      </c>
      <c r="N89" s="183"/>
      <c r="O89" s="19"/>
    </row>
    <row r="90" spans="1:15" s="49" customFormat="1" ht="14.4" customHeight="1" x14ac:dyDescent="0.3">
      <c r="A90" s="184"/>
      <c r="B90" s="183"/>
      <c r="C90" s="183"/>
      <c r="D90" s="112" t="s">
        <v>285</v>
      </c>
      <c r="E90" s="112">
        <v>17</v>
      </c>
      <c r="F90" s="183"/>
      <c r="G90" s="183"/>
      <c r="H90" s="21"/>
      <c r="I90" s="184"/>
      <c r="J90" s="183"/>
      <c r="K90" s="183"/>
      <c r="L90" s="119" t="s">
        <v>462</v>
      </c>
      <c r="M90" s="119">
        <v>10</v>
      </c>
      <c r="N90" s="183"/>
      <c r="O90" s="19"/>
    </row>
    <row r="91" spans="1:15" s="49" customFormat="1" x14ac:dyDescent="0.3">
      <c r="A91" s="184"/>
      <c r="B91" s="183"/>
      <c r="C91" s="183"/>
      <c r="D91" s="112" t="s">
        <v>287</v>
      </c>
      <c r="E91" s="112">
        <v>10</v>
      </c>
      <c r="F91" s="183"/>
      <c r="G91" s="18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84"/>
      <c r="B92" s="183"/>
      <c r="C92" s="183"/>
      <c r="D92" s="112" t="s">
        <v>432</v>
      </c>
      <c r="E92" s="112">
        <v>5</v>
      </c>
      <c r="F92" s="183"/>
      <c r="G92" s="183"/>
      <c r="H92" s="21"/>
      <c r="I92" s="184">
        <v>45097</v>
      </c>
      <c r="J92" s="183" t="s">
        <v>472</v>
      </c>
      <c r="K92" s="183" t="s">
        <v>291</v>
      </c>
      <c r="L92" s="124" t="s">
        <v>477</v>
      </c>
      <c r="M92" s="124">
        <v>3</v>
      </c>
      <c r="N92" s="183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84"/>
      <c r="J93" s="183"/>
      <c r="K93" s="183"/>
      <c r="L93" s="124" t="s">
        <v>300</v>
      </c>
      <c r="M93" s="124">
        <v>12</v>
      </c>
      <c r="N93" s="183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84"/>
      <c r="J94" s="183"/>
      <c r="K94" s="183"/>
      <c r="L94" s="103" t="s">
        <v>296</v>
      </c>
      <c r="M94" s="124">
        <v>10</v>
      </c>
      <c r="N94" s="18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84"/>
      <c r="J95" s="183"/>
      <c r="K95" s="183"/>
      <c r="L95" s="124" t="s">
        <v>458</v>
      </c>
      <c r="M95" s="124">
        <v>10</v>
      </c>
      <c r="N95" s="183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84">
        <v>45089</v>
      </c>
      <c r="B98" s="183" t="s">
        <v>450</v>
      </c>
      <c r="C98" s="183" t="s">
        <v>407</v>
      </c>
      <c r="D98" s="118" t="s">
        <v>451</v>
      </c>
      <c r="E98" s="118">
        <v>1</v>
      </c>
      <c r="F98" s="183" t="s">
        <v>311</v>
      </c>
      <c r="G98" s="183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84"/>
      <c r="B99" s="183"/>
      <c r="C99" s="183"/>
      <c r="D99" s="118" t="s">
        <v>452</v>
      </c>
      <c r="E99" s="118">
        <v>1</v>
      </c>
      <c r="F99" s="183"/>
      <c r="G99" s="183"/>
      <c r="H99" s="21"/>
      <c r="I99" s="126">
        <v>45101</v>
      </c>
      <c r="J99" s="127" t="s">
        <v>479</v>
      </c>
      <c r="K99" s="127" t="s">
        <v>291</v>
      </c>
      <c r="L99" s="127" t="s">
        <v>298</v>
      </c>
      <c r="M99" s="127">
        <v>15</v>
      </c>
      <c r="N99" s="127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84">
        <v>45122</v>
      </c>
      <c r="J101" s="183" t="s">
        <v>513</v>
      </c>
      <c r="K101" s="183" t="s">
        <v>291</v>
      </c>
      <c r="L101" s="103" t="s">
        <v>294</v>
      </c>
      <c r="M101" s="134">
        <v>10</v>
      </c>
      <c r="N101" s="183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84"/>
      <c r="J102" s="183"/>
      <c r="K102" s="183"/>
      <c r="L102" s="134" t="s">
        <v>298</v>
      </c>
      <c r="M102" s="134">
        <v>10</v>
      </c>
      <c r="N102" s="183"/>
      <c r="O102" s="19"/>
    </row>
    <row r="103" spans="1:15" s="49" customFormat="1" x14ac:dyDescent="0.3">
      <c r="A103" s="184">
        <v>45090</v>
      </c>
      <c r="B103" s="183" t="s">
        <v>444</v>
      </c>
      <c r="C103" s="183" t="s">
        <v>282</v>
      </c>
      <c r="D103" s="118" t="s">
        <v>284</v>
      </c>
      <c r="E103" s="118">
        <v>10</v>
      </c>
      <c r="F103" s="183" t="s">
        <v>311</v>
      </c>
      <c r="G103" s="183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84"/>
      <c r="B104" s="183"/>
      <c r="C104" s="183"/>
      <c r="D104" s="118" t="s">
        <v>285</v>
      </c>
      <c r="E104" s="118">
        <v>8</v>
      </c>
      <c r="F104" s="183"/>
      <c r="G104" s="183"/>
      <c r="H104" s="55"/>
      <c r="I104" s="133">
        <v>45122</v>
      </c>
      <c r="J104" s="134" t="s">
        <v>514</v>
      </c>
      <c r="K104" s="134" t="s">
        <v>291</v>
      </c>
      <c r="L104" s="134" t="s">
        <v>515</v>
      </c>
      <c r="M104" s="134">
        <v>2</v>
      </c>
      <c r="N104" s="134" t="s">
        <v>289</v>
      </c>
      <c r="O104" s="19"/>
    </row>
    <row r="105" spans="1:15" s="49" customFormat="1" x14ac:dyDescent="0.3">
      <c r="A105" s="184"/>
      <c r="B105" s="183"/>
      <c r="C105" s="183"/>
      <c r="D105" s="118" t="s">
        <v>287</v>
      </c>
      <c r="E105" s="118">
        <v>10</v>
      </c>
      <c r="F105" s="183"/>
      <c r="G105" s="18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84"/>
      <c r="B106" s="183"/>
      <c r="C106" s="183"/>
      <c r="D106" s="118" t="s">
        <v>432</v>
      </c>
      <c r="E106" s="118">
        <v>5</v>
      </c>
      <c r="F106" s="183"/>
      <c r="G106" s="183"/>
      <c r="H106" s="67"/>
      <c r="I106" s="184">
        <v>45143</v>
      </c>
      <c r="J106" s="183" t="s">
        <v>544</v>
      </c>
      <c r="K106" s="183" t="s">
        <v>291</v>
      </c>
      <c r="L106" s="171" t="s">
        <v>297</v>
      </c>
      <c r="M106" s="171">
        <v>10</v>
      </c>
      <c r="N106" s="183" t="s">
        <v>289</v>
      </c>
      <c r="O106" s="66"/>
    </row>
    <row r="107" spans="1:15" s="49" customFormat="1" x14ac:dyDescent="0.3">
      <c r="A107" s="184"/>
      <c r="B107" s="183"/>
      <c r="C107" s="183"/>
      <c r="D107" s="118" t="s">
        <v>453</v>
      </c>
      <c r="E107" s="118">
        <v>10</v>
      </c>
      <c r="F107" s="183"/>
      <c r="G107" s="183"/>
      <c r="H107" s="55"/>
      <c r="I107" s="184"/>
      <c r="J107" s="183"/>
      <c r="K107" s="183"/>
      <c r="L107" s="103" t="s">
        <v>294</v>
      </c>
      <c r="M107" s="171">
        <v>10</v>
      </c>
      <c r="N107" s="183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84"/>
      <c r="J108" s="183"/>
      <c r="K108" s="183"/>
      <c r="L108" s="103" t="s">
        <v>296</v>
      </c>
      <c r="M108" s="171">
        <v>10</v>
      </c>
      <c r="N108" s="183"/>
      <c r="O108" s="19"/>
    </row>
    <row r="109" spans="1:15" s="49" customFormat="1" ht="14.4" customHeight="1" x14ac:dyDescent="0.3">
      <c r="A109" s="184">
        <v>45093</v>
      </c>
      <c r="B109" s="183" t="s">
        <v>471</v>
      </c>
      <c r="C109" s="183" t="s">
        <v>282</v>
      </c>
      <c r="D109" s="120" t="s">
        <v>415</v>
      </c>
      <c r="E109" s="120">
        <v>10</v>
      </c>
      <c r="F109" s="183" t="s">
        <v>468</v>
      </c>
      <c r="G109" s="183" t="s">
        <v>272</v>
      </c>
      <c r="H109" s="21"/>
      <c r="I109" s="184"/>
      <c r="J109" s="183"/>
      <c r="K109" s="183"/>
      <c r="L109" s="171" t="s">
        <v>298</v>
      </c>
      <c r="M109" s="171">
        <v>10</v>
      </c>
      <c r="N109" s="183"/>
      <c r="O109" s="19"/>
    </row>
    <row r="110" spans="1:15" s="49" customFormat="1" x14ac:dyDescent="0.3">
      <c r="A110" s="184"/>
      <c r="B110" s="183"/>
      <c r="C110" s="183"/>
      <c r="D110" s="120" t="s">
        <v>284</v>
      </c>
      <c r="E110" s="120">
        <v>10</v>
      </c>
      <c r="F110" s="183"/>
      <c r="G110" s="183"/>
      <c r="H110" s="21"/>
      <c r="I110" s="184"/>
      <c r="J110" s="183"/>
      <c r="K110" s="183"/>
      <c r="L110" s="171" t="s">
        <v>397</v>
      </c>
      <c r="M110" s="171">
        <v>10</v>
      </c>
      <c r="N110" s="183"/>
      <c r="O110" s="19"/>
    </row>
    <row r="111" spans="1:15" s="49" customFormat="1" x14ac:dyDescent="0.3">
      <c r="A111" s="184"/>
      <c r="B111" s="183"/>
      <c r="C111" s="183"/>
      <c r="D111" s="120" t="s">
        <v>285</v>
      </c>
      <c r="E111" s="120">
        <v>12</v>
      </c>
      <c r="F111" s="183"/>
      <c r="G111" s="183"/>
      <c r="H111" s="21"/>
      <c r="I111" s="184"/>
      <c r="J111" s="183"/>
      <c r="K111" s="183"/>
      <c r="L111" s="171" t="s">
        <v>857</v>
      </c>
      <c r="M111" s="171">
        <v>30</v>
      </c>
      <c r="N111" s="183"/>
      <c r="O111" s="19"/>
    </row>
    <row r="112" spans="1:15" s="49" customFormat="1" x14ac:dyDescent="0.3">
      <c r="A112" s="184"/>
      <c r="B112" s="183"/>
      <c r="C112" s="183"/>
      <c r="D112" s="120" t="s">
        <v>404</v>
      </c>
      <c r="E112" s="120">
        <v>10</v>
      </c>
      <c r="F112" s="183"/>
      <c r="G112" s="183"/>
      <c r="H112" s="65"/>
      <c r="I112" s="22"/>
      <c r="J112" s="22"/>
      <c r="K112" s="22"/>
      <c r="L112" s="22"/>
      <c r="M112" s="22"/>
      <c r="N112" s="22"/>
      <c r="O112" s="172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84">
        <v>45148</v>
      </c>
      <c r="J113" s="183" t="s">
        <v>551</v>
      </c>
      <c r="K113" s="183" t="s">
        <v>291</v>
      </c>
      <c r="L113" s="171" t="s">
        <v>295</v>
      </c>
      <c r="M113" s="171">
        <v>16</v>
      </c>
      <c r="N113" s="183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84"/>
      <c r="J114" s="183"/>
      <c r="K114" s="183"/>
      <c r="L114" s="171" t="s">
        <v>303</v>
      </c>
      <c r="M114" s="171">
        <v>20</v>
      </c>
      <c r="N114" s="183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84"/>
      <c r="J115" s="183"/>
      <c r="K115" s="183"/>
      <c r="L115" s="171" t="s">
        <v>304</v>
      </c>
      <c r="M115" s="171">
        <v>140</v>
      </c>
      <c r="N115" s="183"/>
      <c r="O115" s="19"/>
    </row>
    <row r="116" spans="1:15" s="125" customFormat="1" x14ac:dyDescent="0.3">
      <c r="A116" s="129">
        <v>45113</v>
      </c>
      <c r="B116" s="130" t="s">
        <v>493</v>
      </c>
      <c r="C116" s="130" t="s">
        <v>355</v>
      </c>
      <c r="D116" s="130" t="s">
        <v>496</v>
      </c>
      <c r="E116" s="130">
        <v>1</v>
      </c>
      <c r="F116" s="130" t="s">
        <v>468</v>
      </c>
      <c r="G116" s="130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84">
        <v>45156</v>
      </c>
      <c r="J117" s="183" t="s">
        <v>562</v>
      </c>
      <c r="K117" s="183" t="s">
        <v>291</v>
      </c>
      <c r="L117" s="171" t="s">
        <v>295</v>
      </c>
      <c r="M117" s="171">
        <v>14</v>
      </c>
      <c r="N117" s="183" t="s">
        <v>289</v>
      </c>
      <c r="O117" s="19"/>
    </row>
    <row r="118" spans="1:15" s="125" customFormat="1" ht="28.8" customHeight="1" x14ac:dyDescent="0.3">
      <c r="A118" s="184">
        <v>45119</v>
      </c>
      <c r="B118" s="183" t="s">
        <v>501</v>
      </c>
      <c r="C118" s="183" t="s">
        <v>282</v>
      </c>
      <c r="D118" s="131" t="s">
        <v>287</v>
      </c>
      <c r="E118" s="131">
        <v>8</v>
      </c>
      <c r="F118" s="183" t="s">
        <v>311</v>
      </c>
      <c r="G118" s="183" t="s">
        <v>272</v>
      </c>
      <c r="H118" s="21"/>
      <c r="I118" s="184"/>
      <c r="J118" s="183"/>
      <c r="K118" s="183"/>
      <c r="L118" s="103" t="s">
        <v>294</v>
      </c>
      <c r="M118" s="171">
        <v>10</v>
      </c>
      <c r="N118" s="183"/>
      <c r="O118" s="19"/>
    </row>
    <row r="119" spans="1:15" s="125" customFormat="1" x14ac:dyDescent="0.3">
      <c r="A119" s="184"/>
      <c r="B119" s="183"/>
      <c r="C119" s="183"/>
      <c r="D119" s="131" t="s">
        <v>318</v>
      </c>
      <c r="E119" s="131">
        <v>4</v>
      </c>
      <c r="F119" s="183"/>
      <c r="G119" s="183"/>
      <c r="H119" s="21"/>
      <c r="I119" s="184"/>
      <c r="J119" s="183"/>
      <c r="K119" s="183"/>
      <c r="L119" s="171" t="s">
        <v>304</v>
      </c>
      <c r="M119" s="171">
        <v>10</v>
      </c>
      <c r="N119" s="183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84">
        <v>45121</v>
      </c>
      <c r="B121" s="183" t="s">
        <v>506</v>
      </c>
      <c r="C121" s="183" t="s">
        <v>440</v>
      </c>
      <c r="D121" s="132" t="s">
        <v>508</v>
      </c>
      <c r="E121" s="132">
        <v>2</v>
      </c>
      <c r="F121" s="183" t="s">
        <v>468</v>
      </c>
      <c r="G121" s="183" t="s">
        <v>272</v>
      </c>
      <c r="H121" s="21"/>
      <c r="I121" s="170">
        <v>45156</v>
      </c>
      <c r="J121" s="171" t="s">
        <v>563</v>
      </c>
      <c r="K121" s="171" t="s">
        <v>291</v>
      </c>
      <c r="L121" s="103" t="s">
        <v>294</v>
      </c>
      <c r="M121" s="171">
        <v>10</v>
      </c>
      <c r="N121" s="171" t="s">
        <v>289</v>
      </c>
      <c r="O121" s="19"/>
    </row>
    <row r="122" spans="1:15" s="125" customFormat="1" x14ac:dyDescent="0.3">
      <c r="A122" s="184"/>
      <c r="B122" s="183"/>
      <c r="C122" s="183"/>
      <c r="D122" s="132" t="s">
        <v>509</v>
      </c>
      <c r="E122" s="132">
        <v>2</v>
      </c>
      <c r="F122" s="183"/>
      <c r="G122" s="183"/>
      <c r="H122" s="65"/>
      <c r="I122" s="56"/>
      <c r="J122" s="22"/>
      <c r="K122" s="22"/>
      <c r="L122" s="22"/>
      <c r="M122" s="22"/>
      <c r="N122" s="22"/>
      <c r="O122" s="172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0"/>
      <c r="J123" s="171"/>
      <c r="K123" s="171"/>
      <c r="L123" s="171"/>
      <c r="M123" s="171"/>
      <c r="N123" s="171"/>
      <c r="O123" s="19"/>
    </row>
    <row r="124" spans="1:15" s="125" customFormat="1" ht="30" customHeight="1" x14ac:dyDescent="0.3">
      <c r="A124" s="137">
        <v>45133</v>
      </c>
      <c r="B124" s="136" t="s">
        <v>525</v>
      </c>
      <c r="C124" s="136" t="s">
        <v>282</v>
      </c>
      <c r="D124" s="136" t="s">
        <v>287</v>
      </c>
      <c r="E124" s="136">
        <v>9</v>
      </c>
      <c r="F124" s="136" t="s">
        <v>468</v>
      </c>
      <c r="G124" s="136" t="s">
        <v>272</v>
      </c>
      <c r="H124" s="21"/>
      <c r="I124" s="174">
        <v>45173</v>
      </c>
      <c r="J124" s="173" t="s">
        <v>569</v>
      </c>
      <c r="K124" s="173" t="s">
        <v>291</v>
      </c>
      <c r="L124" s="173" t="s">
        <v>297</v>
      </c>
      <c r="M124" s="173">
        <v>10</v>
      </c>
      <c r="N124" s="173" t="s">
        <v>289</v>
      </c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67"/>
      <c r="I125" s="56"/>
      <c r="J125" s="22"/>
      <c r="K125" s="22"/>
      <c r="L125" s="175"/>
      <c r="M125" s="175"/>
      <c r="N125" s="22"/>
      <c r="O125" s="66"/>
    </row>
    <row r="126" spans="1:15" s="125" customFormat="1" ht="28.8" customHeight="1" x14ac:dyDescent="0.3">
      <c r="A126" s="184">
        <v>45142</v>
      </c>
      <c r="B126" s="183" t="s">
        <v>539</v>
      </c>
      <c r="C126" s="183" t="s">
        <v>282</v>
      </c>
      <c r="D126" s="138" t="s">
        <v>283</v>
      </c>
      <c r="E126" s="138">
        <v>10</v>
      </c>
      <c r="F126" s="183" t="s">
        <v>311</v>
      </c>
      <c r="G126" s="183" t="s">
        <v>272</v>
      </c>
      <c r="H126" s="21"/>
      <c r="I126" s="184">
        <v>45190</v>
      </c>
      <c r="J126" s="183" t="s">
        <v>605</v>
      </c>
      <c r="K126" s="183" t="s">
        <v>291</v>
      </c>
      <c r="L126" s="173" t="s">
        <v>299</v>
      </c>
      <c r="M126" s="185">
        <v>10</v>
      </c>
      <c r="N126" s="183" t="s">
        <v>289</v>
      </c>
      <c r="O126" s="19"/>
    </row>
    <row r="127" spans="1:15" s="125" customFormat="1" x14ac:dyDescent="0.3">
      <c r="A127" s="184"/>
      <c r="B127" s="183"/>
      <c r="C127" s="183"/>
      <c r="D127" s="138" t="s">
        <v>284</v>
      </c>
      <c r="E127" s="138">
        <v>10</v>
      </c>
      <c r="F127" s="183"/>
      <c r="G127" s="183"/>
      <c r="H127" s="21"/>
      <c r="I127" s="184"/>
      <c r="J127" s="183"/>
      <c r="K127" s="183"/>
      <c r="L127" s="103" t="s">
        <v>294</v>
      </c>
      <c r="M127" s="185"/>
      <c r="N127" s="183"/>
      <c r="O127" s="19"/>
    </row>
    <row r="128" spans="1:15" s="125" customFormat="1" x14ac:dyDescent="0.3">
      <c r="A128" s="184"/>
      <c r="B128" s="183"/>
      <c r="C128" s="183"/>
      <c r="D128" s="138" t="s">
        <v>404</v>
      </c>
      <c r="E128" s="138">
        <v>10</v>
      </c>
      <c r="F128" s="183"/>
      <c r="G128" s="183"/>
      <c r="H128" s="65"/>
      <c r="I128" s="56"/>
      <c r="J128" s="22"/>
      <c r="K128" s="22"/>
      <c r="L128" s="175"/>
      <c r="M128" s="175"/>
      <c r="N128" s="22"/>
      <c r="O128" s="66"/>
    </row>
    <row r="129" spans="1:15" s="125" customFormat="1" x14ac:dyDescent="0.3">
      <c r="A129" s="184"/>
      <c r="B129" s="183"/>
      <c r="C129" s="183"/>
      <c r="D129" s="138" t="s">
        <v>318</v>
      </c>
      <c r="E129" s="138">
        <v>10</v>
      </c>
      <c r="F129" s="183"/>
      <c r="G129" s="183"/>
      <c r="H129" s="21"/>
      <c r="I129" s="174">
        <v>45199</v>
      </c>
      <c r="J129" s="173" t="s">
        <v>627</v>
      </c>
      <c r="K129" s="173" t="s">
        <v>291</v>
      </c>
      <c r="L129" s="103" t="s">
        <v>294</v>
      </c>
      <c r="M129" s="39">
        <v>6</v>
      </c>
      <c r="N129" s="173" t="s">
        <v>289</v>
      </c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67"/>
      <c r="I130" s="56"/>
      <c r="J130" s="22"/>
      <c r="K130" s="22"/>
      <c r="L130" s="175"/>
      <c r="M130" s="175"/>
      <c r="N130" s="22"/>
      <c r="O130" s="66"/>
    </row>
    <row r="131" spans="1:15" s="125" customFormat="1" ht="28.2" customHeight="1" x14ac:dyDescent="0.3">
      <c r="A131" s="139">
        <v>45144</v>
      </c>
      <c r="B131" s="140" t="s">
        <v>545</v>
      </c>
      <c r="C131" s="140" t="s">
        <v>546</v>
      </c>
      <c r="D131" s="140" t="s">
        <v>547</v>
      </c>
      <c r="E131" s="140">
        <v>30</v>
      </c>
      <c r="F131" s="140" t="s">
        <v>311</v>
      </c>
      <c r="G131" s="140" t="s">
        <v>289</v>
      </c>
      <c r="H131" s="21"/>
      <c r="I131" s="184">
        <v>45211</v>
      </c>
      <c r="J131" s="183" t="s">
        <v>663</v>
      </c>
      <c r="K131" s="183" t="s">
        <v>245</v>
      </c>
      <c r="L131" s="176" t="s">
        <v>870</v>
      </c>
      <c r="M131" s="176">
        <v>4</v>
      </c>
      <c r="N131" s="183" t="s">
        <v>586</v>
      </c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84"/>
      <c r="J132" s="183"/>
      <c r="K132" s="183"/>
      <c r="L132" s="176" t="s">
        <v>871</v>
      </c>
      <c r="M132" s="176">
        <v>12</v>
      </c>
      <c r="N132" s="183"/>
      <c r="O132" s="19"/>
    </row>
    <row r="133" spans="1:15" s="125" customFormat="1" ht="31.2" x14ac:dyDescent="0.3">
      <c r="A133" s="139">
        <v>45145</v>
      </c>
      <c r="B133" s="140" t="s">
        <v>543</v>
      </c>
      <c r="C133" s="140" t="s">
        <v>309</v>
      </c>
      <c r="D133" s="140" t="s">
        <v>310</v>
      </c>
      <c r="E133" s="140">
        <v>16</v>
      </c>
      <c r="F133" s="140" t="s">
        <v>311</v>
      </c>
      <c r="G133" s="140" t="s">
        <v>272</v>
      </c>
      <c r="H133" s="21"/>
      <c r="I133" s="184"/>
      <c r="J133" s="183"/>
      <c r="K133" s="183"/>
      <c r="L133" s="176" t="s">
        <v>872</v>
      </c>
      <c r="M133" s="176">
        <v>4</v>
      </c>
      <c r="N133" s="183"/>
      <c r="O133" s="19"/>
    </row>
    <row r="134" spans="1:15" s="125" customFormat="1" ht="15.6" x14ac:dyDescent="0.3">
      <c r="A134" s="22"/>
      <c r="B134" s="22"/>
      <c r="C134" s="22"/>
      <c r="D134" s="22"/>
      <c r="E134" s="22"/>
      <c r="F134" s="22"/>
      <c r="G134" s="22"/>
      <c r="H134" s="55"/>
      <c r="I134" s="184"/>
      <c r="J134" s="183"/>
      <c r="K134" s="183"/>
      <c r="L134" s="176" t="s">
        <v>873</v>
      </c>
      <c r="M134" s="176">
        <v>1</v>
      </c>
      <c r="N134" s="183"/>
      <c r="O134" s="19"/>
    </row>
    <row r="135" spans="1:15" s="125" customFormat="1" ht="12" customHeight="1" x14ac:dyDescent="0.3">
      <c r="A135" s="139"/>
      <c r="B135" s="140"/>
      <c r="C135" s="140"/>
      <c r="D135" s="140"/>
      <c r="E135" s="140"/>
      <c r="F135" s="140"/>
      <c r="G135" s="140"/>
      <c r="H135" s="21"/>
      <c r="I135" s="184"/>
      <c r="J135" s="183"/>
      <c r="K135" s="183"/>
      <c r="L135" s="176" t="s">
        <v>874</v>
      </c>
      <c r="M135" s="176">
        <v>1</v>
      </c>
      <c r="N135" s="183"/>
      <c r="O135" s="19"/>
    </row>
    <row r="136" spans="1:15" s="125" customFormat="1" ht="62.4" x14ac:dyDescent="0.3">
      <c r="A136" s="143">
        <v>45148</v>
      </c>
      <c r="B136" s="144" t="s">
        <v>552</v>
      </c>
      <c r="C136" s="144" t="s">
        <v>276</v>
      </c>
      <c r="D136" s="144" t="s">
        <v>290</v>
      </c>
      <c r="E136" s="144">
        <v>10</v>
      </c>
      <c r="F136" s="144" t="s">
        <v>468</v>
      </c>
      <c r="G136" s="144" t="s">
        <v>272</v>
      </c>
      <c r="H136" s="21"/>
      <c r="I136" s="184"/>
      <c r="J136" s="183"/>
      <c r="K136" s="183"/>
      <c r="L136" s="176" t="s">
        <v>875</v>
      </c>
      <c r="M136" s="176">
        <v>4</v>
      </c>
      <c r="N136" s="183"/>
      <c r="O136" s="19"/>
    </row>
    <row r="137" spans="1:15" s="125" customFormat="1" ht="15.6" x14ac:dyDescent="0.3">
      <c r="A137" s="56"/>
      <c r="B137" s="22"/>
      <c r="C137" s="22"/>
      <c r="D137" s="22"/>
      <c r="E137" s="22"/>
      <c r="F137" s="22"/>
      <c r="G137" s="22"/>
      <c r="H137" s="55"/>
      <c r="I137" s="184"/>
      <c r="J137" s="183"/>
      <c r="K137" s="183"/>
      <c r="L137" s="176" t="s">
        <v>876</v>
      </c>
      <c r="M137" s="176">
        <v>2</v>
      </c>
      <c r="N137" s="183"/>
      <c r="O137" s="19"/>
    </row>
    <row r="138" spans="1:15" s="125" customFormat="1" ht="31.2" x14ac:dyDescent="0.3">
      <c r="A138" s="143">
        <v>45149</v>
      </c>
      <c r="B138" s="144" t="s">
        <v>554</v>
      </c>
      <c r="C138" s="144" t="s">
        <v>309</v>
      </c>
      <c r="D138" s="144" t="s">
        <v>310</v>
      </c>
      <c r="E138" s="144">
        <v>14</v>
      </c>
      <c r="F138" s="144" t="s">
        <v>468</v>
      </c>
      <c r="G138" s="144" t="s">
        <v>272</v>
      </c>
      <c r="H138" s="55"/>
      <c r="I138" s="184"/>
      <c r="J138" s="183"/>
      <c r="K138" s="183"/>
      <c r="L138" s="176" t="s">
        <v>877</v>
      </c>
      <c r="M138" s="176">
        <v>8</v>
      </c>
      <c r="N138" s="183"/>
      <c r="O138" s="19"/>
    </row>
    <row r="139" spans="1:15" s="125" customFormat="1" ht="15.6" x14ac:dyDescent="0.3">
      <c r="A139" s="56"/>
      <c r="B139" s="22"/>
      <c r="C139" s="22"/>
      <c r="D139" s="22"/>
      <c r="E139" s="22"/>
      <c r="F139" s="22"/>
      <c r="G139" s="22"/>
      <c r="H139" s="55"/>
      <c r="I139" s="184"/>
      <c r="J139" s="183"/>
      <c r="K139" s="183"/>
      <c r="L139" s="176" t="s">
        <v>878</v>
      </c>
      <c r="M139" s="176">
        <v>2</v>
      </c>
      <c r="N139" s="183"/>
      <c r="O139" s="19"/>
    </row>
    <row r="140" spans="1:15" s="49" customFormat="1" ht="14.4" customHeight="1" x14ac:dyDescent="0.3">
      <c r="A140" s="184">
        <v>45154</v>
      </c>
      <c r="B140" s="183" t="s">
        <v>553</v>
      </c>
      <c r="C140" s="183" t="s">
        <v>282</v>
      </c>
      <c r="D140" s="144" t="s">
        <v>287</v>
      </c>
      <c r="E140" s="144">
        <v>10</v>
      </c>
      <c r="F140" s="183" t="s">
        <v>468</v>
      </c>
      <c r="G140" s="183" t="s">
        <v>272</v>
      </c>
      <c r="H140" s="55"/>
      <c r="I140" s="184"/>
      <c r="J140" s="183"/>
      <c r="K140" s="183"/>
      <c r="L140" s="176" t="s">
        <v>879</v>
      </c>
      <c r="M140" s="176">
        <v>1</v>
      </c>
      <c r="N140" s="183"/>
      <c r="O140" s="19"/>
    </row>
    <row r="141" spans="1:15" s="49" customFormat="1" ht="13.8" customHeight="1" x14ac:dyDescent="0.3">
      <c r="A141" s="184"/>
      <c r="B141" s="183"/>
      <c r="C141" s="183"/>
      <c r="D141" s="144" t="s">
        <v>287</v>
      </c>
      <c r="E141" s="144">
        <v>10</v>
      </c>
      <c r="F141" s="183"/>
      <c r="G141" s="183"/>
      <c r="H141" s="55"/>
      <c r="I141" s="184"/>
      <c r="J141" s="183"/>
      <c r="K141" s="183"/>
      <c r="L141" s="176" t="s">
        <v>880</v>
      </c>
      <c r="M141" s="176">
        <v>4</v>
      </c>
      <c r="N141" s="183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184"/>
      <c r="J142" s="183"/>
      <c r="K142" s="183"/>
      <c r="L142" s="176" t="s">
        <v>881</v>
      </c>
      <c r="M142" s="176">
        <v>1</v>
      </c>
      <c r="N142" s="183"/>
      <c r="O142" s="19"/>
    </row>
    <row r="143" spans="1:15" s="49" customFormat="1" ht="28.8" customHeight="1" x14ac:dyDescent="0.3">
      <c r="A143" s="143">
        <v>45164</v>
      </c>
      <c r="B143" s="144" t="s">
        <v>565</v>
      </c>
      <c r="C143" s="144" t="s">
        <v>282</v>
      </c>
      <c r="D143" s="144" t="s">
        <v>283</v>
      </c>
      <c r="E143" s="144">
        <v>10</v>
      </c>
      <c r="F143" s="144" t="s">
        <v>468</v>
      </c>
      <c r="G143" s="144" t="s">
        <v>272</v>
      </c>
      <c r="H143" s="21"/>
      <c r="I143" s="184"/>
      <c r="J143" s="183"/>
      <c r="K143" s="183"/>
      <c r="L143" s="176" t="s">
        <v>882</v>
      </c>
      <c r="M143" s="176">
        <v>6</v>
      </c>
      <c r="N143" s="183"/>
      <c r="O143" s="19"/>
    </row>
    <row r="144" spans="1:15" s="49" customFormat="1" ht="15.6" x14ac:dyDescent="0.3">
      <c r="A144" s="22"/>
      <c r="B144" s="68"/>
      <c r="C144" s="22"/>
      <c r="D144" s="22"/>
      <c r="E144" s="22"/>
      <c r="F144" s="22"/>
      <c r="G144" s="22"/>
      <c r="H144" s="57"/>
      <c r="I144" s="184"/>
      <c r="J144" s="183"/>
      <c r="K144" s="183"/>
      <c r="L144" s="176" t="s">
        <v>883</v>
      </c>
      <c r="M144" s="176">
        <v>36</v>
      </c>
      <c r="N144" s="183"/>
      <c r="O144" s="19"/>
    </row>
    <row r="145" spans="1:15" s="49" customFormat="1" ht="15.6" x14ac:dyDescent="0.3">
      <c r="A145" s="145">
        <v>45173</v>
      </c>
      <c r="B145" s="146" t="s">
        <v>575</v>
      </c>
      <c r="C145" s="146" t="s">
        <v>429</v>
      </c>
      <c r="D145" s="146" t="s">
        <v>581</v>
      </c>
      <c r="E145" s="146">
        <v>1</v>
      </c>
      <c r="F145" s="146" t="s">
        <v>468</v>
      </c>
      <c r="G145" s="146" t="s">
        <v>272</v>
      </c>
      <c r="H145" s="21"/>
      <c r="I145" s="184"/>
      <c r="J145" s="183"/>
      <c r="K145" s="183"/>
      <c r="L145" s="173" t="s">
        <v>884</v>
      </c>
      <c r="M145" s="176">
        <v>60</v>
      </c>
      <c r="N145" s="183"/>
      <c r="O145" s="19"/>
    </row>
    <row r="146" spans="1:15" s="49" customFormat="1" ht="15.6" x14ac:dyDescent="0.3">
      <c r="A146" s="22"/>
      <c r="B146" s="68"/>
      <c r="C146" s="22"/>
      <c r="D146" s="22"/>
      <c r="E146" s="22"/>
      <c r="F146" s="22"/>
      <c r="G146" s="22"/>
      <c r="H146" s="57"/>
      <c r="I146" s="184"/>
      <c r="J146" s="183"/>
      <c r="K146" s="183"/>
      <c r="L146" s="176" t="s">
        <v>885</v>
      </c>
      <c r="M146" s="176">
        <v>1</v>
      </c>
      <c r="N146" s="183"/>
      <c r="O146" s="19"/>
    </row>
    <row r="147" spans="1:15" s="49" customFormat="1" ht="15.6" x14ac:dyDescent="0.3">
      <c r="A147" s="145">
        <v>45174</v>
      </c>
      <c r="B147" s="146" t="s">
        <v>571</v>
      </c>
      <c r="C147" s="146" t="s">
        <v>355</v>
      </c>
      <c r="D147" s="146" t="s">
        <v>582</v>
      </c>
      <c r="E147" s="146">
        <v>1</v>
      </c>
      <c r="F147" s="146" t="s">
        <v>468</v>
      </c>
      <c r="G147" s="146" t="s">
        <v>272</v>
      </c>
      <c r="H147" s="21"/>
      <c r="I147" s="184"/>
      <c r="J147" s="183"/>
      <c r="K147" s="183"/>
      <c r="L147" s="176" t="s">
        <v>886</v>
      </c>
      <c r="M147" s="176">
        <v>36</v>
      </c>
      <c r="N147" s="183"/>
      <c r="O147" s="19"/>
    </row>
    <row r="148" spans="1:15" s="49" customFormat="1" ht="31.2" x14ac:dyDescent="0.3">
      <c r="A148" s="56"/>
      <c r="B148" s="22"/>
      <c r="C148" s="22"/>
      <c r="D148" s="22"/>
      <c r="E148" s="22"/>
      <c r="F148" s="22"/>
      <c r="G148" s="22"/>
      <c r="H148" s="55"/>
      <c r="I148" s="184"/>
      <c r="J148" s="183"/>
      <c r="K148" s="183"/>
      <c r="L148" s="176" t="s">
        <v>887</v>
      </c>
      <c r="M148" s="176">
        <v>3189</v>
      </c>
      <c r="N148" s="183"/>
      <c r="O148" s="19"/>
    </row>
    <row r="149" spans="1:15" s="49" customFormat="1" ht="15.6" x14ac:dyDescent="0.3">
      <c r="A149" s="145">
        <v>45178</v>
      </c>
      <c r="B149" s="146" t="s">
        <v>583</v>
      </c>
      <c r="C149" s="146" t="s">
        <v>584</v>
      </c>
      <c r="D149" s="146" t="s">
        <v>585</v>
      </c>
      <c r="E149" s="146">
        <v>3036</v>
      </c>
      <c r="F149" s="146" t="s">
        <v>253</v>
      </c>
      <c r="G149" s="146" t="s">
        <v>586</v>
      </c>
      <c r="H149" s="21"/>
      <c r="I149" s="184"/>
      <c r="J149" s="183"/>
      <c r="K149" s="183"/>
      <c r="L149" s="176" t="s">
        <v>888</v>
      </c>
      <c r="M149" s="176">
        <v>4</v>
      </c>
      <c r="N149" s="183"/>
      <c r="O149" s="19"/>
    </row>
    <row r="150" spans="1:15" s="49" customFormat="1" ht="15.6" x14ac:dyDescent="0.3">
      <c r="A150" s="56"/>
      <c r="B150" s="22"/>
      <c r="C150" s="22"/>
      <c r="D150" s="22"/>
      <c r="E150" s="22"/>
      <c r="F150" s="22"/>
      <c r="G150" s="22"/>
      <c r="H150" s="55"/>
      <c r="I150" s="184"/>
      <c r="J150" s="183"/>
      <c r="K150" s="183"/>
      <c r="L150" s="176" t="s">
        <v>889</v>
      </c>
      <c r="M150" s="176">
        <v>2</v>
      </c>
      <c r="N150" s="183"/>
      <c r="O150" s="19"/>
    </row>
    <row r="151" spans="1:15" s="49" customFormat="1" ht="28.8" x14ac:dyDescent="0.3">
      <c r="A151" s="145">
        <v>45182</v>
      </c>
      <c r="B151" s="146" t="s">
        <v>587</v>
      </c>
      <c r="C151" s="146" t="s">
        <v>282</v>
      </c>
      <c r="D151" s="146" t="s">
        <v>403</v>
      </c>
      <c r="E151" s="146">
        <v>10</v>
      </c>
      <c r="F151" s="146" t="s">
        <v>468</v>
      </c>
      <c r="G151" s="146" t="s">
        <v>272</v>
      </c>
      <c r="H151" s="55"/>
      <c r="I151" s="184"/>
      <c r="J151" s="183"/>
      <c r="K151" s="183"/>
      <c r="L151" s="176" t="s">
        <v>890</v>
      </c>
      <c r="M151" s="176">
        <v>60</v>
      </c>
      <c r="N151" s="183"/>
      <c r="O151" s="19"/>
    </row>
    <row r="152" spans="1:15" s="49" customFormat="1" ht="15.6" x14ac:dyDescent="0.3">
      <c r="A152" s="56"/>
      <c r="B152" s="22"/>
      <c r="C152" s="22"/>
      <c r="D152" s="22"/>
      <c r="E152" s="22"/>
      <c r="F152" s="22"/>
      <c r="G152" s="22"/>
      <c r="H152" s="55"/>
      <c r="I152" s="184"/>
      <c r="J152" s="183"/>
      <c r="K152" s="183"/>
      <c r="L152" s="176" t="s">
        <v>891</v>
      </c>
      <c r="M152" s="176">
        <v>10</v>
      </c>
      <c r="N152" s="183"/>
      <c r="O152" s="19"/>
    </row>
    <row r="153" spans="1:15" s="49" customFormat="1" ht="43.2" x14ac:dyDescent="0.3">
      <c r="A153" s="145">
        <v>45182</v>
      </c>
      <c r="B153" s="146" t="s">
        <v>589</v>
      </c>
      <c r="C153" s="146" t="s">
        <v>590</v>
      </c>
      <c r="D153" s="146" t="s">
        <v>591</v>
      </c>
      <c r="E153" s="146">
        <v>5</v>
      </c>
      <c r="F153" s="146" t="s">
        <v>253</v>
      </c>
      <c r="G153" s="146" t="s">
        <v>272</v>
      </c>
      <c r="H153" s="55"/>
      <c r="I153" s="184"/>
      <c r="J153" s="183"/>
      <c r="K153" s="183"/>
      <c r="L153" s="176" t="s">
        <v>892</v>
      </c>
      <c r="M153" s="176">
        <v>21</v>
      </c>
      <c r="N153" s="183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67"/>
      <c r="I154" s="22"/>
      <c r="J154" s="22"/>
      <c r="K154" s="22"/>
      <c r="L154" s="22"/>
      <c r="M154" s="22"/>
      <c r="N154" s="22"/>
      <c r="O154" s="66"/>
    </row>
    <row r="155" spans="1:15" s="49" customFormat="1" ht="28.8" customHeight="1" x14ac:dyDescent="0.3">
      <c r="A155" s="148">
        <v>45182</v>
      </c>
      <c r="B155" s="147" t="s">
        <v>593</v>
      </c>
      <c r="C155" s="147" t="s">
        <v>590</v>
      </c>
      <c r="D155" s="147" t="s">
        <v>594</v>
      </c>
      <c r="E155" s="147">
        <v>10</v>
      </c>
      <c r="F155" s="147" t="s">
        <v>468</v>
      </c>
      <c r="G155" s="147" t="s">
        <v>272</v>
      </c>
      <c r="H155" s="55"/>
      <c r="I155" s="184">
        <v>45233</v>
      </c>
      <c r="J155" s="183" t="s">
        <v>679</v>
      </c>
      <c r="K155" s="183" t="s">
        <v>291</v>
      </c>
      <c r="L155" s="173" t="s">
        <v>893</v>
      </c>
      <c r="M155" s="173">
        <v>2</v>
      </c>
      <c r="N155" s="183" t="s">
        <v>289</v>
      </c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I156" s="184"/>
      <c r="J156" s="183"/>
      <c r="K156" s="183"/>
      <c r="L156" s="173" t="s">
        <v>894</v>
      </c>
      <c r="M156" s="173">
        <v>2</v>
      </c>
      <c r="N156" s="183"/>
      <c r="O156" s="19"/>
    </row>
    <row r="157" spans="1:15" s="49" customFormat="1" ht="28.8" x14ac:dyDescent="0.3">
      <c r="A157" s="149">
        <v>45184</v>
      </c>
      <c r="B157" s="150" t="s">
        <v>597</v>
      </c>
      <c r="C157" s="150" t="s">
        <v>282</v>
      </c>
      <c r="D157" s="150" t="s">
        <v>287</v>
      </c>
      <c r="E157" s="150">
        <v>10</v>
      </c>
      <c r="F157" s="150" t="s">
        <v>468</v>
      </c>
      <c r="G157" s="150" t="s">
        <v>272</v>
      </c>
      <c r="H157" s="65"/>
      <c r="I157" s="22"/>
      <c r="J157" s="22"/>
      <c r="K157" s="22"/>
      <c r="L157" s="22"/>
      <c r="M157" s="22"/>
      <c r="N157" s="22"/>
      <c r="O157" s="66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I158" s="184">
        <v>45233</v>
      </c>
      <c r="J158" s="183" t="s">
        <v>678</v>
      </c>
      <c r="K158" s="183" t="s">
        <v>291</v>
      </c>
      <c r="L158" s="173" t="s">
        <v>303</v>
      </c>
      <c r="M158" s="173">
        <v>20</v>
      </c>
      <c r="N158" s="183" t="s">
        <v>289</v>
      </c>
      <c r="O158" s="19"/>
    </row>
    <row r="159" spans="1:15" s="49" customFormat="1" ht="28.8" x14ac:dyDescent="0.3">
      <c r="A159" s="152">
        <v>45197</v>
      </c>
      <c r="B159" s="151" t="s">
        <v>610</v>
      </c>
      <c r="C159" s="151" t="s">
        <v>590</v>
      </c>
      <c r="D159" s="151" t="s">
        <v>611</v>
      </c>
      <c r="E159" s="151">
        <v>12</v>
      </c>
      <c r="F159" s="151" t="s">
        <v>468</v>
      </c>
      <c r="G159" s="151" t="s">
        <v>272</v>
      </c>
      <c r="H159" s="21"/>
      <c r="I159" s="184"/>
      <c r="J159" s="183"/>
      <c r="K159" s="183"/>
      <c r="L159" s="173" t="s">
        <v>304</v>
      </c>
      <c r="M159" s="173">
        <v>100</v>
      </c>
      <c r="N159" s="183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I160" s="184"/>
      <c r="J160" s="183"/>
      <c r="K160" s="183"/>
      <c r="L160" s="103" t="s">
        <v>294</v>
      </c>
      <c r="M160" s="173">
        <v>5</v>
      </c>
      <c r="N160" s="183"/>
      <c r="O160" s="19"/>
    </row>
    <row r="161" spans="1:15" s="49" customFormat="1" ht="28.8" x14ac:dyDescent="0.3">
      <c r="A161" s="154">
        <v>45198</v>
      </c>
      <c r="B161" s="153" t="s">
        <v>615</v>
      </c>
      <c r="C161" s="153" t="s">
        <v>282</v>
      </c>
      <c r="D161" s="153" t="s">
        <v>287</v>
      </c>
      <c r="E161" s="153">
        <v>10</v>
      </c>
      <c r="F161" s="153" t="s">
        <v>468</v>
      </c>
      <c r="G161" s="153" t="s">
        <v>272</v>
      </c>
      <c r="H161" s="21"/>
      <c r="I161" s="184"/>
      <c r="J161" s="183"/>
      <c r="K161" s="183"/>
      <c r="L161" s="173" t="s">
        <v>297</v>
      </c>
      <c r="M161" s="173">
        <v>10</v>
      </c>
      <c r="N161" s="183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I162" s="184"/>
      <c r="J162" s="183"/>
      <c r="K162" s="183"/>
      <c r="L162" s="103" t="s">
        <v>296</v>
      </c>
      <c r="M162" s="173">
        <v>7</v>
      </c>
      <c r="N162" s="183"/>
      <c r="O162" s="19"/>
    </row>
    <row r="163" spans="1:15" s="49" customFormat="1" ht="30" customHeight="1" x14ac:dyDescent="0.3">
      <c r="A163" s="184">
        <v>45199</v>
      </c>
      <c r="B163" s="183" t="s">
        <v>620</v>
      </c>
      <c r="C163" s="183" t="s">
        <v>590</v>
      </c>
      <c r="D163" s="155" t="s">
        <v>621</v>
      </c>
      <c r="E163" s="155">
        <v>6</v>
      </c>
      <c r="F163" s="183" t="s">
        <v>468</v>
      </c>
      <c r="G163" s="183" t="s">
        <v>272</v>
      </c>
      <c r="H163" s="21"/>
      <c r="I163" s="184"/>
      <c r="J163" s="183"/>
      <c r="K163" s="183"/>
      <c r="L163" s="173" t="s">
        <v>300</v>
      </c>
      <c r="M163" s="173">
        <v>9</v>
      </c>
      <c r="N163" s="183"/>
      <c r="O163" s="19"/>
    </row>
    <row r="164" spans="1:15" s="49" customFormat="1" x14ac:dyDescent="0.3">
      <c r="A164" s="184"/>
      <c r="B164" s="183"/>
      <c r="C164" s="183"/>
      <c r="D164" s="155" t="s">
        <v>622</v>
      </c>
      <c r="E164" s="155">
        <v>1</v>
      </c>
      <c r="F164" s="183"/>
      <c r="G164" s="183"/>
      <c r="H164" s="21"/>
      <c r="I164" s="184"/>
      <c r="J164" s="183"/>
      <c r="K164" s="183"/>
      <c r="L164" s="173" t="s">
        <v>298</v>
      </c>
      <c r="M164" s="173">
        <v>5</v>
      </c>
      <c r="N164" s="183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67"/>
      <c r="I165" s="22"/>
      <c r="J165" s="22"/>
      <c r="K165" s="22"/>
      <c r="L165" s="22"/>
      <c r="M165" s="22"/>
      <c r="N165" s="22"/>
      <c r="O165" s="66"/>
    </row>
    <row r="166" spans="1:15" s="49" customFormat="1" x14ac:dyDescent="0.3">
      <c r="A166" s="184">
        <v>45199</v>
      </c>
      <c r="B166" s="183" t="s">
        <v>624</v>
      </c>
      <c r="C166" s="183" t="s">
        <v>623</v>
      </c>
      <c r="D166" s="155" t="s">
        <v>625</v>
      </c>
      <c r="E166" s="155">
        <v>20</v>
      </c>
      <c r="F166" s="183" t="s">
        <v>253</v>
      </c>
      <c r="G166" s="183" t="s">
        <v>272</v>
      </c>
      <c r="H166" s="21"/>
      <c r="I166" s="184">
        <v>45239</v>
      </c>
      <c r="J166" s="183" t="s">
        <v>687</v>
      </c>
      <c r="K166" s="183" t="s">
        <v>291</v>
      </c>
      <c r="L166" s="103" t="s">
        <v>294</v>
      </c>
      <c r="M166" s="173">
        <v>5</v>
      </c>
      <c r="N166" s="183" t="s">
        <v>289</v>
      </c>
      <c r="O166" s="19"/>
    </row>
    <row r="167" spans="1:15" s="49" customFormat="1" x14ac:dyDescent="0.3">
      <c r="A167" s="184"/>
      <c r="B167" s="183"/>
      <c r="C167" s="183"/>
      <c r="D167" s="155" t="s">
        <v>626</v>
      </c>
      <c r="E167" s="155">
        <v>20</v>
      </c>
      <c r="F167" s="183"/>
      <c r="G167" s="183"/>
      <c r="H167" s="21"/>
      <c r="I167" s="184"/>
      <c r="J167" s="183"/>
      <c r="K167" s="183"/>
      <c r="L167" s="103" t="s">
        <v>296</v>
      </c>
      <c r="M167" s="173">
        <v>23</v>
      </c>
      <c r="N167" s="183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I168" s="184"/>
      <c r="J168" s="183"/>
      <c r="K168" s="183"/>
      <c r="L168" s="173" t="s">
        <v>300</v>
      </c>
      <c r="M168" s="173">
        <v>21</v>
      </c>
      <c r="N168" s="183"/>
      <c r="O168" s="19"/>
    </row>
    <row r="169" spans="1:15" s="49" customFormat="1" ht="34.799999999999997" customHeight="1" x14ac:dyDescent="0.3">
      <c r="A169" s="184">
        <v>45202</v>
      </c>
      <c r="B169" s="183" t="s">
        <v>630</v>
      </c>
      <c r="C169" s="183" t="s">
        <v>631</v>
      </c>
      <c r="D169" s="157" t="s">
        <v>632</v>
      </c>
      <c r="E169" s="157">
        <v>4</v>
      </c>
      <c r="F169" s="183" t="s">
        <v>468</v>
      </c>
      <c r="G169" s="183" t="s">
        <v>272</v>
      </c>
      <c r="H169" s="65"/>
      <c r="I169" s="22"/>
      <c r="J169" s="22"/>
      <c r="K169" s="22"/>
      <c r="L169" s="22"/>
      <c r="M169" s="22"/>
      <c r="N169" s="22"/>
      <c r="O169" s="66"/>
    </row>
    <row r="170" spans="1:15" s="49" customFormat="1" ht="28.8" x14ac:dyDescent="0.3">
      <c r="A170" s="184"/>
      <c r="B170" s="183"/>
      <c r="C170" s="183"/>
      <c r="D170" s="157" t="s">
        <v>633</v>
      </c>
      <c r="E170" s="157">
        <v>4</v>
      </c>
      <c r="F170" s="183"/>
      <c r="G170" s="183"/>
      <c r="H170" s="21"/>
      <c r="I170" s="184">
        <v>45239</v>
      </c>
      <c r="J170" s="183" t="s">
        <v>688</v>
      </c>
      <c r="K170" s="183" t="s">
        <v>291</v>
      </c>
      <c r="L170" s="177" t="s">
        <v>895</v>
      </c>
      <c r="M170" s="173">
        <v>2</v>
      </c>
      <c r="N170" s="183" t="s">
        <v>289</v>
      </c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I171" s="184"/>
      <c r="J171" s="183"/>
      <c r="K171" s="183"/>
      <c r="L171" s="102" t="s">
        <v>294</v>
      </c>
      <c r="M171" s="173">
        <v>16</v>
      </c>
      <c r="N171" s="183"/>
      <c r="O171" s="19"/>
    </row>
    <row r="172" spans="1:15" s="49" customFormat="1" ht="43.2" x14ac:dyDescent="0.3">
      <c r="A172" s="158">
        <v>45227</v>
      </c>
      <c r="B172" s="159">
        <v>2110761990</v>
      </c>
      <c r="C172" s="40" t="s">
        <v>387</v>
      </c>
      <c r="D172" s="102" t="s">
        <v>667</v>
      </c>
      <c r="E172" s="159">
        <v>2</v>
      </c>
      <c r="F172" s="159" t="s">
        <v>253</v>
      </c>
      <c r="G172" s="159" t="s">
        <v>272</v>
      </c>
      <c r="H172" s="65"/>
      <c r="I172" s="22"/>
      <c r="J172" s="22"/>
      <c r="K172" s="22"/>
      <c r="L172" s="22"/>
      <c r="M172" s="22"/>
      <c r="N172" s="22"/>
      <c r="O172" s="66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I173" s="174">
        <v>45251</v>
      </c>
      <c r="J173" s="173" t="s">
        <v>898</v>
      </c>
      <c r="K173" s="173" t="s">
        <v>291</v>
      </c>
      <c r="L173" s="173" t="s">
        <v>335</v>
      </c>
      <c r="M173" s="173">
        <v>15</v>
      </c>
      <c r="N173" s="173" t="s">
        <v>289</v>
      </c>
      <c r="O173" s="19"/>
    </row>
    <row r="174" spans="1:15" s="49" customFormat="1" ht="28.8" x14ac:dyDescent="0.3">
      <c r="A174" s="160">
        <v>45230</v>
      </c>
      <c r="B174" s="40" t="s">
        <v>669</v>
      </c>
      <c r="C174" s="40" t="s">
        <v>276</v>
      </c>
      <c r="D174" s="161" t="s">
        <v>290</v>
      </c>
      <c r="E174" s="161">
        <v>100</v>
      </c>
      <c r="F174" s="161" t="s">
        <v>468</v>
      </c>
      <c r="G174" s="161" t="s">
        <v>272</v>
      </c>
      <c r="H174" s="65"/>
      <c r="I174" s="22"/>
      <c r="J174" s="22"/>
      <c r="K174" s="22"/>
      <c r="L174" s="22"/>
      <c r="M174" s="22"/>
      <c r="N174" s="22"/>
      <c r="O174" s="66"/>
    </row>
    <row r="175" spans="1:15" s="49" customFormat="1" ht="28.8" x14ac:dyDescent="0.3">
      <c r="A175" s="22"/>
      <c r="B175" s="68"/>
      <c r="C175" s="68"/>
      <c r="D175" s="22"/>
      <c r="E175" s="22"/>
      <c r="F175" s="68"/>
      <c r="G175" s="68"/>
      <c r="H175" s="55"/>
      <c r="I175" s="174">
        <v>45252</v>
      </c>
      <c r="J175" s="173" t="s">
        <v>845</v>
      </c>
      <c r="K175" s="173" t="s">
        <v>846</v>
      </c>
      <c r="L175" s="178" t="s">
        <v>899</v>
      </c>
      <c r="M175" s="173">
        <v>1</v>
      </c>
      <c r="N175" s="173" t="s">
        <v>900</v>
      </c>
      <c r="O175" s="19"/>
    </row>
    <row r="176" spans="1:15" s="49" customFormat="1" ht="28.8" x14ac:dyDescent="0.3">
      <c r="A176" s="162">
        <v>45233</v>
      </c>
      <c r="B176" s="163" t="s">
        <v>672</v>
      </c>
      <c r="C176" s="40" t="s">
        <v>276</v>
      </c>
      <c r="D176" s="163" t="s">
        <v>288</v>
      </c>
      <c r="E176" s="163">
        <v>20</v>
      </c>
      <c r="F176" s="163" t="s">
        <v>468</v>
      </c>
      <c r="G176" s="163" t="s">
        <v>272</v>
      </c>
      <c r="H176" s="65"/>
      <c r="I176" s="22"/>
      <c r="J176" s="22"/>
      <c r="K176" s="22"/>
      <c r="L176" s="22"/>
      <c r="M176" s="22"/>
      <c r="N176" s="22"/>
      <c r="O176" s="66"/>
    </row>
    <row r="177" spans="1:15" s="49" customFormat="1" ht="27.6" x14ac:dyDescent="0.3">
      <c r="A177" s="22"/>
      <c r="B177" s="68"/>
      <c r="C177" s="22"/>
      <c r="D177" s="22"/>
      <c r="E177" s="22"/>
      <c r="F177" s="22"/>
      <c r="G177" s="22"/>
      <c r="H177" s="55"/>
      <c r="I177" s="174">
        <v>45252</v>
      </c>
      <c r="J177" s="173" t="s">
        <v>865</v>
      </c>
      <c r="K177" s="173" t="s">
        <v>866</v>
      </c>
      <c r="L177" s="178" t="s">
        <v>901</v>
      </c>
      <c r="M177" s="173">
        <v>1</v>
      </c>
      <c r="N177" s="173" t="s">
        <v>902</v>
      </c>
      <c r="O177" s="19"/>
    </row>
    <row r="178" spans="1:15" s="49" customFormat="1" ht="28.8" customHeight="1" x14ac:dyDescent="0.3">
      <c r="A178" s="184">
        <v>45233</v>
      </c>
      <c r="B178" s="183" t="s">
        <v>673</v>
      </c>
      <c r="C178" s="183" t="s">
        <v>282</v>
      </c>
      <c r="D178" s="163" t="s">
        <v>283</v>
      </c>
      <c r="E178" s="163">
        <v>10</v>
      </c>
      <c r="F178" s="183" t="s">
        <v>468</v>
      </c>
      <c r="G178" s="183" t="s">
        <v>272</v>
      </c>
      <c r="H178" s="65"/>
      <c r="I178" s="22"/>
      <c r="J178" s="22"/>
      <c r="K178" s="22"/>
      <c r="L178" s="22"/>
      <c r="M178" s="22"/>
      <c r="N178" s="22"/>
      <c r="O178" s="66"/>
    </row>
    <row r="179" spans="1:15" s="49" customFormat="1" ht="27.6" x14ac:dyDescent="0.3">
      <c r="A179" s="184"/>
      <c r="B179" s="183"/>
      <c r="C179" s="183"/>
      <c r="D179" s="163" t="s">
        <v>284</v>
      </c>
      <c r="E179" s="163">
        <v>7</v>
      </c>
      <c r="F179" s="183"/>
      <c r="G179" s="183"/>
      <c r="H179" s="21"/>
      <c r="I179" s="174">
        <v>45257</v>
      </c>
      <c r="J179" s="173" t="s">
        <v>858</v>
      </c>
      <c r="K179" s="173" t="s">
        <v>903</v>
      </c>
      <c r="L179" s="178" t="s">
        <v>904</v>
      </c>
      <c r="M179" s="173">
        <v>1</v>
      </c>
      <c r="N179" s="173" t="s">
        <v>905</v>
      </c>
      <c r="O179" s="19"/>
    </row>
    <row r="180" spans="1:15" s="49" customFormat="1" x14ac:dyDescent="0.3">
      <c r="A180" s="184"/>
      <c r="B180" s="183"/>
      <c r="C180" s="183"/>
      <c r="D180" s="163" t="s">
        <v>285</v>
      </c>
      <c r="E180" s="163">
        <v>9</v>
      </c>
      <c r="F180" s="183"/>
      <c r="G180" s="183"/>
      <c r="H180" s="65"/>
      <c r="I180" s="22"/>
      <c r="J180" s="22"/>
      <c r="K180" s="22"/>
      <c r="L180" s="22"/>
      <c r="M180" s="22"/>
      <c r="N180" s="22"/>
      <c r="O180" s="66"/>
    </row>
    <row r="181" spans="1:15" s="49" customFormat="1" x14ac:dyDescent="0.3">
      <c r="A181" s="184"/>
      <c r="B181" s="183"/>
      <c r="C181" s="183"/>
      <c r="D181" s="163" t="s">
        <v>318</v>
      </c>
      <c r="E181" s="163">
        <v>5</v>
      </c>
      <c r="F181" s="183"/>
      <c r="G181" s="183"/>
      <c r="H181" s="21"/>
      <c r="I181" s="174"/>
      <c r="J181" s="173"/>
      <c r="K181" s="173"/>
      <c r="L181" s="173"/>
      <c r="M181" s="173"/>
      <c r="N181" s="173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I182" s="173"/>
      <c r="J182" s="173"/>
      <c r="K182" s="173"/>
      <c r="L182" s="173"/>
      <c r="M182" s="173"/>
      <c r="N182" s="173"/>
      <c r="O182" s="19"/>
    </row>
    <row r="183" spans="1:15" s="49" customFormat="1" ht="28.8" x14ac:dyDescent="0.3">
      <c r="A183" s="162">
        <v>45233</v>
      </c>
      <c r="B183" s="40" t="s">
        <v>675</v>
      </c>
      <c r="C183" s="40" t="s">
        <v>676</v>
      </c>
      <c r="D183" s="163" t="s">
        <v>677</v>
      </c>
      <c r="E183" s="163">
        <v>2</v>
      </c>
      <c r="F183" s="163" t="s">
        <v>468</v>
      </c>
      <c r="G183" s="163" t="s">
        <v>289</v>
      </c>
      <c r="H183" s="21"/>
      <c r="I183" s="173"/>
      <c r="J183" s="173"/>
      <c r="K183" s="173"/>
      <c r="L183" s="173"/>
      <c r="M183" s="173"/>
      <c r="N183" s="173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I184" s="173"/>
      <c r="J184" s="173"/>
      <c r="K184" s="173"/>
      <c r="L184" s="173"/>
      <c r="M184" s="173"/>
      <c r="N184" s="173"/>
      <c r="O184" s="19"/>
    </row>
    <row r="185" spans="1:15" s="49" customFormat="1" ht="14.4" customHeight="1" x14ac:dyDescent="0.3">
      <c r="A185" s="184">
        <v>45232</v>
      </c>
      <c r="B185" s="183" t="s">
        <v>680</v>
      </c>
      <c r="C185" s="183" t="s">
        <v>282</v>
      </c>
      <c r="D185" s="164" t="s">
        <v>284</v>
      </c>
      <c r="E185" s="164">
        <v>12</v>
      </c>
      <c r="F185" s="183" t="s">
        <v>468</v>
      </c>
      <c r="G185" s="183" t="s">
        <v>272</v>
      </c>
      <c r="H185" s="21"/>
      <c r="I185" s="173"/>
      <c r="J185" s="173"/>
      <c r="K185" s="173"/>
      <c r="L185" s="173"/>
      <c r="M185" s="173"/>
      <c r="N185" s="173"/>
      <c r="O185" s="19"/>
    </row>
    <row r="186" spans="1:15" s="49" customFormat="1" ht="16.2" customHeight="1" x14ac:dyDescent="0.3">
      <c r="A186" s="184"/>
      <c r="B186" s="183"/>
      <c r="C186" s="183"/>
      <c r="D186" s="164" t="s">
        <v>287</v>
      </c>
      <c r="E186" s="164">
        <v>10</v>
      </c>
      <c r="F186" s="183"/>
      <c r="G186" s="183"/>
      <c r="H186" s="21"/>
      <c r="I186" s="173"/>
      <c r="J186" s="173"/>
      <c r="K186" s="173"/>
      <c r="L186" s="173"/>
      <c r="M186" s="173"/>
      <c r="N186" s="173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I187" s="173"/>
      <c r="J187" s="173"/>
      <c r="K187" s="173"/>
      <c r="L187" s="173"/>
      <c r="M187" s="173"/>
      <c r="N187" s="173"/>
      <c r="O187" s="19"/>
    </row>
    <row r="188" spans="1:15" s="49" customFormat="1" ht="13.2" customHeight="1" x14ac:dyDescent="0.3">
      <c r="A188" s="165">
        <v>45247</v>
      </c>
      <c r="B188" s="166" t="s">
        <v>714</v>
      </c>
      <c r="C188" s="166" t="s">
        <v>407</v>
      </c>
      <c r="D188" s="166" t="s">
        <v>408</v>
      </c>
      <c r="E188" s="166">
        <v>15</v>
      </c>
      <c r="F188" s="166" t="s">
        <v>468</v>
      </c>
      <c r="G188" s="166" t="s">
        <v>272</v>
      </c>
      <c r="H188" s="21"/>
      <c r="I188" s="173"/>
      <c r="J188" s="173"/>
      <c r="K188" s="173"/>
      <c r="L188" s="173"/>
      <c r="M188" s="173"/>
      <c r="N188" s="173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I189" s="173"/>
      <c r="J189" s="173"/>
      <c r="K189" s="173"/>
      <c r="L189" s="173"/>
      <c r="M189" s="173"/>
      <c r="N189" s="173"/>
      <c r="O189" s="19"/>
    </row>
    <row r="190" spans="1:15" s="49" customFormat="1" ht="14.4" customHeight="1" x14ac:dyDescent="0.3">
      <c r="A190" s="167">
        <v>45252</v>
      </c>
      <c r="B190" s="168">
        <v>1200</v>
      </c>
      <c r="C190" s="168" t="s">
        <v>433</v>
      </c>
      <c r="D190" s="168" t="s">
        <v>435</v>
      </c>
      <c r="E190" s="168">
        <v>1</v>
      </c>
      <c r="F190" s="168" t="s">
        <v>468</v>
      </c>
      <c r="G190" s="168" t="s">
        <v>272</v>
      </c>
      <c r="H190" s="21"/>
      <c r="I190" s="173"/>
      <c r="J190" s="173"/>
      <c r="K190" s="173"/>
      <c r="L190" s="173"/>
      <c r="M190" s="173"/>
      <c r="N190" s="173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I191" s="173"/>
      <c r="J191" s="173"/>
      <c r="K191" s="173"/>
      <c r="L191" s="173"/>
      <c r="M191" s="173"/>
      <c r="N191" s="173"/>
      <c r="O191" s="19"/>
    </row>
    <row r="192" spans="1:15" s="49" customFormat="1" ht="28.2" customHeight="1" x14ac:dyDescent="0.3">
      <c r="A192" s="167">
        <v>45253</v>
      </c>
      <c r="B192" s="168" t="s">
        <v>842</v>
      </c>
      <c r="C192" s="168" t="s">
        <v>282</v>
      </c>
      <c r="D192" s="168" t="s">
        <v>287</v>
      </c>
      <c r="E192" s="168">
        <v>10</v>
      </c>
      <c r="F192" s="168" t="s">
        <v>468</v>
      </c>
      <c r="G192" s="168" t="s">
        <v>272</v>
      </c>
      <c r="H192" s="21"/>
      <c r="I192" s="173"/>
      <c r="J192" s="173"/>
      <c r="K192" s="173"/>
      <c r="L192" s="173"/>
      <c r="M192" s="173"/>
      <c r="N192" s="173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I193" s="173"/>
      <c r="J193" s="173"/>
      <c r="K193" s="173"/>
      <c r="L193" s="173"/>
      <c r="M193" s="173"/>
      <c r="N193" s="173"/>
      <c r="O193" s="19"/>
    </row>
    <row r="194" spans="1:15" s="49" customFormat="1" x14ac:dyDescent="0.3">
      <c r="A194" s="167">
        <v>45254</v>
      </c>
      <c r="B194" s="168" t="s">
        <v>843</v>
      </c>
      <c r="C194" s="168" t="s">
        <v>429</v>
      </c>
      <c r="D194" s="168" t="s">
        <v>851</v>
      </c>
      <c r="E194" s="168">
        <v>1</v>
      </c>
      <c r="F194" s="168" t="s">
        <v>468</v>
      </c>
      <c r="G194" s="168" t="s">
        <v>272</v>
      </c>
      <c r="H194" s="21"/>
      <c r="I194" s="173"/>
      <c r="J194" s="173"/>
      <c r="K194" s="173"/>
      <c r="L194" s="173"/>
      <c r="M194" s="173"/>
      <c r="N194" s="173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I195" s="173"/>
      <c r="J195" s="173"/>
      <c r="K195" s="173"/>
      <c r="L195" s="173"/>
      <c r="M195" s="173"/>
      <c r="N195" s="173"/>
      <c r="O195" s="19"/>
    </row>
    <row r="196" spans="1:15" s="49" customFormat="1" x14ac:dyDescent="0.3">
      <c r="A196" s="167">
        <v>45257</v>
      </c>
      <c r="B196" s="168">
        <v>2067</v>
      </c>
      <c r="C196" s="168" t="s">
        <v>850</v>
      </c>
      <c r="D196" s="168" t="s">
        <v>852</v>
      </c>
      <c r="E196" s="168">
        <v>10</v>
      </c>
      <c r="F196" s="168" t="s">
        <v>468</v>
      </c>
      <c r="G196" s="168" t="s">
        <v>272</v>
      </c>
      <c r="H196" s="21"/>
      <c r="I196" s="173"/>
      <c r="J196" s="173"/>
      <c r="K196" s="173"/>
      <c r="L196" s="173"/>
      <c r="M196" s="173"/>
      <c r="N196" s="173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I197" s="173"/>
      <c r="J197" s="173"/>
      <c r="K197" s="173"/>
      <c r="L197" s="173"/>
      <c r="M197" s="173"/>
      <c r="N197" s="173"/>
      <c r="O197" s="19"/>
    </row>
    <row r="198" spans="1:15" s="49" customFormat="1" ht="28.8" x14ac:dyDescent="0.3">
      <c r="A198" s="174">
        <v>45264</v>
      </c>
      <c r="B198" s="173" t="s">
        <v>896</v>
      </c>
      <c r="C198" s="173" t="s">
        <v>841</v>
      </c>
      <c r="D198" s="173" t="s">
        <v>897</v>
      </c>
      <c r="E198" s="173">
        <v>24</v>
      </c>
      <c r="F198" s="173" t="s">
        <v>468</v>
      </c>
      <c r="G198" s="173" t="s">
        <v>272</v>
      </c>
      <c r="H198" s="21"/>
      <c r="O198" s="19"/>
    </row>
    <row r="199" spans="1:15" s="49" customFormat="1" x14ac:dyDescent="0.3">
      <c r="A199" s="77"/>
      <c r="B199" s="22"/>
      <c r="C199" s="22"/>
      <c r="D199" s="22"/>
      <c r="E199" s="22"/>
      <c r="F199" s="22"/>
      <c r="G199" s="22"/>
      <c r="H199" s="55"/>
      <c r="O199" s="19"/>
    </row>
    <row r="200" spans="1:15" s="49" customFormat="1" x14ac:dyDescent="0.3">
      <c r="A200" s="179">
        <v>45265</v>
      </c>
      <c r="B200" s="180">
        <v>2074</v>
      </c>
      <c r="C200" s="180" t="s">
        <v>907</v>
      </c>
      <c r="D200" s="180" t="s">
        <v>852</v>
      </c>
      <c r="E200" s="180">
        <v>2</v>
      </c>
      <c r="F200" s="180" t="s">
        <v>468</v>
      </c>
      <c r="G200" s="180" t="s">
        <v>272</v>
      </c>
      <c r="H200" s="21"/>
      <c r="O200" s="19"/>
    </row>
    <row r="201" spans="1:15" s="49" customFormat="1" x14ac:dyDescent="0.3">
      <c r="A201" s="77"/>
      <c r="B201" s="68"/>
      <c r="C201" s="68"/>
      <c r="D201" s="22"/>
      <c r="E201" s="22"/>
      <c r="F201" s="68"/>
      <c r="G201" s="68"/>
      <c r="H201" s="55"/>
      <c r="O201" s="19"/>
    </row>
    <row r="202" spans="1:15" s="49" customFormat="1" ht="16.8" customHeight="1" x14ac:dyDescent="0.3">
      <c r="A202" s="184">
        <v>45265</v>
      </c>
      <c r="B202" s="183" t="s">
        <v>906</v>
      </c>
      <c r="C202" s="183" t="s">
        <v>853</v>
      </c>
      <c r="D202" s="180" t="s">
        <v>908</v>
      </c>
      <c r="E202" s="183">
        <v>6</v>
      </c>
      <c r="F202" s="183" t="s">
        <v>468</v>
      </c>
      <c r="G202" s="183" t="s">
        <v>272</v>
      </c>
      <c r="H202" s="21"/>
      <c r="O202" s="19"/>
    </row>
    <row r="203" spans="1:15" s="49" customFormat="1" ht="13.2" customHeight="1" x14ac:dyDescent="0.3">
      <c r="A203" s="184"/>
      <c r="B203" s="183"/>
      <c r="C203" s="183"/>
      <c r="D203" s="180" t="s">
        <v>909</v>
      </c>
      <c r="E203" s="183"/>
      <c r="F203" s="183"/>
      <c r="G203" s="183"/>
      <c r="H203" s="21"/>
      <c r="O203" s="19"/>
    </row>
    <row r="204" spans="1:15" s="49" customFormat="1" x14ac:dyDescent="0.3">
      <c r="A204" s="184"/>
      <c r="B204" s="183"/>
      <c r="C204" s="183"/>
      <c r="D204" s="180" t="s">
        <v>910</v>
      </c>
      <c r="E204" s="183"/>
      <c r="F204" s="183"/>
      <c r="G204" s="183"/>
      <c r="H204" s="21"/>
      <c r="O204" s="19"/>
    </row>
    <row r="205" spans="1:15" s="49" customFormat="1" ht="13.8" customHeight="1" x14ac:dyDescent="0.3">
      <c r="A205" s="184"/>
      <c r="B205" s="183"/>
      <c r="C205" s="183"/>
      <c r="D205" s="180" t="s">
        <v>908</v>
      </c>
      <c r="E205" s="183">
        <v>6</v>
      </c>
      <c r="F205" s="183"/>
      <c r="G205" s="183"/>
      <c r="H205" s="21"/>
      <c r="O205" s="19"/>
    </row>
    <row r="206" spans="1:15" s="49" customFormat="1" x14ac:dyDescent="0.3">
      <c r="A206" s="184"/>
      <c r="B206" s="183"/>
      <c r="C206" s="183"/>
      <c r="D206" s="180" t="s">
        <v>911</v>
      </c>
      <c r="E206" s="183"/>
      <c r="F206" s="183"/>
      <c r="G206" s="183"/>
      <c r="H206" s="21"/>
      <c r="O206" s="19"/>
    </row>
    <row r="207" spans="1:15" s="49" customFormat="1" x14ac:dyDescent="0.3">
      <c r="A207" s="184"/>
      <c r="B207" s="183"/>
      <c r="C207" s="183"/>
      <c r="D207" s="180" t="s">
        <v>910</v>
      </c>
      <c r="E207" s="183"/>
      <c r="F207" s="183"/>
      <c r="G207" s="183"/>
      <c r="H207" s="21"/>
      <c r="O207" s="19"/>
    </row>
    <row r="208" spans="1:15" s="49" customFormat="1" x14ac:dyDescent="0.3">
      <c r="A208" s="22"/>
      <c r="B208" s="68"/>
      <c r="C208" s="22"/>
      <c r="D208" s="22"/>
      <c r="E208" s="22"/>
      <c r="F208" s="22"/>
      <c r="G208" s="22"/>
      <c r="H208" s="55"/>
      <c r="O208" s="19"/>
    </row>
    <row r="209" spans="1:15" s="49" customFormat="1" ht="13.8" customHeight="1" x14ac:dyDescent="0.3">
      <c r="A209" s="184">
        <v>45265</v>
      </c>
      <c r="B209" s="183">
        <v>4270</v>
      </c>
      <c r="C209" s="183" t="s">
        <v>384</v>
      </c>
      <c r="D209" s="181" t="s">
        <v>917</v>
      </c>
      <c r="E209" s="181">
        <v>6</v>
      </c>
      <c r="F209" s="181" t="s">
        <v>468</v>
      </c>
      <c r="G209" s="181" t="s">
        <v>272</v>
      </c>
      <c r="H209" s="55"/>
      <c r="O209" s="19"/>
    </row>
    <row r="210" spans="1:15" s="49" customFormat="1" x14ac:dyDescent="0.3">
      <c r="A210" s="184"/>
      <c r="B210" s="183"/>
      <c r="C210" s="183"/>
      <c r="D210" s="181" t="s">
        <v>918</v>
      </c>
      <c r="E210" s="181">
        <v>4</v>
      </c>
      <c r="F210" s="181"/>
      <c r="G210" s="181"/>
      <c r="H210" s="55"/>
      <c r="O210" s="19"/>
    </row>
    <row r="211" spans="1:15" s="49" customFormat="1" ht="14.4" customHeight="1" x14ac:dyDescent="0.3">
      <c r="A211" s="184"/>
      <c r="B211" s="183"/>
      <c r="C211" s="183"/>
      <c r="D211" s="181" t="s">
        <v>919</v>
      </c>
      <c r="E211" s="181">
        <v>1</v>
      </c>
      <c r="F211" s="181"/>
      <c r="G211" s="181"/>
      <c r="H211" s="55"/>
      <c r="O211" s="19"/>
    </row>
    <row r="212" spans="1:15" s="49" customFormat="1" x14ac:dyDescent="0.3">
      <c r="A212" s="77"/>
      <c r="B212" s="68"/>
      <c r="C212" s="22"/>
      <c r="D212" s="22"/>
      <c r="E212" s="22"/>
      <c r="F212" s="22"/>
      <c r="G212" s="22"/>
      <c r="H212" s="55"/>
      <c r="O212" s="19"/>
    </row>
    <row r="213" spans="1:15" s="49" customFormat="1" x14ac:dyDescent="0.3">
      <c r="A213" s="182">
        <v>45269</v>
      </c>
      <c r="B213" s="181">
        <v>379</v>
      </c>
      <c r="C213" s="181" t="s">
        <v>915</v>
      </c>
      <c r="D213" s="181" t="s">
        <v>916</v>
      </c>
      <c r="E213" s="181">
        <v>6</v>
      </c>
      <c r="F213" s="181" t="s">
        <v>468</v>
      </c>
      <c r="G213" s="181" t="s">
        <v>272</v>
      </c>
      <c r="H213" s="21"/>
      <c r="O213" s="19"/>
    </row>
    <row r="214" spans="1:15" s="49" customFormat="1" ht="12.6" customHeight="1" x14ac:dyDescent="0.3">
      <c r="A214" s="56"/>
      <c r="B214" s="68"/>
      <c r="C214" s="68"/>
      <c r="D214" s="22"/>
      <c r="E214" s="22"/>
      <c r="F214" s="68"/>
      <c r="G214" s="68"/>
      <c r="H214" s="55"/>
      <c r="O214" s="19"/>
    </row>
    <row r="215" spans="1:15" s="49" customFormat="1" x14ac:dyDescent="0.3">
      <c r="A215" s="182"/>
      <c r="B215" s="52"/>
      <c r="C215" s="181"/>
      <c r="D215" s="181"/>
      <c r="E215" s="181"/>
      <c r="F215" s="181"/>
      <c r="G215" s="181"/>
      <c r="H215" s="21"/>
      <c r="O215" s="19"/>
    </row>
    <row r="216" spans="1:15" s="49" customFormat="1" x14ac:dyDescent="0.3">
      <c r="A216" s="51"/>
      <c r="B216" s="181"/>
      <c r="C216" s="181"/>
      <c r="D216" s="181"/>
      <c r="E216" s="181"/>
      <c r="F216" s="181"/>
      <c r="G216" s="181"/>
      <c r="H216" s="21"/>
      <c r="O216" s="19"/>
    </row>
    <row r="217" spans="1:15" s="49" customFormat="1" ht="16.8" customHeight="1" x14ac:dyDescent="0.3">
      <c r="A217" s="51"/>
      <c r="B217" s="181"/>
      <c r="C217" s="181"/>
      <c r="D217" s="181"/>
      <c r="E217" s="181"/>
      <c r="F217" s="181"/>
      <c r="G217" s="181"/>
      <c r="H217" s="21"/>
      <c r="O217" s="19"/>
    </row>
    <row r="218" spans="1:15" s="49" customFormat="1" x14ac:dyDescent="0.3">
      <c r="A218" s="51"/>
      <c r="B218" s="181"/>
      <c r="C218" s="52"/>
      <c r="D218" s="181"/>
      <c r="E218" s="181"/>
      <c r="F218" s="52"/>
      <c r="G218" s="52"/>
      <c r="H218" s="21"/>
      <c r="O218" s="19"/>
    </row>
    <row r="219" spans="1:15" s="49" customFormat="1" ht="15" customHeight="1" x14ac:dyDescent="0.3">
      <c r="A219" s="181"/>
      <c r="B219" s="181"/>
      <c r="C219" s="52"/>
      <c r="D219" s="181"/>
      <c r="E219" s="181"/>
      <c r="F219" s="52"/>
      <c r="G219" s="52"/>
      <c r="H219" s="21"/>
      <c r="O219" s="19"/>
    </row>
    <row r="220" spans="1:15" s="49" customFormat="1" x14ac:dyDescent="0.3">
      <c r="A220" s="182"/>
      <c r="B220" s="181"/>
      <c r="C220" s="52"/>
      <c r="D220" s="181"/>
      <c r="E220" s="181"/>
      <c r="F220" s="52"/>
      <c r="G220" s="52"/>
      <c r="H220" s="21"/>
      <c r="O220" s="19"/>
    </row>
    <row r="221" spans="1:15" s="49" customFormat="1" x14ac:dyDescent="0.3">
      <c r="A221" s="181"/>
      <c r="B221" s="52"/>
      <c r="C221" s="181"/>
      <c r="D221" s="181"/>
      <c r="E221" s="181"/>
      <c r="F221" s="181"/>
      <c r="G221" s="181"/>
      <c r="H221" s="21"/>
      <c r="O221" s="19"/>
    </row>
    <row r="222" spans="1:15" s="49" customFormat="1" x14ac:dyDescent="0.3">
      <c r="A222" s="182"/>
      <c r="B222" s="52"/>
      <c r="C222" s="181"/>
      <c r="D222" s="181"/>
      <c r="E222" s="181"/>
      <c r="F222" s="181"/>
      <c r="G222" s="181"/>
      <c r="H222" s="21"/>
      <c r="O222" s="19"/>
    </row>
    <row r="223" spans="1:15" s="49" customFormat="1" x14ac:dyDescent="0.3">
      <c r="A223" s="181"/>
      <c r="B223" s="181"/>
      <c r="C223" s="181"/>
      <c r="D223" s="181"/>
      <c r="E223" s="181"/>
      <c r="F223" s="181"/>
      <c r="G223" s="181"/>
      <c r="H223" s="21"/>
      <c r="O223" s="19"/>
    </row>
    <row r="224" spans="1:15" s="49" customFormat="1" x14ac:dyDescent="0.3">
      <c r="A224" s="51"/>
      <c r="B224" s="181"/>
      <c r="C224" s="181"/>
      <c r="D224" s="181"/>
      <c r="E224" s="181"/>
      <c r="F224" s="181"/>
      <c r="G224" s="181"/>
      <c r="H224" s="21"/>
      <c r="O224" s="19"/>
    </row>
    <row r="225" spans="1:15" s="49" customFormat="1" ht="28.8" customHeight="1" x14ac:dyDescent="0.3">
      <c r="A225" s="51"/>
      <c r="B225" s="181"/>
      <c r="C225" s="181"/>
      <c r="D225" s="181"/>
      <c r="E225" s="181"/>
      <c r="F225" s="181"/>
      <c r="G225" s="181"/>
      <c r="H225" s="21"/>
      <c r="O225" s="19"/>
    </row>
    <row r="226" spans="1:15" s="49" customFormat="1" x14ac:dyDescent="0.3">
      <c r="A226" s="181"/>
      <c r="B226" s="181"/>
      <c r="C226" s="52"/>
      <c r="D226" s="181"/>
      <c r="E226" s="181"/>
      <c r="F226" s="52"/>
      <c r="G226" s="52"/>
      <c r="H226" s="21"/>
      <c r="O226" s="19"/>
    </row>
    <row r="227" spans="1:15" s="49" customFormat="1" ht="13.2" customHeight="1" x14ac:dyDescent="0.3">
      <c r="A227" s="182"/>
      <c r="B227" s="181"/>
      <c r="C227" s="52"/>
      <c r="D227" s="181"/>
      <c r="E227" s="181"/>
      <c r="F227" s="52"/>
      <c r="G227" s="52"/>
      <c r="H227" s="21"/>
      <c r="O227" s="19"/>
    </row>
    <row r="228" spans="1:15" s="49" customFormat="1" x14ac:dyDescent="0.3">
      <c r="A228" s="181"/>
      <c r="B228" s="181"/>
      <c r="C228" s="181"/>
      <c r="D228" s="181"/>
      <c r="E228" s="181"/>
      <c r="F228" s="181"/>
      <c r="G228" s="181"/>
      <c r="H228" s="21"/>
      <c r="O228" s="19"/>
    </row>
    <row r="229" spans="1:15" s="49" customFormat="1" x14ac:dyDescent="0.3">
      <c r="A229" s="181"/>
      <c r="B229" s="181"/>
      <c r="C229" s="181"/>
      <c r="D229" s="181"/>
      <c r="E229" s="181"/>
      <c r="F229" s="181"/>
      <c r="G229" s="181"/>
      <c r="H229" s="21"/>
      <c r="O229" s="19"/>
    </row>
    <row r="230" spans="1:15" s="49" customFormat="1" x14ac:dyDescent="0.3">
      <c r="A230" s="181"/>
      <c r="B230" s="181"/>
      <c r="C230" s="181"/>
      <c r="D230" s="181"/>
      <c r="E230" s="181"/>
      <c r="F230" s="181"/>
      <c r="G230" s="181"/>
      <c r="H230" s="21"/>
      <c r="O230" s="19"/>
    </row>
    <row r="231" spans="1:15" s="49" customFormat="1" ht="28.8" customHeight="1" x14ac:dyDescent="0.3">
      <c r="A231" s="181"/>
      <c r="B231" s="181"/>
      <c r="C231" s="181"/>
      <c r="D231" s="181"/>
      <c r="E231" s="181"/>
      <c r="F231" s="181"/>
      <c r="G231" s="181"/>
      <c r="H231" s="21"/>
      <c r="O231" s="19"/>
    </row>
    <row r="232" spans="1:15" s="49" customFormat="1" x14ac:dyDescent="0.3">
      <c r="A232" s="181"/>
      <c r="B232" s="181"/>
      <c r="C232" s="181"/>
      <c r="D232" s="181"/>
      <c r="E232" s="181"/>
      <c r="F232" s="181"/>
      <c r="G232" s="181"/>
      <c r="H232" s="21"/>
      <c r="O232" s="19"/>
    </row>
    <row r="233" spans="1:15" s="49" customFormat="1" x14ac:dyDescent="0.3">
      <c r="A233" s="181"/>
      <c r="B233" s="181"/>
      <c r="C233" s="181"/>
      <c r="D233" s="181"/>
      <c r="E233" s="181"/>
      <c r="F233" s="181"/>
      <c r="G233" s="181"/>
      <c r="H233" s="21"/>
      <c r="O233" s="19"/>
    </row>
    <row r="234" spans="1:15" s="49" customFormat="1" x14ac:dyDescent="0.3">
      <c r="A234" s="181"/>
      <c r="B234" s="181"/>
      <c r="C234" s="181"/>
      <c r="D234" s="181"/>
      <c r="E234" s="181"/>
      <c r="F234" s="181"/>
      <c r="G234" s="181"/>
      <c r="H234" s="21"/>
      <c r="O234" s="19"/>
    </row>
    <row r="235" spans="1:15" s="49" customFormat="1" ht="28.8" customHeight="1" x14ac:dyDescent="0.3">
      <c r="A235" s="181"/>
      <c r="B235" s="181"/>
      <c r="C235" s="181"/>
      <c r="D235" s="181"/>
      <c r="E235" s="181"/>
      <c r="F235" s="181"/>
      <c r="G235" s="181"/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B323" s="22"/>
      <c r="H323" s="21"/>
      <c r="O323" s="19"/>
    </row>
    <row r="324" spans="1:15" s="49" customFormat="1" x14ac:dyDescent="0.3">
      <c r="B324" s="22"/>
      <c r="H324" s="21"/>
      <c r="O324" s="19"/>
    </row>
    <row r="325" spans="1:15" s="49" customFormat="1" x14ac:dyDescent="0.3">
      <c r="B325" s="22"/>
      <c r="H325" s="21"/>
      <c r="O325" s="19"/>
    </row>
    <row r="326" spans="1:15" s="49" customFormat="1" x14ac:dyDescent="0.3">
      <c r="A326" s="22"/>
      <c r="B326" s="22"/>
      <c r="H326" s="21"/>
      <c r="O326" s="19"/>
    </row>
    <row r="327" spans="1:15" s="49" customFormat="1" x14ac:dyDescent="0.3">
      <c r="A327" s="22"/>
      <c r="B327" s="22"/>
      <c r="H327" s="21"/>
      <c r="O327" s="19"/>
    </row>
    <row r="328" spans="1:15" s="49" customFormat="1" x14ac:dyDescent="0.3">
      <c r="A328" s="22"/>
      <c r="B328" s="22"/>
      <c r="C328" s="22"/>
      <c r="D328" s="22"/>
      <c r="E328" s="22"/>
      <c r="F328" s="22"/>
      <c r="G328" s="22"/>
      <c r="H328" s="21"/>
      <c r="O328" s="19"/>
    </row>
    <row r="329" spans="1:15" s="49" customFormat="1" x14ac:dyDescent="0.3">
      <c r="A329" s="22"/>
      <c r="B329" s="22"/>
      <c r="C329" s="22"/>
      <c r="D329" s="22"/>
      <c r="E329" s="22"/>
      <c r="F329" s="22"/>
      <c r="G329" s="22"/>
      <c r="H329" s="21"/>
      <c r="O329" s="19"/>
    </row>
    <row r="330" spans="1:15" s="49" customFormat="1" x14ac:dyDescent="0.3">
      <c r="A330" s="22"/>
      <c r="B330" s="22"/>
      <c r="C330" s="22"/>
      <c r="D330" s="22"/>
      <c r="E330" s="22"/>
      <c r="F330" s="22"/>
      <c r="G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7" customFormat="1" x14ac:dyDescent="0.3">
      <c r="A345" s="22"/>
      <c r="B345" s="22"/>
      <c r="C345" s="22"/>
      <c r="D345" s="22"/>
      <c r="E345" s="22"/>
      <c r="F345" s="22"/>
      <c r="G345" s="22"/>
      <c r="H345" s="53"/>
      <c r="O345" s="54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9" customFormat="1" x14ac:dyDescent="0.3">
      <c r="A348" s="22"/>
      <c r="B348" s="22"/>
      <c r="C348" s="22"/>
      <c r="D348" s="22"/>
      <c r="E348" s="22"/>
      <c r="F348" s="22"/>
      <c r="G348" s="22"/>
      <c r="H348" s="21"/>
      <c r="I348" s="17"/>
      <c r="J348" s="17"/>
      <c r="K348" s="17"/>
      <c r="L348" s="17"/>
      <c r="M348" s="17"/>
      <c r="N348" s="17"/>
      <c r="O348" s="19"/>
    </row>
  </sheetData>
  <mergeCells count="231"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ySplit="1" topLeftCell="A128" activePane="bottomLeft" state="frozen"/>
      <selection pane="bottomLeft" activeCell="A150" sqref="A15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1">
        <v>45133</v>
      </c>
      <c r="B72" s="142" t="s">
        <v>545</v>
      </c>
      <c r="C72" s="142" t="s">
        <v>546</v>
      </c>
      <c r="D72" s="142">
        <v>19529</v>
      </c>
      <c r="E72" s="142" t="s">
        <v>65</v>
      </c>
      <c r="F72" s="141">
        <v>45133</v>
      </c>
      <c r="G72" s="142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3">
        <v>45224</v>
      </c>
      <c r="B109" s="44" t="s">
        <v>669</v>
      </c>
      <c r="C109" s="44" t="s">
        <v>276</v>
      </c>
      <c r="D109" s="44">
        <v>52510</v>
      </c>
      <c r="E109" s="44" t="s">
        <v>65</v>
      </c>
      <c r="F109" s="43">
        <v>45265</v>
      </c>
      <c r="G109" s="44" t="s">
        <v>64</v>
      </c>
    </row>
    <row r="110" spans="1:7" x14ac:dyDescent="0.3">
      <c r="A110" s="43">
        <v>45226</v>
      </c>
      <c r="B110" s="44" t="s">
        <v>672</v>
      </c>
      <c r="C110" s="44" t="s">
        <v>276</v>
      </c>
      <c r="D110" s="44">
        <v>25960</v>
      </c>
      <c r="E110" s="44" t="s">
        <v>65</v>
      </c>
      <c r="F110" s="43">
        <v>44962</v>
      </c>
      <c r="G110" s="44" t="s">
        <v>64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3">
        <v>45234</v>
      </c>
      <c r="B116" s="44" t="s">
        <v>682</v>
      </c>
      <c r="C116" s="44" t="s">
        <v>584</v>
      </c>
      <c r="D116" s="44">
        <v>14313</v>
      </c>
      <c r="E116" s="44" t="s">
        <v>65</v>
      </c>
      <c r="F116" s="43">
        <v>45259</v>
      </c>
      <c r="G116" s="44" t="s">
        <v>64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3">
        <v>45237</v>
      </c>
      <c r="B118" s="44" t="s">
        <v>683</v>
      </c>
      <c r="C118" s="44" t="s">
        <v>282</v>
      </c>
      <c r="D118" s="44">
        <v>128349</v>
      </c>
      <c r="E118" s="44" t="s">
        <v>65</v>
      </c>
      <c r="F118" s="43">
        <v>45265</v>
      </c>
      <c r="G118" s="44" t="s">
        <v>64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f>11500-7000</f>
        <v>4500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69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  <row r="143" spans="1:8" x14ac:dyDescent="0.3">
      <c r="A143" s="43">
        <v>45259</v>
      </c>
      <c r="B143" s="44" t="s">
        <v>863</v>
      </c>
      <c r="C143" s="44" t="s">
        <v>862</v>
      </c>
      <c r="D143" s="44">
        <v>118336</v>
      </c>
      <c r="E143" s="44" t="s">
        <v>65</v>
      </c>
      <c r="F143" s="43">
        <v>45259</v>
      </c>
      <c r="G143" s="44" t="s">
        <v>64</v>
      </c>
    </row>
    <row r="144" spans="1:8" x14ac:dyDescent="0.3">
      <c r="A144" s="43">
        <v>45259</v>
      </c>
      <c r="B144" s="44">
        <v>379</v>
      </c>
      <c r="C144" s="44" t="s">
        <v>915</v>
      </c>
      <c r="D144" s="44">
        <v>16697</v>
      </c>
      <c r="E144" s="44" t="s">
        <v>65</v>
      </c>
      <c r="F144" s="43">
        <v>45259</v>
      </c>
      <c r="G144" s="44" t="s">
        <v>64</v>
      </c>
    </row>
    <row r="145" spans="1:7" x14ac:dyDescent="0.3">
      <c r="A145" s="43">
        <v>45261</v>
      </c>
      <c r="B145" s="44" t="s">
        <v>906</v>
      </c>
      <c r="C145" s="44" t="s">
        <v>853</v>
      </c>
      <c r="D145" s="44">
        <v>24001</v>
      </c>
      <c r="E145" s="44" t="s">
        <v>65</v>
      </c>
      <c r="F145" s="43">
        <v>45255</v>
      </c>
      <c r="G145" s="44" t="s">
        <v>64</v>
      </c>
    </row>
    <row r="146" spans="1:7" x14ac:dyDescent="0.3">
      <c r="A146" s="41">
        <v>45262</v>
      </c>
      <c r="B146" s="15">
        <v>2074</v>
      </c>
      <c r="C146" s="15" t="s">
        <v>850</v>
      </c>
      <c r="D146" s="15">
        <v>496</v>
      </c>
    </row>
    <row r="147" spans="1:7" x14ac:dyDescent="0.3">
      <c r="A147" s="41">
        <v>45265</v>
      </c>
      <c r="B147" s="40">
        <v>4279</v>
      </c>
      <c r="C147" s="40" t="s">
        <v>384</v>
      </c>
      <c r="D147" s="40">
        <v>5328</v>
      </c>
      <c r="E147" s="40"/>
      <c r="F147" s="40"/>
      <c r="G147" s="40"/>
    </row>
    <row r="148" spans="1:7" x14ac:dyDescent="0.3">
      <c r="A148" s="43">
        <v>45266</v>
      </c>
      <c r="B148" s="44"/>
      <c r="C148" s="44" t="s">
        <v>704</v>
      </c>
      <c r="D148" s="44">
        <v>80508</v>
      </c>
      <c r="E148" s="44" t="s">
        <v>65</v>
      </c>
      <c r="F148" s="43">
        <v>45266</v>
      </c>
      <c r="G148" s="44" t="s">
        <v>64</v>
      </c>
    </row>
    <row r="149" spans="1:7" x14ac:dyDescent="0.3">
      <c r="A149" s="41">
        <v>45271</v>
      </c>
      <c r="C149" s="15" t="s">
        <v>920</v>
      </c>
      <c r="D149" s="15">
        <v>4690</v>
      </c>
      <c r="E149" s="15" t="s">
        <v>921</v>
      </c>
      <c r="F149" s="15" t="s">
        <v>922</v>
      </c>
      <c r="G149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0" t="s">
        <v>11</v>
      </c>
      <c r="C2" s="19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38" activePane="bottomLeft" state="frozen"/>
      <selection pane="bottomLeft" activeCell="C56" sqref="C5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71">
        <v>45252</v>
      </c>
      <c r="B46" s="72" t="s">
        <v>844</v>
      </c>
      <c r="C46" s="72" t="s">
        <v>63</v>
      </c>
      <c r="D46" s="72">
        <v>106200</v>
      </c>
      <c r="E46" s="72" t="s">
        <v>65</v>
      </c>
      <c r="F46" s="71">
        <v>45268</v>
      </c>
      <c r="G46" s="72" t="s">
        <v>66</v>
      </c>
      <c r="H46" s="72"/>
      <c r="I46" s="73"/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  <row r="48" spans="1:9" s="32" customFormat="1" x14ac:dyDescent="0.25">
      <c r="A48" s="42">
        <v>45252</v>
      </c>
      <c r="B48" s="31" t="s">
        <v>865</v>
      </c>
      <c r="C48" s="31" t="s">
        <v>866</v>
      </c>
      <c r="D48" s="31">
        <v>153645</v>
      </c>
      <c r="E48" s="31"/>
      <c r="F48" s="42"/>
      <c r="G48" s="31"/>
      <c r="H48" s="31"/>
      <c r="I48" s="36"/>
    </row>
    <row r="49" spans="1:9" x14ac:dyDescent="0.25">
      <c r="A49" s="45">
        <v>45257</v>
      </c>
      <c r="B49" s="30" t="s">
        <v>858</v>
      </c>
      <c r="C49" s="30" t="s">
        <v>859</v>
      </c>
      <c r="D49" s="30">
        <v>42000</v>
      </c>
    </row>
    <row r="50" spans="1:9" x14ac:dyDescent="0.25">
      <c r="A50" s="71">
        <v>45258</v>
      </c>
      <c r="B50" s="72" t="s">
        <v>860</v>
      </c>
      <c r="C50" s="72" t="s">
        <v>63</v>
      </c>
      <c r="D50" s="72">
        <v>66245</v>
      </c>
      <c r="E50" s="72" t="s">
        <v>65</v>
      </c>
      <c r="F50" s="71">
        <v>45268</v>
      </c>
      <c r="G50" s="72" t="s">
        <v>66</v>
      </c>
      <c r="H50" s="72"/>
      <c r="I50" s="73"/>
    </row>
    <row r="51" spans="1:9" x14ac:dyDescent="0.25">
      <c r="A51" s="71">
        <v>45258</v>
      </c>
      <c r="B51" s="72" t="s">
        <v>861</v>
      </c>
      <c r="C51" s="72" t="s">
        <v>63</v>
      </c>
      <c r="D51" s="72">
        <v>83473</v>
      </c>
      <c r="E51" s="72" t="s">
        <v>65</v>
      </c>
      <c r="F51" s="71">
        <v>45268</v>
      </c>
      <c r="G51" s="72" t="s">
        <v>66</v>
      </c>
      <c r="H51" s="72"/>
      <c r="I51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8" customWidth="1"/>
    <col min="2" max="16384" width="9.109375" style="12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7"/>
  <sheetViews>
    <sheetView tabSelected="1" topLeftCell="A472" zoomScaleNormal="100" workbookViewId="0">
      <selection activeCell="A478" sqref="A47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92" t="s">
        <v>38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5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5">
        <v>45131</v>
      </c>
      <c r="D154" s="23">
        <v>100</v>
      </c>
      <c r="F154" s="23">
        <v>100</v>
      </c>
    </row>
    <row r="155" spans="1:6" x14ac:dyDescent="0.3">
      <c r="A155" s="135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5">
        <v>45132</v>
      </c>
      <c r="D156" s="23">
        <v>1000</v>
      </c>
      <c r="F156" s="23">
        <f>F155+D156</f>
        <v>1020</v>
      </c>
    </row>
    <row r="157" spans="1:6" x14ac:dyDescent="0.3">
      <c r="A157" s="135">
        <v>45132</v>
      </c>
      <c r="D157" s="23">
        <v>200</v>
      </c>
      <c r="F157" s="23">
        <f>F156+D157</f>
        <v>1220</v>
      </c>
    </row>
    <row r="158" spans="1:6" x14ac:dyDescent="0.3">
      <c r="A158" s="135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5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5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5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5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5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5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5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5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5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5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5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5">
        <v>45135</v>
      </c>
      <c r="D170" s="23">
        <v>1000</v>
      </c>
      <c r="F170" s="23">
        <f>F169+D170</f>
        <v>1075</v>
      </c>
    </row>
    <row r="171" spans="1:6" x14ac:dyDescent="0.3">
      <c r="A171" s="135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5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5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5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5">
        <v>45138</v>
      </c>
      <c r="D175" s="23">
        <v>1000</v>
      </c>
      <c r="F175" s="23">
        <f>F174+D175</f>
        <v>1515</v>
      </c>
    </row>
    <row r="176" spans="1:6" x14ac:dyDescent="0.3">
      <c r="A176" s="135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5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5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5">
        <v>45138</v>
      </c>
      <c r="D179" s="23">
        <v>1750</v>
      </c>
      <c r="F179" s="23">
        <f>F178+D179</f>
        <v>2265</v>
      </c>
    </row>
    <row r="180" spans="1:6" x14ac:dyDescent="0.3">
      <c r="A180" s="135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5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5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5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5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6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  <c r="H423" s="23">
        <f>500-90</f>
        <v>410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  <c r="H424" s="23">
        <f>H423-200</f>
        <v>210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  <c r="H426" s="23">
        <f>357+320</f>
        <v>677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  <c r="H427" s="23">
        <f>H426-210</f>
        <v>467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  <c r="H428" s="23">
        <f>1000-467</f>
        <v>533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  <c r="H429" s="23">
        <f>H428-374</f>
        <v>159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  <c r="H430" s="23">
        <f>H429-200</f>
        <v>-41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  <c r="H431" s="23">
        <f>H429-200-300</f>
        <v>-341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9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  <c r="H433" s="23">
        <f>5367+341</f>
        <v>5708</v>
      </c>
    </row>
    <row r="434" spans="1:9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  <c r="H434" s="23">
        <f>H433-6000</f>
        <v>-292</v>
      </c>
    </row>
    <row r="435" spans="1:9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  <c r="H435" s="23">
        <f>200+300+5367</f>
        <v>5867</v>
      </c>
      <c r="I435" s="23">
        <f>H435-159</f>
        <v>5708</v>
      </c>
    </row>
    <row r="436" spans="1:9" x14ac:dyDescent="0.3">
      <c r="A436" s="25">
        <v>45253</v>
      </c>
      <c r="D436" s="23">
        <v>2000</v>
      </c>
      <c r="F436" s="23">
        <f>F435+D436</f>
        <v>2562</v>
      </c>
      <c r="I436" s="23">
        <f>6000-I435</f>
        <v>292</v>
      </c>
    </row>
    <row r="437" spans="1:9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  <c r="I437" s="23">
        <f>I436-580</f>
        <v>-288</v>
      </c>
    </row>
    <row r="438" spans="1:9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  <c r="I438" s="23">
        <f>I437+3000</f>
        <v>2712</v>
      </c>
    </row>
    <row r="439" spans="1:9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  <c r="I439" s="23">
        <f>I438-319</f>
        <v>2393</v>
      </c>
    </row>
    <row r="440" spans="1:9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  <c r="I440" s="23">
        <f>I439-500-1514</f>
        <v>379</v>
      </c>
    </row>
    <row r="441" spans="1:9" x14ac:dyDescent="0.3">
      <c r="A441" s="25">
        <v>45255</v>
      </c>
      <c r="D441" s="23">
        <v>1000</v>
      </c>
      <c r="F441" s="23">
        <f>F440+D441</f>
        <v>1052</v>
      </c>
      <c r="I441" s="23">
        <f>I440-650</f>
        <v>-271</v>
      </c>
    </row>
    <row r="442" spans="1:9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9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9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9" x14ac:dyDescent="0.3">
      <c r="A445" s="25">
        <v>45258</v>
      </c>
      <c r="D445" s="23">
        <v>1468</v>
      </c>
      <c r="F445" s="23">
        <f>F444+D445</f>
        <v>2040</v>
      </c>
    </row>
    <row r="446" spans="1:9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9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  <row r="448" spans="1:9" x14ac:dyDescent="0.3">
      <c r="A448" s="25">
        <v>45259</v>
      </c>
      <c r="D448" s="23">
        <v>300</v>
      </c>
      <c r="F448" s="23">
        <f>F447+D448</f>
        <v>300</v>
      </c>
      <c r="H448" s="23">
        <f>379-650-1000+1500</f>
        <v>229</v>
      </c>
    </row>
    <row r="449" spans="1:6" x14ac:dyDescent="0.3">
      <c r="A449" s="25">
        <v>45259</v>
      </c>
      <c r="B449" s="23" t="s">
        <v>468</v>
      </c>
      <c r="C449" s="23" t="s">
        <v>864</v>
      </c>
      <c r="E449" s="23">
        <v>300</v>
      </c>
      <c r="F449" s="23">
        <f>F448-E449</f>
        <v>0</v>
      </c>
    </row>
    <row r="450" spans="1:6" x14ac:dyDescent="0.3">
      <c r="A450" s="25">
        <v>45261</v>
      </c>
      <c r="D450" s="23">
        <v>200</v>
      </c>
      <c r="F450" s="23">
        <f>F449+D450</f>
        <v>200</v>
      </c>
    </row>
    <row r="451" spans="1:6" x14ac:dyDescent="0.3">
      <c r="A451" s="25">
        <v>45261</v>
      </c>
      <c r="B451" s="23" t="s">
        <v>468</v>
      </c>
      <c r="C451" s="23" t="s">
        <v>867</v>
      </c>
      <c r="E451" s="23">
        <v>200</v>
      </c>
      <c r="F451" s="23">
        <f>F450-E451</f>
        <v>0</v>
      </c>
    </row>
    <row r="452" spans="1:6" x14ac:dyDescent="0.3">
      <c r="A452" s="25">
        <v>45262</v>
      </c>
      <c r="D452" s="23">
        <v>500</v>
      </c>
      <c r="F452" s="23">
        <f>F451+D452</f>
        <v>500</v>
      </c>
    </row>
    <row r="453" spans="1:6" x14ac:dyDescent="0.3">
      <c r="A453" s="25">
        <v>45262</v>
      </c>
      <c r="B453" s="23" t="s">
        <v>468</v>
      </c>
      <c r="C453" s="23" t="s">
        <v>321</v>
      </c>
      <c r="E453" s="23">
        <v>90</v>
      </c>
      <c r="F453" s="23">
        <f>F452-E453</f>
        <v>410</v>
      </c>
    </row>
    <row r="454" spans="1:6" x14ac:dyDescent="0.3">
      <c r="A454" s="25">
        <v>45262</v>
      </c>
      <c r="D454" s="23">
        <v>2000</v>
      </c>
      <c r="F454" s="23">
        <f>F453+D454</f>
        <v>2410</v>
      </c>
    </row>
    <row r="455" spans="1:6" x14ac:dyDescent="0.3">
      <c r="A455" s="25">
        <v>45262</v>
      </c>
      <c r="B455" s="23" t="s">
        <v>868</v>
      </c>
      <c r="C455" s="23" t="s">
        <v>328</v>
      </c>
      <c r="E455" s="23">
        <v>1500</v>
      </c>
      <c r="F455" s="23">
        <f>F454-E455</f>
        <v>910</v>
      </c>
    </row>
    <row r="456" spans="1:6" x14ac:dyDescent="0.3">
      <c r="A456" s="25">
        <v>45264</v>
      </c>
      <c r="B456" s="23" t="s">
        <v>468</v>
      </c>
      <c r="C456" s="23" t="s">
        <v>869</v>
      </c>
      <c r="E456" s="23">
        <v>200</v>
      </c>
      <c r="F456" s="23">
        <f>F455-E456</f>
        <v>710</v>
      </c>
    </row>
    <row r="457" spans="1:6" x14ac:dyDescent="0.3">
      <c r="A457" s="25">
        <v>45264</v>
      </c>
      <c r="B457" s="23" t="s">
        <v>468</v>
      </c>
      <c r="C457" s="23" t="s">
        <v>312</v>
      </c>
      <c r="E457" s="23">
        <v>340</v>
      </c>
      <c r="F457" s="23">
        <f>F456-E457</f>
        <v>370</v>
      </c>
    </row>
    <row r="458" spans="1:6" x14ac:dyDescent="0.3">
      <c r="A458" s="25">
        <v>45264</v>
      </c>
      <c r="B458" s="23" t="s">
        <v>468</v>
      </c>
      <c r="C458" s="23" t="s">
        <v>410</v>
      </c>
      <c r="E458" s="23">
        <v>10</v>
      </c>
      <c r="F458" s="23">
        <f>F457-E458</f>
        <v>360</v>
      </c>
    </row>
    <row r="459" spans="1:6" x14ac:dyDescent="0.3">
      <c r="A459" s="25">
        <v>45265</v>
      </c>
      <c r="D459" s="23">
        <v>1000</v>
      </c>
      <c r="F459" s="23">
        <f>F458+D459</f>
        <v>1360</v>
      </c>
    </row>
    <row r="460" spans="1:6" x14ac:dyDescent="0.3">
      <c r="A460" s="25">
        <v>45265</v>
      </c>
      <c r="B460" s="23" t="s">
        <v>468</v>
      </c>
      <c r="C460" s="23" t="s">
        <v>399</v>
      </c>
      <c r="E460" s="23">
        <v>357</v>
      </c>
      <c r="F460" s="23">
        <f>F459-E460</f>
        <v>1003</v>
      </c>
    </row>
    <row r="461" spans="1:6" x14ac:dyDescent="0.3">
      <c r="A461" s="25">
        <v>45265</v>
      </c>
      <c r="B461" s="23" t="s">
        <v>468</v>
      </c>
      <c r="C461" s="23" t="s">
        <v>312</v>
      </c>
      <c r="E461" s="23">
        <v>320</v>
      </c>
      <c r="F461" s="23">
        <f t="shared" ref="F461:F462" si="32">F460-E461</f>
        <v>683</v>
      </c>
    </row>
    <row r="462" spans="1:6" x14ac:dyDescent="0.3">
      <c r="A462" s="25">
        <v>45265</v>
      </c>
      <c r="B462" s="23" t="s">
        <v>468</v>
      </c>
      <c r="C462" s="23" t="s">
        <v>399</v>
      </c>
      <c r="E462" s="23">
        <v>374</v>
      </c>
      <c r="F462" s="23">
        <f t="shared" si="32"/>
        <v>309</v>
      </c>
    </row>
    <row r="463" spans="1:6" x14ac:dyDescent="0.3">
      <c r="A463" s="25">
        <v>45266</v>
      </c>
      <c r="B463" s="23" t="s">
        <v>468</v>
      </c>
      <c r="C463" s="23" t="s">
        <v>494</v>
      </c>
      <c r="E463" s="23">
        <v>90</v>
      </c>
      <c r="F463" s="23">
        <f>F462-E463</f>
        <v>219</v>
      </c>
    </row>
    <row r="464" spans="1:6" x14ac:dyDescent="0.3">
      <c r="A464" s="25">
        <v>45266</v>
      </c>
      <c r="B464" s="23" t="s">
        <v>468</v>
      </c>
      <c r="C464" s="23" t="s">
        <v>251</v>
      </c>
      <c r="E464" s="23">
        <v>200</v>
      </c>
      <c r="F464" s="23">
        <f>F463-E464</f>
        <v>19</v>
      </c>
    </row>
    <row r="465" spans="1:6" x14ac:dyDescent="0.3">
      <c r="A465" s="25">
        <v>45266</v>
      </c>
      <c r="D465" s="23">
        <v>6000</v>
      </c>
      <c r="F465" s="23">
        <f>F464+D465</f>
        <v>6019</v>
      </c>
    </row>
    <row r="466" spans="1:6" x14ac:dyDescent="0.3">
      <c r="A466" s="25">
        <v>45266</v>
      </c>
      <c r="B466" s="23" t="s">
        <v>468</v>
      </c>
      <c r="C466" s="23" t="s">
        <v>399</v>
      </c>
      <c r="E466" s="23">
        <v>300</v>
      </c>
      <c r="F466" s="23">
        <f>F465-E466</f>
        <v>5719</v>
      </c>
    </row>
    <row r="467" spans="1:6" x14ac:dyDescent="0.3">
      <c r="A467" s="25">
        <v>45266</v>
      </c>
      <c r="B467" s="23" t="s">
        <v>253</v>
      </c>
      <c r="C467" s="23" t="s">
        <v>912</v>
      </c>
      <c r="E467" s="23">
        <v>5327</v>
      </c>
      <c r="F467" s="23">
        <f>F466-E467</f>
        <v>392</v>
      </c>
    </row>
    <row r="468" spans="1:6" x14ac:dyDescent="0.3">
      <c r="A468" s="25">
        <v>45268</v>
      </c>
      <c r="D468" s="23">
        <v>3000</v>
      </c>
      <c r="F468" s="23">
        <f>F467+D468</f>
        <v>3392</v>
      </c>
    </row>
    <row r="469" spans="1:6" x14ac:dyDescent="0.3">
      <c r="A469" s="25">
        <v>45268</v>
      </c>
      <c r="B469" s="23" t="s">
        <v>468</v>
      </c>
      <c r="C469" s="23" t="s">
        <v>399</v>
      </c>
      <c r="E469" s="23">
        <v>580</v>
      </c>
      <c r="F469" s="23">
        <f>F468-E469</f>
        <v>2812</v>
      </c>
    </row>
    <row r="470" spans="1:6" x14ac:dyDescent="0.3">
      <c r="A470" s="25">
        <v>45268</v>
      </c>
      <c r="B470" s="23" t="s">
        <v>468</v>
      </c>
      <c r="C470" s="23" t="s">
        <v>321</v>
      </c>
      <c r="E470" s="23">
        <v>80</v>
      </c>
      <c r="F470" s="23">
        <f>F469-E470</f>
        <v>2732</v>
      </c>
    </row>
    <row r="471" spans="1:6" x14ac:dyDescent="0.3">
      <c r="A471" s="25">
        <v>45268</v>
      </c>
      <c r="B471" s="23" t="s">
        <v>468</v>
      </c>
      <c r="C471" s="23" t="s">
        <v>320</v>
      </c>
      <c r="E471" s="23">
        <v>319</v>
      </c>
      <c r="F471" s="23">
        <f>F470-E471</f>
        <v>2413</v>
      </c>
    </row>
    <row r="472" spans="1:6" x14ac:dyDescent="0.3">
      <c r="A472" s="25">
        <v>45269</v>
      </c>
      <c r="B472" s="23" t="s">
        <v>468</v>
      </c>
      <c r="C472" s="23" t="s">
        <v>913</v>
      </c>
      <c r="E472" s="23">
        <v>500</v>
      </c>
      <c r="F472" s="23">
        <f>F471-E472</f>
        <v>1913</v>
      </c>
    </row>
    <row r="473" spans="1:6" x14ac:dyDescent="0.3">
      <c r="A473" s="25">
        <v>45269</v>
      </c>
      <c r="B473" s="23" t="s">
        <v>468</v>
      </c>
      <c r="C473" s="23" t="s">
        <v>312</v>
      </c>
      <c r="E473" s="23">
        <v>1514</v>
      </c>
      <c r="F473" s="23">
        <f>F472-E473</f>
        <v>399</v>
      </c>
    </row>
    <row r="474" spans="1:6" x14ac:dyDescent="0.3">
      <c r="A474" s="25">
        <v>45269</v>
      </c>
      <c r="D474" s="23">
        <v>1500</v>
      </c>
      <c r="F474" s="23">
        <f>F473+D474</f>
        <v>1899</v>
      </c>
    </row>
    <row r="475" spans="1:6" x14ac:dyDescent="0.3">
      <c r="A475" s="25">
        <v>45269</v>
      </c>
      <c r="B475" s="23" t="s">
        <v>253</v>
      </c>
      <c r="C475" s="23" t="s">
        <v>399</v>
      </c>
      <c r="E475" s="23">
        <v>650</v>
      </c>
      <c r="F475" s="23">
        <f>F474-E475</f>
        <v>1249</v>
      </c>
    </row>
    <row r="476" spans="1:6" x14ac:dyDescent="0.3">
      <c r="A476" s="25">
        <v>45269</v>
      </c>
      <c r="B476" s="23" t="s">
        <v>253</v>
      </c>
      <c r="C476" s="23" t="s">
        <v>399</v>
      </c>
      <c r="E476" s="23">
        <v>1000</v>
      </c>
      <c r="F476" s="23">
        <f>F475-E476</f>
        <v>249</v>
      </c>
    </row>
    <row r="477" spans="1:6" x14ac:dyDescent="0.3">
      <c r="A477" s="25">
        <v>45269</v>
      </c>
      <c r="B477" s="23" t="s">
        <v>468</v>
      </c>
      <c r="C477" s="23" t="s">
        <v>914</v>
      </c>
      <c r="E477" s="23">
        <v>60</v>
      </c>
      <c r="F477" s="23">
        <f>F476-E477</f>
        <v>189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6" activePane="bottomLeft" state="frozen"/>
      <selection pane="bottomLeft" activeCell="D216" sqref="D21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2023-12-11T07:21:40Z</dcterms:modified>
</cp:coreProperties>
</file>