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G83" i="2" l="1"/>
  <c r="F83" i="2"/>
  <c r="E83" i="2"/>
  <c r="D83" i="2"/>
  <c r="G94" i="2"/>
  <c r="F94" i="2"/>
  <c r="E94" i="2"/>
  <c r="D94" i="2"/>
  <c r="H92" i="2"/>
  <c r="H91" i="2" l="1"/>
  <c r="H86" i="2" l="1"/>
  <c r="H94" i="2" s="1"/>
  <c r="H82" i="2"/>
  <c r="H83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98" i="3"/>
  <c r="G98" i="3"/>
  <c r="F98" i="3"/>
  <c r="E98" i="3"/>
  <c r="D98" i="3"/>
  <c r="H72" i="3"/>
  <c r="G72" i="3"/>
  <c r="F72" i="3"/>
  <c r="E72" i="3"/>
  <c r="D72" i="3"/>
  <c r="H59" i="3"/>
  <c r="G59" i="3"/>
  <c r="F59" i="3"/>
  <c r="E59" i="3"/>
  <c r="D59" i="3"/>
  <c r="H33" i="3"/>
  <c r="G33" i="3"/>
  <c r="F33" i="3"/>
  <c r="E33" i="3"/>
  <c r="D33" i="3"/>
  <c r="H22" i="3"/>
  <c r="G22" i="3"/>
  <c r="F22" i="3"/>
  <c r="E22" i="3"/>
  <c r="D22" i="3"/>
  <c r="H12" i="3"/>
  <c r="G12" i="3"/>
  <c r="F12" i="3"/>
  <c r="E12" i="3"/>
  <c r="D12" i="3"/>
</calcChain>
</file>

<file path=xl/sharedStrings.xml><?xml version="1.0" encoding="utf-8"?>
<sst xmlns="http://schemas.openxmlformats.org/spreadsheetml/2006/main" count="752" uniqueCount="313">
  <si>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</si>
  <si>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</si>
  <si>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</si>
  <si>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</si>
  <si>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</si>
  <si>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</si>
  <si>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</si>
  <si>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</si>
  <si>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</si>
  <si>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</si>
  <si>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</si>
  <si>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</si>
  <si>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</si>
  <si>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</si>
  <si>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</si>
  <si>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</si>
  <si>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</si>
  <si>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</si>
  <si>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</si>
  <si>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</si>
  <si>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</si>
  <si>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</si>
  <si>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</si>
  <si>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</si>
  <si>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</si>
  <si>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</si>
  <si>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</si>
  <si>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</si>
  <si>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</si>
  <si>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</si>
  <si>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</si>
  <si>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</si>
  <si>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</si>
  <si>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</si>
  <si>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</si>
  <si>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</si>
  <si>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</si>
  <si>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</si>
  <si>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</si>
  <si>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</si>
  <si>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</si>
  <si>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</si>
  <si>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</si>
  <si>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</si>
  <si>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</si>
  <si>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</si>
  <si>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</si>
  <si>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</si>
  <si>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</si>
  <si>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</si>
  <si>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</si>
  <si>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</si>
  <si>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</si>
  <si>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</si>
  <si>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</si>
  <si>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</si>
  <si>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</si>
  <si>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</si>
  <si>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</si>
  <si>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</si>
  <si>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</si>
  <si>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</si>
  <si>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</si>
  <si>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</si>
  <si>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</si>
  <si>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</si>
  <si>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</si>
  <si>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</si>
  <si>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</si>
  <si>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</si>
  <si>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</si>
  <si>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</si>
  <si>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</si>
  <si>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</si>
  <si>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</si>
  <si>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</si>
  <si>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</si>
  <si>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</si>
  <si>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</si>
  <si>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</si>
  <si>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</si>
  <si>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</si>
  <si>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</si>
  <si>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</si>
  <si>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</si>
  <si>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</si>
  <si>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</si>
  <si>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</si>
  <si>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</si>
  <si>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</si>
  <si>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</si>
  <si>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</si>
  <si>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</si>
  <si>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</si>
  <si>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</si>
  <si>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</si>
  <si>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</si>
  <si>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</si>
  <si>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</si>
  <si>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</si>
  <si>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</si>
  <si>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</si>
  <si>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</si>
  <si>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</si>
  <si>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</si>
  <si>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</si>
  <si>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</si>
  <si>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</si>
  <si>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</si>
  <si>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</si>
  <si>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</si>
  <si>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</si>
  <si>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</si>
  <si>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</si>
  <si>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</si>
  <si>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</si>
  <si>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</si>
  <si>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</si>
  <si>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</si>
  <si>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</si>
  <si>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</si>
  <si>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</si>
  <si>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</si>
  <si>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</si>
  <si>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</si>
  <si>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</si>
  <si>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</si>
  <si>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</si>
  <si>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</si>
  <si>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</si>
  <si>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</si>
  <si>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</si>
  <si>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</si>
  <si>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</si>
  <si>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</si>
  <si>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</si>
  <si>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</si>
  <si>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</si>
  <si>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</si>
  <si>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</si>
  <si>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</si>
  <si>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</si>
  <si>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</si>
  <si>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</si>
  <si>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</si>
  <si>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</si>
  <si>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</si>
  <si>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</si>
  <si>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</si>
  <si>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</si>
  <si>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</si>
  <si>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</si>
  <si>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</si>
  <si>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</si>
  <si>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</si>
  <si>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</si>
  <si>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</si>
  <si>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</si>
  <si>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</si>
  <si>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</si>
  <si>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</si>
  <si>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</si>
  <si>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</si>
  <si>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</si>
  <si>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</si>
  <si>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</si>
  <si>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</si>
  <si>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</si>
  <si>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</si>
  <si>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</si>
  <si>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</si>
  <si>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</si>
  <si>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</si>
  <si>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</si>
  <si>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</si>
  <si>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</si>
  <si>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</si>
  <si>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</si>
  <si>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</si>
  <si>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</si>
  <si>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</si>
  <si>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</si>
  <si>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</si>
  <si>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</si>
  <si>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</si>
  <si>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</si>
  <si>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</si>
  <si>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</si>
  <si>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</si>
  <si>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</si>
  <si>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</si>
  <si>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</si>
  <si>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</si>
  <si>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</si>
  <si>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</si>
  <si>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</si>
  <si>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</si>
  <si>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</si>
  <si>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</si>
  <si>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</si>
  <si>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</si>
  <si>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</si>
  <si>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</si>
  <si>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</si>
  <si>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</si>
  <si>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</si>
  <si>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</si>
  <si>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</si>
  <si>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</si>
  <si>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</si>
  <si>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</si>
  <si>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</si>
  <si>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</si>
  <si>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</si>
  <si>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</si>
  <si>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</si>
  <si>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</si>
  <si>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</si>
  <si>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</si>
  <si>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</si>
  <si>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</si>
  <si>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</si>
  <si>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</si>
  <si>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</si>
  <si>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</si>
  <si>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</si>
  <si>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</si>
  <si>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</si>
  <si>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</si>
  <si>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</si>
  <si>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</si>
  <si>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</si>
  <si>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</si>
  <si>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</si>
  <si>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</si>
  <si>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</si>
  <si>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</si>
  <si>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</si>
  <si>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</si>
  <si>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</si>
  <si>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</si>
  <si>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</si>
  <si>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</si>
  <si>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</si>
  <si>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</si>
  <si>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</si>
  <si>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</si>
  <si>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</si>
  <si>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</si>
  <si>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</si>
  <si>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</si>
  <si>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</si>
  <si>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</si>
  <si>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</si>
  <si>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</si>
  <si>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</si>
  <si>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</si>
  <si>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</si>
  <si>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</si>
  <si>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</si>
  <si>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</si>
  <si>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</si>
  <si>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</si>
  <si>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</si>
  <si>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</si>
  <si>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</si>
  <si>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</si>
  <si>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</si>
  <si>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</si>
  <si>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</si>
  <si>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</si>
  <si>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</si>
  <si>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</si>
  <si>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</si>
  <si>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</si>
  <si>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</si>
  <si>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</si>
  <si>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</si>
  <si>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</si>
  <si>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</si>
  <si>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</si>
  <si>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</si>
  <si>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</si>
  <si>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</si>
  <si>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</si>
  <si>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</si>
  <si>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</si>
  <si>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</si>
  <si>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b23-23MQ207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</si>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</sst>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4" xfId="0" quotePrefix="1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14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93" workbookViewId="0">
      <selection activeCell="A112" sqref="A112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46" t="s">
        <v>0</v>
      </c>
      <c r="B2" s="147"/>
      <c r="C2" s="147"/>
      <c r="D2" s="147"/>
      <c r="E2" s="147"/>
      <c r="F2" s="147"/>
      <c r="G2" s="147"/>
      <c r="H2" s="147"/>
      <c r="I2" s="147"/>
      <c r="J2" s="148"/>
    </row>
    <row r="3" spans="1:10" ht="21">
      <c r="A3" s="143" t="s">
        <v>1</v>
      </c>
      <c r="B3" s="144"/>
      <c r="C3" s="144"/>
      <c r="D3" s="144"/>
      <c r="E3" s="144"/>
      <c r="F3" s="144"/>
      <c r="G3" s="144"/>
      <c r="H3" s="145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49" t="s">
        <v>10</v>
      </c>
      <c r="B12" s="149"/>
      <c r="C12" s="149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43" t="s">
        <v>11</v>
      </c>
      <c r="B13" s="144"/>
      <c r="C13" s="144"/>
      <c r="D13" s="144"/>
      <c r="E13" s="144"/>
      <c r="F13" s="144"/>
      <c r="G13" s="144"/>
      <c r="H13" s="144"/>
      <c r="I13" s="144"/>
      <c r="J13" s="145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9">
        <v>45017</v>
      </c>
      <c r="B15" s="80" t="s">
        <v>71</v>
      </c>
      <c r="C15" s="80" t="s">
        <v>95</v>
      </c>
      <c r="D15" s="80">
        <v>1525.41</v>
      </c>
      <c r="E15" s="80"/>
      <c r="F15" s="80">
        <v>137.29</v>
      </c>
      <c r="G15" s="80">
        <v>137.29</v>
      </c>
      <c r="H15" s="81">
        <v>1800</v>
      </c>
      <c r="I15" s="81"/>
      <c r="J15" s="80" t="s">
        <v>72</v>
      </c>
    </row>
    <row r="16" spans="1:10" s="6" customFormat="1" ht="15">
      <c r="A16" s="79">
        <v>45017</v>
      </c>
      <c r="B16" s="80" t="s">
        <v>97</v>
      </c>
      <c r="C16" s="80" t="s">
        <v>99</v>
      </c>
      <c r="D16" s="80">
        <v>627.12</v>
      </c>
      <c r="E16" s="80"/>
      <c r="F16" s="80">
        <v>56.44</v>
      </c>
      <c r="G16" s="80">
        <v>56.44</v>
      </c>
      <c r="H16" s="81">
        <f>D16+E16+F16+G16</f>
        <v>740</v>
      </c>
      <c r="I16" s="81"/>
      <c r="J16" s="80" t="s">
        <v>98</v>
      </c>
    </row>
    <row r="17" spans="1:10" s="78" customFormat="1" ht="15">
      <c r="A17" s="79">
        <v>45019</v>
      </c>
      <c r="B17" s="80" t="s">
        <v>48</v>
      </c>
      <c r="C17" s="80" t="s">
        <v>49</v>
      </c>
      <c r="D17" s="80">
        <v>105</v>
      </c>
      <c r="E17" s="80"/>
      <c r="F17" s="80">
        <v>9.4499999999999993</v>
      </c>
      <c r="G17" s="80">
        <v>9.4499999999999993</v>
      </c>
      <c r="H17" s="81">
        <f>D17+E17+F17+G17</f>
        <v>123.9</v>
      </c>
      <c r="I17" s="81"/>
      <c r="J17" s="81" t="s">
        <v>50</v>
      </c>
    </row>
    <row r="18" spans="1:10" s="5" customFormat="1" ht="15.6">
      <c r="A18" s="79">
        <v>45020</v>
      </c>
      <c r="B18" s="80" t="s">
        <v>29</v>
      </c>
      <c r="C18" s="80" t="s">
        <v>30</v>
      </c>
      <c r="D18" s="80">
        <v>2245</v>
      </c>
      <c r="E18" s="80">
        <v>404.1</v>
      </c>
      <c r="F18" s="80"/>
      <c r="G18" s="80"/>
      <c r="H18" s="81">
        <f>D18+E18+F18+G18</f>
        <v>2649.1</v>
      </c>
      <c r="I18" s="81"/>
      <c r="J18" s="81" t="s">
        <v>31</v>
      </c>
    </row>
    <row r="19" spans="1:10" s="5" customFormat="1" ht="15.6">
      <c r="A19" s="79">
        <v>45022</v>
      </c>
      <c r="B19" s="80" t="s">
        <v>32</v>
      </c>
      <c r="C19" s="82" t="s">
        <v>33</v>
      </c>
      <c r="D19" s="80">
        <v>5677.14</v>
      </c>
      <c r="E19" s="80"/>
      <c r="F19" s="80">
        <v>510.94</v>
      </c>
      <c r="G19" s="80">
        <v>510.94</v>
      </c>
      <c r="H19" s="81">
        <f t="shared" ref="H19:H41" si="1">D19+E19+F19+G19</f>
        <v>6699.0199999999995</v>
      </c>
      <c r="I19" s="81"/>
      <c r="J19" s="81" t="s">
        <v>34</v>
      </c>
    </row>
    <row r="20" spans="1:10" s="5" customFormat="1" ht="15.6">
      <c r="A20" s="79">
        <v>45022</v>
      </c>
      <c r="B20" s="80" t="s">
        <v>86</v>
      </c>
      <c r="C20" s="80" t="s">
        <v>88</v>
      </c>
      <c r="D20" s="80">
        <v>8424</v>
      </c>
      <c r="E20" s="80">
        <v>1516.32</v>
      </c>
      <c r="F20" s="80"/>
      <c r="G20" s="80"/>
      <c r="H20" s="81">
        <f t="shared" si="1"/>
        <v>9940.32</v>
      </c>
      <c r="I20" s="81"/>
      <c r="J20" s="80" t="s">
        <v>87</v>
      </c>
    </row>
    <row r="21" spans="1:10" s="5" customFormat="1" ht="15.6">
      <c r="A21" s="79">
        <v>45022</v>
      </c>
      <c r="B21" s="80" t="s">
        <v>71</v>
      </c>
      <c r="C21" s="83" t="s">
        <v>96</v>
      </c>
      <c r="D21" s="80">
        <v>1562.5</v>
      </c>
      <c r="E21" s="80"/>
      <c r="F21" s="80">
        <v>218.75</v>
      </c>
      <c r="G21" s="80">
        <v>218.75</v>
      </c>
      <c r="H21" s="81">
        <f t="shared" si="1"/>
        <v>2000</v>
      </c>
      <c r="I21" s="81"/>
      <c r="J21" s="80" t="s">
        <v>72</v>
      </c>
    </row>
    <row r="22" spans="1:10" s="5" customFormat="1" ht="15.6">
      <c r="A22" s="79">
        <v>45024</v>
      </c>
      <c r="B22" s="80" t="s">
        <v>35</v>
      </c>
      <c r="C22" s="80" t="s">
        <v>36</v>
      </c>
      <c r="D22" s="80">
        <v>1712.01</v>
      </c>
      <c r="E22" s="80"/>
      <c r="F22" s="80">
        <v>154.08000000000001</v>
      </c>
      <c r="G22" s="80">
        <v>154.08000000000001</v>
      </c>
      <c r="H22" s="81">
        <f t="shared" si="1"/>
        <v>2020.1699999999998</v>
      </c>
      <c r="I22" s="81"/>
      <c r="J22" s="81" t="s">
        <v>37</v>
      </c>
    </row>
    <row r="23" spans="1:10" s="6" customFormat="1" ht="15">
      <c r="A23" s="79">
        <v>45024</v>
      </c>
      <c r="B23" s="80" t="s">
        <v>38</v>
      </c>
      <c r="C23" s="80" t="s">
        <v>39</v>
      </c>
      <c r="D23" s="80">
        <v>2013</v>
      </c>
      <c r="E23" s="80">
        <v>242</v>
      </c>
      <c r="F23" s="80"/>
      <c r="G23" s="80"/>
      <c r="H23" s="81">
        <f t="shared" si="1"/>
        <v>2255</v>
      </c>
      <c r="I23" s="80"/>
      <c r="J23" s="80" t="s">
        <v>40</v>
      </c>
    </row>
    <row r="24" spans="1:10" s="6" customFormat="1" ht="15">
      <c r="A24" s="79">
        <v>45024</v>
      </c>
      <c r="B24" s="80" t="s">
        <v>89</v>
      </c>
      <c r="C24" s="80" t="s">
        <v>91</v>
      </c>
      <c r="D24" s="80">
        <v>280</v>
      </c>
      <c r="E24" s="80">
        <v>14</v>
      </c>
      <c r="F24" s="80"/>
      <c r="G24" s="80"/>
      <c r="H24" s="81">
        <f t="shared" si="1"/>
        <v>294</v>
      </c>
      <c r="I24" s="80"/>
      <c r="J24" s="83" t="s">
        <v>90</v>
      </c>
    </row>
    <row r="25" spans="1:10" s="6" customFormat="1" ht="15">
      <c r="A25" s="79">
        <v>45027</v>
      </c>
      <c r="B25" s="80" t="s">
        <v>41</v>
      </c>
      <c r="C25" s="80" t="s">
        <v>42</v>
      </c>
      <c r="D25" s="80">
        <v>3368.7</v>
      </c>
      <c r="E25" s="80"/>
      <c r="F25" s="80">
        <v>303.18</v>
      </c>
      <c r="G25" s="80">
        <v>303.18</v>
      </c>
      <c r="H25" s="81">
        <f t="shared" si="1"/>
        <v>3975.0599999999995</v>
      </c>
      <c r="I25" s="80"/>
      <c r="J25" s="80" t="s">
        <v>43</v>
      </c>
    </row>
    <row r="26" spans="1:10" s="6" customFormat="1" ht="15.6">
      <c r="A26" s="79">
        <v>45028</v>
      </c>
      <c r="B26" s="19" t="s">
        <v>105</v>
      </c>
      <c r="C26" s="80" t="s">
        <v>60</v>
      </c>
      <c r="D26" s="80">
        <v>80025</v>
      </c>
      <c r="E26" s="80">
        <v>14404.5</v>
      </c>
      <c r="F26" s="80"/>
      <c r="G26" s="80"/>
      <c r="H26" s="81">
        <v>94430</v>
      </c>
      <c r="I26" s="80"/>
      <c r="J26" s="80" t="s">
        <v>61</v>
      </c>
    </row>
    <row r="27" spans="1:10" s="6" customFormat="1" ht="15">
      <c r="A27" s="79">
        <v>45029</v>
      </c>
      <c r="B27" s="80" t="s">
        <v>48</v>
      </c>
      <c r="C27" s="80" t="s">
        <v>51</v>
      </c>
      <c r="D27" s="80">
        <v>1305</v>
      </c>
      <c r="E27" s="80"/>
      <c r="F27" s="80">
        <v>117.45</v>
      </c>
      <c r="G27" s="80">
        <v>117.45</v>
      </c>
      <c r="H27" s="81">
        <f t="shared" si="1"/>
        <v>1539.9</v>
      </c>
      <c r="I27" s="80"/>
      <c r="J27" s="80" t="s">
        <v>50</v>
      </c>
    </row>
    <row r="28" spans="1:10" s="6" customFormat="1" ht="15.6">
      <c r="A28" s="79">
        <v>45030</v>
      </c>
      <c r="B28" s="19" t="s">
        <v>105</v>
      </c>
      <c r="C28" s="80" t="s">
        <v>55</v>
      </c>
      <c r="D28" s="80">
        <v>22450</v>
      </c>
      <c r="E28" s="80">
        <v>4041</v>
      </c>
      <c r="F28" s="80"/>
      <c r="G28" s="80"/>
      <c r="H28" s="81">
        <f t="shared" si="1"/>
        <v>26491</v>
      </c>
      <c r="I28" s="80"/>
      <c r="J28" s="80" t="s">
        <v>61</v>
      </c>
    </row>
    <row r="29" spans="1:10" s="6" customFormat="1" ht="15">
      <c r="A29" s="79">
        <v>45030</v>
      </c>
      <c r="B29" s="80" t="s">
        <v>71</v>
      </c>
      <c r="C29" s="80" t="s">
        <v>73</v>
      </c>
      <c r="D29" s="80">
        <v>2812.5</v>
      </c>
      <c r="E29" s="80"/>
      <c r="F29" s="80">
        <v>393.75</v>
      </c>
      <c r="G29" s="80">
        <v>393.75</v>
      </c>
      <c r="H29" s="81">
        <f t="shared" si="1"/>
        <v>3600</v>
      </c>
      <c r="I29" s="80"/>
      <c r="J29" s="80" t="s">
        <v>72</v>
      </c>
    </row>
    <row r="30" spans="1:10" s="6" customFormat="1" ht="30">
      <c r="A30" s="79">
        <v>45033</v>
      </c>
      <c r="B30" s="80" t="s">
        <v>84</v>
      </c>
      <c r="C30" s="80">
        <v>2881075833</v>
      </c>
      <c r="D30" s="80">
        <v>1250</v>
      </c>
      <c r="E30" s="80">
        <v>62.5</v>
      </c>
      <c r="F30" s="80"/>
      <c r="G30" s="80"/>
      <c r="H30" s="81">
        <f t="shared" si="1"/>
        <v>1312.5</v>
      </c>
      <c r="I30" s="80"/>
      <c r="J30" s="80" t="s">
        <v>85</v>
      </c>
    </row>
    <row r="31" spans="1:10" s="6" customFormat="1" ht="15">
      <c r="A31" s="79">
        <v>45036</v>
      </c>
      <c r="B31" s="80" t="s">
        <v>56</v>
      </c>
      <c r="C31" s="80" t="s">
        <v>57</v>
      </c>
      <c r="D31" s="80">
        <v>79000</v>
      </c>
      <c r="E31" s="80"/>
      <c r="F31" s="80">
        <v>7110</v>
      </c>
      <c r="G31" s="80">
        <v>7110</v>
      </c>
      <c r="H31" s="81">
        <f t="shared" si="1"/>
        <v>93220</v>
      </c>
      <c r="I31" s="80"/>
      <c r="J31" s="80" t="s">
        <v>58</v>
      </c>
    </row>
    <row r="32" spans="1:10" s="6" customFormat="1" ht="15">
      <c r="A32" s="79">
        <v>45036</v>
      </c>
      <c r="B32" s="80" t="s">
        <v>64</v>
      </c>
      <c r="C32" s="80" t="s">
        <v>65</v>
      </c>
      <c r="D32" s="80">
        <v>33000</v>
      </c>
      <c r="E32" s="80">
        <v>5940</v>
      </c>
      <c r="F32" s="80"/>
      <c r="G32" s="80"/>
      <c r="H32" s="81">
        <f t="shared" si="1"/>
        <v>38940</v>
      </c>
      <c r="I32" s="80"/>
      <c r="J32" s="80" t="s">
        <v>66</v>
      </c>
    </row>
    <row r="33" spans="1:10" s="6" customFormat="1" ht="15">
      <c r="A33" s="79">
        <v>45040</v>
      </c>
      <c r="B33" s="80" t="s">
        <v>77</v>
      </c>
      <c r="C33" s="80" t="s">
        <v>79</v>
      </c>
      <c r="D33" s="80">
        <v>6355.08</v>
      </c>
      <c r="E33" s="80">
        <v>1141.9100000000001</v>
      </c>
      <c r="F33" s="80"/>
      <c r="G33" s="80"/>
      <c r="H33" s="81">
        <f t="shared" si="1"/>
        <v>7496.99</v>
      </c>
      <c r="I33" s="80"/>
      <c r="J33" s="83" t="s">
        <v>78</v>
      </c>
    </row>
    <row r="34" spans="1:10" s="6" customFormat="1" ht="15.6">
      <c r="A34" s="79">
        <v>45041</v>
      </c>
      <c r="B34" s="19" t="s">
        <v>105</v>
      </c>
      <c r="C34" s="80" t="s">
        <v>59</v>
      </c>
      <c r="D34" s="80">
        <v>96050</v>
      </c>
      <c r="E34" s="80">
        <v>17289</v>
      </c>
      <c r="F34" s="80"/>
      <c r="G34" s="80"/>
      <c r="H34" s="81">
        <f t="shared" si="1"/>
        <v>113339</v>
      </c>
      <c r="I34" s="80"/>
      <c r="J34" s="80" t="s">
        <v>61</v>
      </c>
    </row>
    <row r="35" spans="1:10" s="6" customFormat="1" ht="15">
      <c r="A35" s="79">
        <v>45043</v>
      </c>
      <c r="B35" s="80" t="s">
        <v>67</v>
      </c>
      <c r="C35" s="80">
        <v>620024</v>
      </c>
      <c r="D35" s="80">
        <v>53344</v>
      </c>
      <c r="E35" s="80">
        <v>9601.92</v>
      </c>
      <c r="F35" s="80"/>
      <c r="G35" s="80"/>
      <c r="H35" s="81">
        <f t="shared" si="1"/>
        <v>62945.919999999998</v>
      </c>
      <c r="I35" s="80"/>
      <c r="J35" s="80" t="s">
        <v>68</v>
      </c>
    </row>
    <row r="36" spans="1:10" s="6" customFormat="1" ht="15">
      <c r="A36" s="79">
        <v>45043</v>
      </c>
      <c r="B36" s="80" t="s">
        <v>69</v>
      </c>
      <c r="C36" s="80">
        <v>453</v>
      </c>
      <c r="D36" s="80">
        <v>2533.9</v>
      </c>
      <c r="E36" s="80"/>
      <c r="F36" s="80">
        <v>228.05</v>
      </c>
      <c r="G36" s="80">
        <v>228.05</v>
      </c>
      <c r="H36" s="81">
        <f t="shared" si="1"/>
        <v>2990.0000000000005</v>
      </c>
      <c r="I36" s="80"/>
      <c r="J36" s="80" t="s">
        <v>70</v>
      </c>
    </row>
    <row r="37" spans="1:10" s="6" customFormat="1" ht="15.6">
      <c r="A37" s="79">
        <v>45044</v>
      </c>
      <c r="B37" s="19" t="s">
        <v>105</v>
      </c>
      <c r="C37" s="80" t="s">
        <v>30</v>
      </c>
      <c r="D37" s="80">
        <v>65230</v>
      </c>
      <c r="E37" s="80">
        <v>11741</v>
      </c>
      <c r="F37" s="80"/>
      <c r="G37" s="80"/>
      <c r="H37" s="81">
        <f t="shared" si="1"/>
        <v>76971</v>
      </c>
      <c r="I37" s="80"/>
      <c r="J37" s="80" t="s">
        <v>61</v>
      </c>
    </row>
    <row r="38" spans="1:10" s="6" customFormat="1" ht="15">
      <c r="A38" s="79">
        <v>45044</v>
      </c>
      <c r="B38" s="83" t="s">
        <v>74</v>
      </c>
      <c r="C38" s="80" t="s">
        <v>76</v>
      </c>
      <c r="D38" s="80">
        <v>9275.0400000000009</v>
      </c>
      <c r="E38" s="80">
        <v>1669.51</v>
      </c>
      <c r="F38" s="80"/>
      <c r="G38" s="80"/>
      <c r="H38" s="81">
        <v>10945</v>
      </c>
      <c r="I38" s="80"/>
      <c r="J38" s="80" t="s">
        <v>75</v>
      </c>
    </row>
    <row r="39" spans="1:10" s="6" customFormat="1" ht="30">
      <c r="A39" s="79">
        <v>45044</v>
      </c>
      <c r="B39" s="80" t="s">
        <v>84</v>
      </c>
      <c r="C39" s="80">
        <v>2881076398</v>
      </c>
      <c r="D39" s="80">
        <v>750</v>
      </c>
      <c r="E39" s="80">
        <v>37.5</v>
      </c>
      <c r="F39" s="80"/>
      <c r="G39" s="80"/>
      <c r="H39" s="81">
        <f>D39+E39+F39+G39</f>
        <v>787.5</v>
      </c>
      <c r="I39" s="80"/>
      <c r="J39" s="80" t="s">
        <v>85</v>
      </c>
    </row>
    <row r="40" spans="1:10" s="6" customFormat="1" ht="15">
      <c r="A40" s="79">
        <v>45045</v>
      </c>
      <c r="B40" s="80" t="s">
        <v>69</v>
      </c>
      <c r="C40" s="80">
        <v>481</v>
      </c>
      <c r="D40" s="80">
        <v>4800.8999999999996</v>
      </c>
      <c r="E40" s="80"/>
      <c r="F40" s="80">
        <v>432.08</v>
      </c>
      <c r="G40" s="80">
        <v>432.08</v>
      </c>
      <c r="H40" s="81">
        <f t="shared" si="1"/>
        <v>5665.0599999999995</v>
      </c>
      <c r="I40" s="80"/>
      <c r="J40" s="80" t="s">
        <v>70</v>
      </c>
    </row>
    <row r="41" spans="1:10" s="6" customFormat="1" ht="18" customHeight="1">
      <c r="A41" s="79">
        <v>45046</v>
      </c>
      <c r="B41" s="83" t="s">
        <v>92</v>
      </c>
      <c r="C41" s="80" t="s">
        <v>94</v>
      </c>
      <c r="D41" s="80">
        <v>1000</v>
      </c>
      <c r="E41" s="80"/>
      <c r="F41" s="80">
        <v>90</v>
      </c>
      <c r="G41" s="80">
        <v>90</v>
      </c>
      <c r="H41" s="81">
        <f t="shared" si="1"/>
        <v>1180</v>
      </c>
      <c r="I41" s="80"/>
      <c r="J41" s="80" t="s">
        <v>93</v>
      </c>
    </row>
    <row r="42" spans="1:10" s="6" customFormat="1" ht="21">
      <c r="A42" s="139" t="s">
        <v>10</v>
      </c>
      <c r="B42" s="140"/>
      <c r="C42" s="141"/>
      <c r="D42" s="29">
        <f>SUM(D15:D41)</f>
        <v>486721.3</v>
      </c>
      <c r="E42" s="29">
        <f>SUM(E15:E41)</f>
        <v>68105.259999999995</v>
      </c>
      <c r="F42" s="29">
        <f>SUM(F15:F41)</f>
        <v>9761.4599999999991</v>
      </c>
      <c r="G42" s="29">
        <f>SUM(G15:G41)</f>
        <v>9761.4599999999991</v>
      </c>
      <c r="H42" s="29">
        <f>SUM(H15:H41)</f>
        <v>574350.43999999994</v>
      </c>
      <c r="I42" s="29"/>
      <c r="J42" s="29"/>
    </row>
    <row r="44" spans="1:10" ht="21">
      <c r="A44" s="146" t="s">
        <v>16</v>
      </c>
      <c r="B44" s="147"/>
      <c r="C44" s="147"/>
      <c r="D44" s="147"/>
      <c r="E44" s="147"/>
      <c r="F44" s="147"/>
      <c r="G44" s="147"/>
      <c r="H44" s="147"/>
      <c r="I44" s="147"/>
      <c r="J44" s="148"/>
    </row>
    <row r="45" spans="1:10" ht="21">
      <c r="A45" s="143" t="s">
        <v>1</v>
      </c>
      <c r="B45" s="144"/>
      <c r="C45" s="144"/>
      <c r="D45" s="144"/>
      <c r="E45" s="144"/>
      <c r="F45" s="144"/>
      <c r="G45" s="144"/>
      <c r="H45" s="145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42" t="s">
        <v>10</v>
      </c>
      <c r="B56" s="142"/>
      <c r="C56" s="142"/>
      <c r="D56" s="30">
        <f>SUM(D47:D55)</f>
        <v>1748164</v>
      </c>
      <c r="E56" s="30">
        <f>SUM(E47:E55)</f>
        <v>0</v>
      </c>
      <c r="F56" s="30">
        <f>SUM(F47:F55)</f>
        <v>157334.84000000003</v>
      </c>
      <c r="G56" s="30">
        <f>SUM(G47:G55)</f>
        <v>157334.84000000003</v>
      </c>
      <c r="H56" s="30">
        <f>SUM(H47:H55)</f>
        <v>2062833.6800000002</v>
      </c>
      <c r="I56" s="5"/>
      <c r="J56" s="5"/>
    </row>
    <row r="57" spans="1:10" ht="21">
      <c r="A57" s="143" t="s">
        <v>11</v>
      </c>
      <c r="B57" s="144"/>
      <c r="C57" s="144"/>
      <c r="D57" s="144"/>
      <c r="E57" s="144"/>
      <c r="F57" s="144"/>
      <c r="G57" s="144"/>
      <c r="H57" s="144"/>
      <c r="I57" s="144"/>
      <c r="J57" s="145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4">
        <v>45048</v>
      </c>
      <c r="B59" s="86" t="s">
        <v>105</v>
      </c>
      <c r="C59" s="85" t="s">
        <v>106</v>
      </c>
      <c r="D59" s="85">
        <v>24695</v>
      </c>
      <c r="E59" s="85">
        <v>4445.1000000000004</v>
      </c>
      <c r="F59" s="85"/>
      <c r="G59" s="85"/>
      <c r="H59" s="85">
        <f>D59+E59+F59+G59</f>
        <v>29140.1</v>
      </c>
      <c r="I59" s="85"/>
      <c r="J59" s="85" t="s">
        <v>61</v>
      </c>
    </row>
    <row r="60" spans="1:10" s="6" customFormat="1" ht="15">
      <c r="A60" s="84">
        <v>45050</v>
      </c>
      <c r="B60" s="85" t="s">
        <v>107</v>
      </c>
      <c r="C60" s="85" t="s">
        <v>108</v>
      </c>
      <c r="D60" s="85">
        <v>146900</v>
      </c>
      <c r="E60" s="85">
        <v>26442</v>
      </c>
      <c r="F60" s="85"/>
      <c r="G60" s="85"/>
      <c r="H60" s="85">
        <f t="shared" ref="H60:H87" si="3">D60+E60+F60+G60</f>
        <v>173342</v>
      </c>
      <c r="I60" s="85"/>
      <c r="J60" s="85" t="s">
        <v>109</v>
      </c>
    </row>
    <row r="61" spans="1:10" s="6" customFormat="1" ht="15">
      <c r="A61" s="84">
        <v>45050</v>
      </c>
      <c r="B61" s="85" t="s">
        <v>110</v>
      </c>
      <c r="C61" s="85" t="s">
        <v>111</v>
      </c>
      <c r="D61" s="85">
        <v>19800</v>
      </c>
      <c r="E61" s="85">
        <v>3564</v>
      </c>
      <c r="F61" s="85"/>
      <c r="G61" s="85"/>
      <c r="H61" s="85">
        <f t="shared" si="3"/>
        <v>23364</v>
      </c>
      <c r="I61" s="85"/>
      <c r="J61" s="85" t="s">
        <v>112</v>
      </c>
    </row>
    <row r="62" spans="1:10" s="6" customFormat="1" ht="15">
      <c r="A62" s="84">
        <v>45051</v>
      </c>
      <c r="B62" s="85" t="s">
        <v>107</v>
      </c>
      <c r="C62" s="85" t="s">
        <v>147</v>
      </c>
      <c r="D62" s="85">
        <v>8000</v>
      </c>
      <c r="E62" s="85">
        <v>1440</v>
      </c>
      <c r="F62" s="85"/>
      <c r="G62" s="85"/>
      <c r="H62" s="85">
        <f t="shared" si="3"/>
        <v>9440</v>
      </c>
      <c r="I62" s="85"/>
      <c r="J62" s="85" t="s">
        <v>109</v>
      </c>
    </row>
    <row r="63" spans="1:10" s="6" customFormat="1" ht="15">
      <c r="A63" s="84">
        <v>45051</v>
      </c>
      <c r="B63" s="86" t="s">
        <v>156</v>
      </c>
      <c r="C63" s="87" t="s">
        <v>158</v>
      </c>
      <c r="D63" s="85">
        <v>1300</v>
      </c>
      <c r="E63" s="85"/>
      <c r="F63" s="85">
        <v>117</v>
      </c>
      <c r="G63" s="85">
        <v>117</v>
      </c>
      <c r="H63" s="85">
        <f t="shared" si="3"/>
        <v>1534</v>
      </c>
      <c r="I63" s="85"/>
      <c r="J63" s="86" t="s">
        <v>157</v>
      </c>
    </row>
    <row r="64" spans="1:10" s="6" customFormat="1" ht="15">
      <c r="A64" s="84">
        <v>45052</v>
      </c>
      <c r="B64" s="86" t="s">
        <v>107</v>
      </c>
      <c r="C64" s="86" t="s">
        <v>113</v>
      </c>
      <c r="D64" s="85">
        <v>16000</v>
      </c>
      <c r="E64" s="85">
        <v>2880</v>
      </c>
      <c r="F64" s="85"/>
      <c r="G64" s="85"/>
      <c r="H64" s="85">
        <f t="shared" si="3"/>
        <v>18880</v>
      </c>
      <c r="I64" s="85"/>
      <c r="J64" s="87" t="s">
        <v>109</v>
      </c>
    </row>
    <row r="65" spans="1:10" s="6" customFormat="1" ht="15">
      <c r="A65" s="84">
        <v>45052</v>
      </c>
      <c r="B65" s="86" t="s">
        <v>86</v>
      </c>
      <c r="C65" s="86" t="s">
        <v>114</v>
      </c>
      <c r="D65" s="85">
        <v>8424</v>
      </c>
      <c r="E65" s="85">
        <v>1516.32</v>
      </c>
      <c r="F65" s="85"/>
      <c r="G65" s="85"/>
      <c r="H65" s="85">
        <f t="shared" si="3"/>
        <v>9940.32</v>
      </c>
      <c r="I65" s="85"/>
      <c r="J65" s="86" t="s">
        <v>87</v>
      </c>
    </row>
    <row r="66" spans="1:10" s="6" customFormat="1" ht="15">
      <c r="A66" s="84">
        <v>45054</v>
      </c>
      <c r="B66" s="85" t="s">
        <v>115</v>
      </c>
      <c r="C66" s="85" t="s">
        <v>116</v>
      </c>
      <c r="D66" s="85">
        <v>1026.27</v>
      </c>
      <c r="E66" s="85"/>
      <c r="F66" s="85">
        <v>92.37</v>
      </c>
      <c r="G66" s="85">
        <v>92.37</v>
      </c>
      <c r="H66" s="85">
        <f t="shared" si="3"/>
        <v>1211.0099999999998</v>
      </c>
      <c r="I66" s="85"/>
      <c r="J66" s="85" t="s">
        <v>37</v>
      </c>
    </row>
    <row r="67" spans="1:10" s="6" customFormat="1" ht="15">
      <c r="A67" s="84">
        <v>45054</v>
      </c>
      <c r="B67" s="86" t="s">
        <v>115</v>
      </c>
      <c r="C67" s="85" t="s">
        <v>117</v>
      </c>
      <c r="D67" s="85">
        <v>2987.34</v>
      </c>
      <c r="E67" s="85"/>
      <c r="F67" s="85">
        <v>268.86</v>
      </c>
      <c r="G67" s="85">
        <v>268.86</v>
      </c>
      <c r="H67" s="85">
        <f t="shared" si="3"/>
        <v>3525.0600000000004</v>
      </c>
      <c r="I67" s="85"/>
      <c r="J67" s="85" t="s">
        <v>37</v>
      </c>
    </row>
    <row r="68" spans="1:10" s="6" customFormat="1" ht="15">
      <c r="A68" s="84">
        <v>45054</v>
      </c>
      <c r="B68" s="86" t="s">
        <v>115</v>
      </c>
      <c r="C68" s="86" t="s">
        <v>155</v>
      </c>
      <c r="D68" s="85">
        <v>338.98</v>
      </c>
      <c r="E68" s="85"/>
      <c r="F68" s="85">
        <v>30.51</v>
      </c>
      <c r="G68" s="85">
        <v>30.51</v>
      </c>
      <c r="H68" s="85">
        <f t="shared" si="3"/>
        <v>400</v>
      </c>
      <c r="I68" s="85"/>
      <c r="J68" s="85" t="s">
        <v>37</v>
      </c>
    </row>
    <row r="69" spans="1:10" s="6" customFormat="1" ht="15">
      <c r="A69" s="84">
        <v>45057</v>
      </c>
      <c r="B69" s="85" t="s">
        <v>118</v>
      </c>
      <c r="C69" s="85" t="s">
        <v>119</v>
      </c>
      <c r="D69" s="85">
        <v>23760</v>
      </c>
      <c r="E69" s="85"/>
      <c r="F69" s="85">
        <v>2138.4</v>
      </c>
      <c r="G69" s="85">
        <v>2138.4</v>
      </c>
      <c r="H69" s="85">
        <f t="shared" si="3"/>
        <v>28036.800000000003</v>
      </c>
      <c r="I69" s="85"/>
      <c r="J69" s="85" t="s">
        <v>120</v>
      </c>
    </row>
    <row r="70" spans="1:10" s="6" customFormat="1" ht="15">
      <c r="A70" s="84">
        <v>45057</v>
      </c>
      <c r="B70" s="85" t="s">
        <v>121</v>
      </c>
      <c r="C70" s="85" t="s">
        <v>122</v>
      </c>
      <c r="D70" s="85">
        <v>32650</v>
      </c>
      <c r="E70" s="85">
        <v>5877</v>
      </c>
      <c r="F70" s="85"/>
      <c r="G70" s="85"/>
      <c r="H70" s="85">
        <f t="shared" si="3"/>
        <v>38527</v>
      </c>
      <c r="I70" s="85"/>
      <c r="J70" s="85" t="s">
        <v>123</v>
      </c>
    </row>
    <row r="71" spans="1:10" s="6" customFormat="1" ht="15">
      <c r="A71" s="84">
        <v>45057</v>
      </c>
      <c r="B71" s="85" t="s">
        <v>121</v>
      </c>
      <c r="C71" s="85" t="s">
        <v>124</v>
      </c>
      <c r="D71" s="85">
        <v>48975</v>
      </c>
      <c r="E71" s="85">
        <v>8815.5</v>
      </c>
      <c r="F71" s="85"/>
      <c r="G71" s="85"/>
      <c r="H71" s="85">
        <f t="shared" si="3"/>
        <v>57790.5</v>
      </c>
      <c r="I71" s="85"/>
      <c r="J71" s="85" t="s">
        <v>123</v>
      </c>
    </row>
    <row r="72" spans="1:10" s="6" customFormat="1" ht="20.25" customHeight="1">
      <c r="A72" s="84">
        <v>45058</v>
      </c>
      <c r="B72" s="86" t="s">
        <v>125</v>
      </c>
      <c r="C72" s="86" t="s">
        <v>126</v>
      </c>
      <c r="D72" s="85">
        <v>3375</v>
      </c>
      <c r="E72" s="85"/>
      <c r="F72" s="85">
        <v>303.75</v>
      </c>
      <c r="G72" s="85">
        <v>303.75</v>
      </c>
      <c r="H72" s="85">
        <f t="shared" si="3"/>
        <v>3982.5</v>
      </c>
      <c r="I72" s="85"/>
      <c r="J72" s="86" t="s">
        <v>127</v>
      </c>
    </row>
    <row r="73" spans="1:10" s="6" customFormat="1" ht="15">
      <c r="A73" s="84">
        <v>45059</v>
      </c>
      <c r="B73" s="85" t="s">
        <v>105</v>
      </c>
      <c r="C73" s="85" t="s">
        <v>128</v>
      </c>
      <c r="D73" s="85">
        <v>32405</v>
      </c>
      <c r="E73" s="85">
        <v>5832.9</v>
      </c>
      <c r="F73" s="85"/>
      <c r="G73" s="85"/>
      <c r="H73" s="85">
        <f t="shared" si="3"/>
        <v>38237.9</v>
      </c>
      <c r="I73" s="85"/>
      <c r="J73" s="85" t="s">
        <v>61</v>
      </c>
    </row>
    <row r="74" spans="1:10" s="6" customFormat="1" ht="30">
      <c r="A74" s="84">
        <v>45062</v>
      </c>
      <c r="B74" s="86" t="s">
        <v>131</v>
      </c>
      <c r="C74" s="86" t="s">
        <v>133</v>
      </c>
      <c r="D74" s="85">
        <v>2300</v>
      </c>
      <c r="E74" s="85"/>
      <c r="F74" s="85">
        <v>207</v>
      </c>
      <c r="G74" s="85">
        <v>207</v>
      </c>
      <c r="H74" s="85">
        <f t="shared" si="3"/>
        <v>2714</v>
      </c>
      <c r="I74" s="85"/>
      <c r="J74" s="86" t="s">
        <v>132</v>
      </c>
    </row>
    <row r="75" spans="1:10" s="6" customFormat="1" ht="30">
      <c r="A75" s="84">
        <v>45063</v>
      </c>
      <c r="B75" s="86" t="s">
        <v>84</v>
      </c>
      <c r="C75" s="86">
        <v>2881077278</v>
      </c>
      <c r="D75" s="85">
        <v>520</v>
      </c>
      <c r="E75" s="85">
        <v>26</v>
      </c>
      <c r="F75" s="85"/>
      <c r="G75" s="85"/>
      <c r="H75" s="85">
        <f t="shared" si="3"/>
        <v>546</v>
      </c>
      <c r="I75" s="85"/>
      <c r="J75" s="86" t="s">
        <v>85</v>
      </c>
    </row>
    <row r="76" spans="1:10" s="6" customFormat="1" ht="15">
      <c r="A76" s="84">
        <v>45064</v>
      </c>
      <c r="B76" s="86" t="s">
        <v>105</v>
      </c>
      <c r="C76" s="86" t="s">
        <v>136</v>
      </c>
      <c r="D76" s="85">
        <v>57520</v>
      </c>
      <c r="E76" s="85">
        <v>10353.6</v>
      </c>
      <c r="F76" s="85"/>
      <c r="G76" s="85"/>
      <c r="H76" s="85">
        <f t="shared" si="3"/>
        <v>67873.600000000006</v>
      </c>
      <c r="I76" s="85"/>
      <c r="J76" s="86" t="s">
        <v>61</v>
      </c>
    </row>
    <row r="77" spans="1:10" s="6" customFormat="1" ht="15">
      <c r="A77" s="84">
        <v>45065</v>
      </c>
      <c r="B77" s="86" t="s">
        <v>137</v>
      </c>
      <c r="C77" s="86">
        <v>2110731981</v>
      </c>
      <c r="D77" s="85">
        <v>640591.62</v>
      </c>
      <c r="E77" s="85">
        <v>115306.51</v>
      </c>
      <c r="F77" s="85"/>
      <c r="G77" s="85"/>
      <c r="H77" s="85">
        <f t="shared" si="3"/>
        <v>755898.13</v>
      </c>
      <c r="I77" s="85"/>
      <c r="J77" s="86" t="s">
        <v>138</v>
      </c>
    </row>
    <row r="78" spans="1:10" s="6" customFormat="1" ht="15">
      <c r="A78" s="84">
        <v>45065</v>
      </c>
      <c r="B78" s="86" t="s">
        <v>64</v>
      </c>
      <c r="C78" s="86" t="s">
        <v>139</v>
      </c>
      <c r="D78" s="85">
        <v>31150</v>
      </c>
      <c r="E78" s="85">
        <v>5607</v>
      </c>
      <c r="F78" s="85"/>
      <c r="G78" s="85"/>
      <c r="H78" s="85">
        <f t="shared" si="3"/>
        <v>36757</v>
      </c>
      <c r="I78" s="85"/>
      <c r="J78" s="86" t="s">
        <v>66</v>
      </c>
    </row>
    <row r="79" spans="1:10" s="6" customFormat="1" ht="15">
      <c r="A79" s="84">
        <v>45065</v>
      </c>
      <c r="B79" s="87" t="s">
        <v>71</v>
      </c>
      <c r="C79" s="86" t="s">
        <v>145</v>
      </c>
      <c r="D79" s="85">
        <v>2425.85</v>
      </c>
      <c r="E79" s="85"/>
      <c r="F79" s="85">
        <v>312.08</v>
      </c>
      <c r="G79" s="85">
        <v>312.08</v>
      </c>
      <c r="H79" s="85">
        <f t="shared" si="3"/>
        <v>3050.0099999999998</v>
      </c>
      <c r="I79" s="85"/>
      <c r="J79" s="86" t="s">
        <v>72</v>
      </c>
    </row>
    <row r="80" spans="1:10" s="6" customFormat="1" ht="15">
      <c r="A80" s="84">
        <v>45067</v>
      </c>
      <c r="B80" s="87" t="s">
        <v>71</v>
      </c>
      <c r="C80" s="86" t="s">
        <v>146</v>
      </c>
      <c r="D80" s="85">
        <v>2425.85</v>
      </c>
      <c r="E80" s="85"/>
      <c r="F80" s="85">
        <v>312.08</v>
      </c>
      <c r="G80" s="85">
        <v>312.08</v>
      </c>
      <c r="H80" s="85">
        <f t="shared" si="3"/>
        <v>3050.0099999999998</v>
      </c>
      <c r="I80" s="85"/>
      <c r="J80" s="86" t="s">
        <v>72</v>
      </c>
    </row>
    <row r="81" spans="1:10" s="6" customFormat="1" ht="15">
      <c r="A81" s="84">
        <v>45069</v>
      </c>
      <c r="B81" s="86" t="s">
        <v>56</v>
      </c>
      <c r="C81" s="86" t="s">
        <v>140</v>
      </c>
      <c r="D81" s="85">
        <v>82200</v>
      </c>
      <c r="E81" s="85"/>
      <c r="F81" s="85">
        <v>7398</v>
      </c>
      <c r="G81" s="85">
        <v>7398</v>
      </c>
      <c r="H81" s="85">
        <f t="shared" si="3"/>
        <v>96996</v>
      </c>
      <c r="I81" s="85"/>
      <c r="J81" s="86" t="s">
        <v>58</v>
      </c>
    </row>
    <row r="82" spans="1:10" s="6" customFormat="1" ht="15">
      <c r="A82" s="84">
        <v>45070</v>
      </c>
      <c r="B82" s="86" t="s">
        <v>141</v>
      </c>
      <c r="C82" s="86" t="s">
        <v>142</v>
      </c>
      <c r="D82" s="85">
        <v>104350</v>
      </c>
      <c r="E82" s="85">
        <v>18783</v>
      </c>
      <c r="F82" s="85"/>
      <c r="G82" s="85"/>
      <c r="H82" s="85">
        <f t="shared" si="3"/>
        <v>123133</v>
      </c>
      <c r="I82" s="85"/>
      <c r="J82" s="86" t="s">
        <v>143</v>
      </c>
    </row>
    <row r="83" spans="1:10" s="6" customFormat="1" ht="15">
      <c r="A83" s="84">
        <v>45071</v>
      </c>
      <c r="B83" s="86" t="s">
        <v>141</v>
      </c>
      <c r="C83" s="86" t="s">
        <v>144</v>
      </c>
      <c r="D83" s="85">
        <v>31200</v>
      </c>
      <c r="E83" s="85">
        <v>5616</v>
      </c>
      <c r="F83" s="85"/>
      <c r="G83" s="85"/>
      <c r="H83" s="85">
        <f t="shared" si="3"/>
        <v>36816</v>
      </c>
      <c r="I83" s="85"/>
      <c r="J83" s="86" t="s">
        <v>143</v>
      </c>
    </row>
    <row r="84" spans="1:10" s="6" customFormat="1" ht="30">
      <c r="A84" s="84">
        <v>45071</v>
      </c>
      <c r="B84" s="86" t="s">
        <v>84</v>
      </c>
      <c r="C84" s="86">
        <v>2881077629</v>
      </c>
      <c r="D84" s="85">
        <v>470</v>
      </c>
      <c r="E84" s="85">
        <v>23.5</v>
      </c>
      <c r="F84" s="85"/>
      <c r="G84" s="85"/>
      <c r="H84" s="85">
        <f t="shared" si="3"/>
        <v>493.5</v>
      </c>
      <c r="I84" s="85"/>
      <c r="J84" s="86" t="s">
        <v>85</v>
      </c>
    </row>
    <row r="85" spans="1:10" s="6" customFormat="1" ht="15">
      <c r="A85" s="84">
        <v>45072</v>
      </c>
      <c r="B85" s="86" t="s">
        <v>64</v>
      </c>
      <c r="C85" s="86" t="s">
        <v>149</v>
      </c>
      <c r="D85" s="85">
        <v>55000</v>
      </c>
      <c r="E85" s="85">
        <v>9900</v>
      </c>
      <c r="F85" s="85"/>
      <c r="G85" s="85"/>
      <c r="H85" s="85">
        <f t="shared" si="3"/>
        <v>64900</v>
      </c>
      <c r="I85" s="85"/>
      <c r="J85" s="86" t="s">
        <v>66</v>
      </c>
    </row>
    <row r="86" spans="1:10" s="6" customFormat="1" ht="15">
      <c r="A86" s="84">
        <v>45074</v>
      </c>
      <c r="B86" s="86" t="s">
        <v>77</v>
      </c>
      <c r="C86" s="86" t="s">
        <v>154</v>
      </c>
      <c r="D86" s="85">
        <v>7041.5</v>
      </c>
      <c r="E86" s="85">
        <v>1267.47</v>
      </c>
      <c r="F86" s="85"/>
      <c r="G86" s="85"/>
      <c r="H86" s="85">
        <f t="shared" si="3"/>
        <v>8308.9699999999993</v>
      </c>
      <c r="I86" s="85"/>
      <c r="J86" s="86" t="s">
        <v>78</v>
      </c>
    </row>
    <row r="87" spans="1:10" s="6" customFormat="1" ht="15">
      <c r="A87" s="84">
        <v>45075</v>
      </c>
      <c r="B87" s="86" t="s">
        <v>105</v>
      </c>
      <c r="C87" s="86" t="s">
        <v>148</v>
      </c>
      <c r="D87" s="85">
        <v>104125</v>
      </c>
      <c r="E87" s="85">
        <v>18742.5</v>
      </c>
      <c r="F87" s="85"/>
      <c r="G87" s="85"/>
      <c r="H87" s="85">
        <f t="shared" si="3"/>
        <v>122867.5</v>
      </c>
      <c r="I87" s="85"/>
      <c r="J87" s="86" t="s">
        <v>61</v>
      </c>
    </row>
    <row r="88" spans="1:10" s="6" customFormat="1" ht="21">
      <c r="A88" s="150" t="s">
        <v>10</v>
      </c>
      <c r="B88" s="151"/>
      <c r="C88" s="152"/>
      <c r="D88" s="30">
        <f>SUM(D59:D87)</f>
        <v>1491956.4100000001</v>
      </c>
      <c r="E88" s="30">
        <f>SUM(E59:E87)</f>
        <v>246438.39999999999</v>
      </c>
      <c r="F88" s="30">
        <f>SUM(F59:F87)</f>
        <v>11180.05</v>
      </c>
      <c r="G88" s="30">
        <f>SUM(G59:G87)</f>
        <v>11180.05</v>
      </c>
      <c r="H88" s="30">
        <f>SUM(H59:H87)</f>
        <v>1760754.91</v>
      </c>
      <c r="I88" s="30"/>
      <c r="J88" s="30"/>
    </row>
    <row r="90" spans="1:10" ht="21">
      <c r="A90" s="146" t="s">
        <v>17</v>
      </c>
      <c r="B90" s="147"/>
      <c r="C90" s="147"/>
      <c r="D90" s="147"/>
      <c r="E90" s="147"/>
      <c r="F90" s="147"/>
      <c r="G90" s="147"/>
      <c r="H90" s="147"/>
      <c r="I90" s="147"/>
      <c r="J90" s="148"/>
    </row>
    <row r="91" spans="1:10" ht="21">
      <c r="A91" s="143" t="s">
        <v>1</v>
      </c>
      <c r="B91" s="144"/>
      <c r="C91" s="144"/>
      <c r="D91" s="144"/>
      <c r="E91" s="144"/>
      <c r="F91" s="144"/>
      <c r="G91" s="144"/>
      <c r="H91" s="145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42" t="s">
        <v>10</v>
      </c>
      <c r="B100" s="142"/>
      <c r="C100" s="142"/>
      <c r="D100" s="30">
        <f>SUM(D93:D99)</f>
        <v>1657293</v>
      </c>
      <c r="E100" s="30">
        <f>SUM(E93:E99)</f>
        <v>0</v>
      </c>
      <c r="F100" s="30">
        <f>SUM(F93:F99)</f>
        <v>149156.1</v>
      </c>
      <c r="G100" s="30">
        <f>SUM(G93:G99)</f>
        <v>149156.1</v>
      </c>
      <c r="H100" s="30">
        <f>SUM(H93:H99)</f>
        <v>1955605.2</v>
      </c>
      <c r="I100" s="5"/>
      <c r="J100" s="5"/>
    </row>
    <row r="101" spans="1:10" ht="21">
      <c r="A101" s="143" t="s">
        <v>11</v>
      </c>
      <c r="B101" s="144"/>
      <c r="C101" s="144"/>
      <c r="D101" s="144"/>
      <c r="E101" s="144"/>
      <c r="F101" s="144"/>
      <c r="G101" s="144"/>
      <c r="H101" s="144"/>
      <c r="I101" s="144"/>
      <c r="J101" s="145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4">
        <v>45079</v>
      </c>
      <c r="B103" s="85" t="s">
        <v>162</v>
      </c>
      <c r="C103" s="85">
        <v>276</v>
      </c>
      <c r="D103" s="85">
        <v>8985</v>
      </c>
      <c r="E103" s="85"/>
      <c r="F103" s="85">
        <v>1257.5</v>
      </c>
      <c r="G103" s="85">
        <v>1257.5</v>
      </c>
      <c r="H103" s="85">
        <f t="shared" ref="H103:H124" si="5">D103+E103+F103+G103</f>
        <v>11500</v>
      </c>
      <c r="I103" s="85"/>
      <c r="J103" s="85" t="s">
        <v>161</v>
      </c>
    </row>
    <row r="104" spans="1:10" s="6" customFormat="1" ht="30">
      <c r="A104" s="94">
        <v>45079</v>
      </c>
      <c r="B104" s="57" t="s">
        <v>84</v>
      </c>
      <c r="C104" s="95">
        <v>2881078018</v>
      </c>
      <c r="D104" s="58">
        <v>960</v>
      </c>
      <c r="E104" s="58">
        <v>48</v>
      </c>
      <c r="F104" s="58"/>
      <c r="G104" s="58"/>
      <c r="H104" s="58">
        <f t="shared" si="5"/>
        <v>1008</v>
      </c>
      <c r="I104" s="58"/>
      <c r="J104" s="95" t="s">
        <v>85</v>
      </c>
    </row>
    <row r="105" spans="1:10" s="6" customFormat="1" ht="15">
      <c r="A105" s="84">
        <v>45080</v>
      </c>
      <c r="B105" s="85" t="s">
        <v>115</v>
      </c>
      <c r="C105" s="85" t="s">
        <v>163</v>
      </c>
      <c r="D105" s="85">
        <v>1232.2</v>
      </c>
      <c r="E105" s="85"/>
      <c r="F105" s="85">
        <v>110.9</v>
      </c>
      <c r="G105" s="85">
        <v>110.9</v>
      </c>
      <c r="H105" s="85">
        <f t="shared" si="5"/>
        <v>1454.0000000000002</v>
      </c>
      <c r="I105" s="85"/>
      <c r="J105" s="85" t="s">
        <v>37</v>
      </c>
    </row>
    <row r="106" spans="1:10" s="6" customFormat="1" ht="15">
      <c r="A106" s="84">
        <v>45080</v>
      </c>
      <c r="B106" s="85" t="s">
        <v>115</v>
      </c>
      <c r="C106" s="85" t="s">
        <v>164</v>
      </c>
      <c r="D106" s="85">
        <v>296.61</v>
      </c>
      <c r="E106" s="85"/>
      <c r="F106" s="85">
        <v>26.69</v>
      </c>
      <c r="G106" s="85">
        <v>26.69</v>
      </c>
      <c r="H106" s="85">
        <f t="shared" si="5"/>
        <v>349.99</v>
      </c>
      <c r="I106" s="85"/>
      <c r="J106" s="85" t="s">
        <v>37</v>
      </c>
    </row>
    <row r="107" spans="1:10" s="6" customFormat="1" ht="15">
      <c r="A107" s="84">
        <v>45080</v>
      </c>
      <c r="B107" s="86" t="s">
        <v>181</v>
      </c>
      <c r="C107" s="86" t="s">
        <v>183</v>
      </c>
      <c r="D107" s="85">
        <v>1100.8499999999999</v>
      </c>
      <c r="E107" s="85">
        <v>198.15</v>
      </c>
      <c r="F107" s="85"/>
      <c r="G107" s="85"/>
      <c r="H107" s="85">
        <f t="shared" si="5"/>
        <v>1299</v>
      </c>
      <c r="I107" s="85"/>
      <c r="J107" s="86" t="s">
        <v>182</v>
      </c>
    </row>
    <row r="108" spans="1:10" s="6" customFormat="1" ht="15">
      <c r="A108" s="84">
        <v>45080</v>
      </c>
      <c r="B108" s="86" t="s">
        <v>71</v>
      </c>
      <c r="C108" s="87" t="s">
        <v>184</v>
      </c>
      <c r="D108" s="85">
        <v>2812.5</v>
      </c>
      <c r="E108" s="85"/>
      <c r="F108" s="85">
        <v>393.75</v>
      </c>
      <c r="G108" s="85">
        <v>393.75</v>
      </c>
      <c r="H108" s="85">
        <f t="shared" si="5"/>
        <v>3600</v>
      </c>
      <c r="I108" s="85"/>
      <c r="J108" s="87" t="s">
        <v>72</v>
      </c>
    </row>
    <row r="109" spans="1:10" s="6" customFormat="1" ht="15">
      <c r="A109" s="84">
        <v>45082</v>
      </c>
      <c r="B109" s="85" t="s">
        <v>86</v>
      </c>
      <c r="C109" s="85" t="s">
        <v>165</v>
      </c>
      <c r="D109" s="85">
        <v>11232</v>
      </c>
      <c r="E109" s="85">
        <v>2021.76</v>
      </c>
      <c r="F109" s="85"/>
      <c r="G109" s="85"/>
      <c r="H109" s="85">
        <f t="shared" si="5"/>
        <v>13253.76</v>
      </c>
      <c r="I109" s="85"/>
      <c r="J109" s="85" t="s">
        <v>87</v>
      </c>
    </row>
    <row r="110" spans="1:10" s="6" customFormat="1" ht="15">
      <c r="A110" s="84">
        <v>45083</v>
      </c>
      <c r="B110" s="85" t="s">
        <v>166</v>
      </c>
      <c r="C110" s="85" t="s">
        <v>167</v>
      </c>
      <c r="D110" s="85">
        <v>275</v>
      </c>
      <c r="E110" s="85"/>
      <c r="F110" s="85">
        <v>24.75</v>
      </c>
      <c r="G110" s="85">
        <v>24.75</v>
      </c>
      <c r="H110" s="85">
        <f t="shared" si="5"/>
        <v>324.5</v>
      </c>
      <c r="I110" s="85"/>
      <c r="J110" s="85" t="s">
        <v>168</v>
      </c>
    </row>
    <row r="111" spans="1:10" s="6" customFormat="1" ht="15">
      <c r="A111" s="84">
        <v>45083</v>
      </c>
      <c r="B111" s="85" t="s">
        <v>105</v>
      </c>
      <c r="C111" s="85" t="s">
        <v>169</v>
      </c>
      <c r="D111" s="85">
        <v>142775</v>
      </c>
      <c r="E111" s="85">
        <v>25699.5</v>
      </c>
      <c r="F111" s="85"/>
      <c r="G111" s="85"/>
      <c r="H111" s="85">
        <f t="shared" si="5"/>
        <v>168474.5</v>
      </c>
      <c r="I111" s="85"/>
      <c r="J111" s="85" t="s">
        <v>61</v>
      </c>
    </row>
    <row r="112" spans="1:10" s="6" customFormat="1" ht="15">
      <c r="A112" s="84">
        <v>45083</v>
      </c>
      <c r="B112" s="86" t="s">
        <v>71</v>
      </c>
      <c r="C112" s="86" t="s">
        <v>185</v>
      </c>
      <c r="D112" s="85">
        <v>1875</v>
      </c>
      <c r="E112" s="85"/>
      <c r="F112" s="85">
        <v>262.5</v>
      </c>
      <c r="G112" s="85">
        <v>262.5</v>
      </c>
      <c r="H112" s="85">
        <f t="shared" si="5"/>
        <v>2400</v>
      </c>
      <c r="I112" s="85"/>
      <c r="J112" s="87" t="s">
        <v>72</v>
      </c>
    </row>
    <row r="113" spans="1:10" s="6" customFormat="1" ht="15">
      <c r="A113" s="84">
        <v>45086</v>
      </c>
      <c r="B113" s="85" t="s">
        <v>115</v>
      </c>
      <c r="C113" s="85" t="s">
        <v>170</v>
      </c>
      <c r="D113" s="85">
        <v>677.96</v>
      </c>
      <c r="E113" s="85"/>
      <c r="F113" s="85">
        <v>61.02</v>
      </c>
      <c r="G113" s="85">
        <v>61.02</v>
      </c>
      <c r="H113" s="85">
        <f t="shared" si="5"/>
        <v>800</v>
      </c>
      <c r="I113" s="85"/>
      <c r="J113" s="85" t="s">
        <v>37</v>
      </c>
    </row>
    <row r="114" spans="1:10" s="6" customFormat="1" ht="15">
      <c r="A114" s="84">
        <v>45086</v>
      </c>
      <c r="B114" s="85" t="s">
        <v>174</v>
      </c>
      <c r="C114" s="85" t="s">
        <v>175</v>
      </c>
      <c r="D114" s="85">
        <v>1175</v>
      </c>
      <c r="E114" s="85"/>
      <c r="F114" s="85">
        <v>105.75</v>
      </c>
      <c r="G114" s="85">
        <v>105.75</v>
      </c>
      <c r="H114" s="85">
        <f t="shared" si="5"/>
        <v>1386.5</v>
      </c>
      <c r="I114" s="85"/>
      <c r="J114" s="85" t="s">
        <v>176</v>
      </c>
    </row>
    <row r="115" spans="1:10" s="6" customFormat="1" ht="15">
      <c r="A115" s="84">
        <v>45087</v>
      </c>
      <c r="B115" s="85" t="s">
        <v>171</v>
      </c>
      <c r="C115" s="85" t="s">
        <v>172</v>
      </c>
      <c r="D115" s="85">
        <v>9400</v>
      </c>
      <c r="E115" s="85"/>
      <c r="F115" s="85">
        <v>846</v>
      </c>
      <c r="G115" s="85">
        <v>846</v>
      </c>
      <c r="H115" s="85">
        <f t="shared" si="5"/>
        <v>11092</v>
      </c>
      <c r="I115" s="85"/>
      <c r="J115" s="85" t="s">
        <v>173</v>
      </c>
    </row>
    <row r="116" spans="1:10" s="6" customFormat="1" ht="15">
      <c r="A116" s="84">
        <v>45087</v>
      </c>
      <c r="B116" s="85" t="s">
        <v>105</v>
      </c>
      <c r="C116" s="85" t="s">
        <v>178</v>
      </c>
      <c r="D116" s="85">
        <v>82250</v>
      </c>
      <c r="E116" s="85">
        <v>14805</v>
      </c>
      <c r="F116" s="85"/>
      <c r="G116" s="85"/>
      <c r="H116" s="85">
        <f t="shared" si="5"/>
        <v>97055</v>
      </c>
      <c r="I116" s="85"/>
      <c r="J116" s="85" t="s">
        <v>61</v>
      </c>
    </row>
    <row r="117" spans="1:10" s="6" customFormat="1" ht="15">
      <c r="A117" s="84">
        <v>45089</v>
      </c>
      <c r="B117" s="85" t="s">
        <v>174</v>
      </c>
      <c r="C117" s="85" t="s">
        <v>177</v>
      </c>
      <c r="D117" s="85">
        <v>300</v>
      </c>
      <c r="E117" s="85"/>
      <c r="F117" s="85">
        <v>27</v>
      </c>
      <c r="G117" s="85">
        <v>27</v>
      </c>
      <c r="H117" s="85">
        <f t="shared" si="5"/>
        <v>354</v>
      </c>
      <c r="I117" s="85"/>
      <c r="J117" s="85" t="s">
        <v>176</v>
      </c>
    </row>
    <row r="118" spans="1:10" s="6" customFormat="1" ht="15">
      <c r="A118" s="84">
        <v>45090</v>
      </c>
      <c r="B118" s="85" t="s">
        <v>171</v>
      </c>
      <c r="C118" s="85" t="s">
        <v>179</v>
      </c>
      <c r="D118" s="85">
        <v>4700</v>
      </c>
      <c r="E118" s="85"/>
      <c r="F118" s="85">
        <v>423</v>
      </c>
      <c r="G118" s="85">
        <v>423</v>
      </c>
      <c r="H118" s="85">
        <f t="shared" si="5"/>
        <v>5546</v>
      </c>
      <c r="I118" s="85"/>
      <c r="J118" s="85" t="s">
        <v>173</v>
      </c>
    </row>
    <row r="119" spans="1:10" s="6" customFormat="1" ht="15.6" thickBot="1">
      <c r="A119" s="84">
        <v>45093</v>
      </c>
      <c r="B119" s="85" t="s">
        <v>105</v>
      </c>
      <c r="C119" s="85" t="s">
        <v>180</v>
      </c>
      <c r="D119" s="85">
        <v>74200</v>
      </c>
      <c r="E119" s="85">
        <v>13356</v>
      </c>
      <c r="F119" s="85"/>
      <c r="G119" s="85"/>
      <c r="H119" s="85">
        <f t="shared" si="5"/>
        <v>87556</v>
      </c>
      <c r="I119" s="85"/>
      <c r="J119" s="85" t="s">
        <v>61</v>
      </c>
    </row>
    <row r="120" spans="1:10" s="6" customFormat="1" ht="15.6" thickBot="1">
      <c r="A120" s="94">
        <v>45093</v>
      </c>
      <c r="B120" s="95" t="s">
        <v>191</v>
      </c>
      <c r="C120" s="96" t="s">
        <v>193</v>
      </c>
      <c r="D120" s="58">
        <v>170.48</v>
      </c>
      <c r="E120" s="58">
        <v>8.52</v>
      </c>
      <c r="F120" s="58"/>
      <c r="G120" s="58"/>
      <c r="H120" s="58">
        <f t="shared" si="5"/>
        <v>179</v>
      </c>
      <c r="I120" s="58"/>
      <c r="J120" s="95" t="s">
        <v>192</v>
      </c>
    </row>
    <row r="121" spans="1:10" s="6" customFormat="1" ht="15">
      <c r="A121" s="84">
        <v>45099</v>
      </c>
      <c r="B121" s="85" t="s">
        <v>105</v>
      </c>
      <c r="C121" s="85" t="s">
        <v>186</v>
      </c>
      <c r="D121" s="85">
        <v>34050</v>
      </c>
      <c r="E121" s="85">
        <v>6129</v>
      </c>
      <c r="F121" s="85"/>
      <c r="G121" s="85"/>
      <c r="H121" s="85">
        <f t="shared" si="5"/>
        <v>40179</v>
      </c>
      <c r="I121" s="85"/>
      <c r="J121" s="85" t="s">
        <v>61</v>
      </c>
    </row>
    <row r="122" spans="1:10" s="6" customFormat="1" ht="15">
      <c r="A122" s="91">
        <v>45105</v>
      </c>
      <c r="B122" s="92" t="s">
        <v>188</v>
      </c>
      <c r="C122" s="92" t="s">
        <v>190</v>
      </c>
      <c r="D122" s="93">
        <v>592.37</v>
      </c>
      <c r="E122" s="93">
        <v>106.62</v>
      </c>
      <c r="F122" s="93"/>
      <c r="G122" s="93"/>
      <c r="H122" s="93">
        <f t="shared" si="5"/>
        <v>698.99</v>
      </c>
      <c r="I122" s="93"/>
      <c r="J122" s="92" t="s">
        <v>189</v>
      </c>
    </row>
    <row r="123" spans="1:10" s="6" customFormat="1" ht="15">
      <c r="A123" s="94">
        <v>45107</v>
      </c>
      <c r="B123" s="97" t="s">
        <v>92</v>
      </c>
      <c r="C123" s="57" t="s">
        <v>194</v>
      </c>
      <c r="D123" s="58">
        <v>300</v>
      </c>
      <c r="E123" s="58"/>
      <c r="F123" s="58">
        <v>27</v>
      </c>
      <c r="G123" s="58">
        <v>27</v>
      </c>
      <c r="H123" s="58">
        <f t="shared" si="5"/>
        <v>354</v>
      </c>
      <c r="I123" s="58"/>
      <c r="J123" s="57" t="s">
        <v>93</v>
      </c>
    </row>
    <row r="124" spans="1:10" s="6" customFormat="1" ht="15">
      <c r="A124" s="94">
        <v>45107</v>
      </c>
      <c r="B124" s="97" t="s">
        <v>92</v>
      </c>
      <c r="C124" s="97" t="s">
        <v>195</v>
      </c>
      <c r="D124" s="97">
        <v>1767</v>
      </c>
      <c r="E124" s="58"/>
      <c r="F124" s="58">
        <v>159.03</v>
      </c>
      <c r="G124" s="58">
        <v>159.03</v>
      </c>
      <c r="H124" s="58">
        <f t="shared" si="5"/>
        <v>2085.06</v>
      </c>
      <c r="I124" s="58"/>
      <c r="J124" s="57" t="s">
        <v>93</v>
      </c>
    </row>
    <row r="125" spans="1:10" s="6" customFormat="1" ht="21">
      <c r="A125" s="139" t="s">
        <v>10</v>
      </c>
      <c r="B125" s="140"/>
      <c r="C125" s="141"/>
      <c r="D125" s="29">
        <f>SUM(D103:D124)</f>
        <v>381126.97</v>
      </c>
      <c r="E125" s="29">
        <f>SUM(E103:E124)</f>
        <v>62372.55</v>
      </c>
      <c r="F125" s="29">
        <f>SUM(F103:F124)</f>
        <v>3724.8900000000003</v>
      </c>
      <c r="G125" s="29">
        <f>SUM(G103:G124)</f>
        <v>3724.8900000000003</v>
      </c>
      <c r="H125" s="29">
        <f>SUM(H103:H124)</f>
        <v>450949.3</v>
      </c>
      <c r="I125" s="29"/>
      <c r="J125" s="29"/>
    </row>
    <row r="128" spans="1:10" s="10" customFormat="1" ht="17.399999999999999" customHeight="1">
      <c r="A128" s="21">
        <v>44840</v>
      </c>
      <c r="B128" s="23" t="s">
        <v>25</v>
      </c>
      <c r="C128" s="23" t="s">
        <v>26</v>
      </c>
      <c r="D128" s="23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1">
        <v>44841</v>
      </c>
      <c r="B129" s="23" t="s">
        <v>21</v>
      </c>
      <c r="C129" s="23" t="s">
        <v>22</v>
      </c>
      <c r="D129" s="23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1">
        <v>44875</v>
      </c>
      <c r="B130" s="23" t="s">
        <v>80</v>
      </c>
      <c r="C130" s="23" t="s">
        <v>81</v>
      </c>
      <c r="D130" s="23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1">
        <v>44932</v>
      </c>
      <c r="B131" s="23" t="s">
        <v>23</v>
      </c>
      <c r="C131" s="23" t="s">
        <v>24</v>
      </c>
      <c r="D131" s="23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1">
        <v>44965</v>
      </c>
      <c r="B132" s="23" t="s">
        <v>27</v>
      </c>
      <c r="C132" s="23" t="s">
        <v>28</v>
      </c>
      <c r="D132" s="23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1">
        <v>44977</v>
      </c>
      <c r="B133" s="23" t="s">
        <v>82</v>
      </c>
      <c r="C133" s="23" t="s">
        <v>83</v>
      </c>
      <c r="D133" s="23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8" customFormat="1" ht="16.8" customHeight="1">
      <c r="A290" s="88"/>
      <c r="B290" s="88"/>
      <c r="C290" s="88"/>
      <c r="D290" s="89"/>
      <c r="E290" s="90">
        <f>F100+G100</f>
        <v>298312.2</v>
      </c>
      <c r="F290" s="90">
        <f>E125+F125+G125</f>
        <v>69822.33</v>
      </c>
      <c r="G290" s="90">
        <f>E290-F290</f>
        <v>228489.87</v>
      </c>
      <c r="H290" s="89"/>
      <c r="I290" s="89"/>
      <c r="J290" s="89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abSelected="1" topLeftCell="A37" workbookViewId="0">
      <selection activeCell="B57" sqref="B57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46" t="s">
        <v>18</v>
      </c>
      <c r="B2" s="147"/>
      <c r="C2" s="147"/>
      <c r="D2" s="147"/>
      <c r="E2" s="147"/>
      <c r="F2" s="147"/>
      <c r="G2" s="147"/>
      <c r="H2" s="147"/>
      <c r="I2" s="147"/>
      <c r="J2" s="148"/>
    </row>
    <row r="3" spans="1:10" ht="21">
      <c r="A3" s="143" t="s">
        <v>1</v>
      </c>
      <c r="B3" s="144"/>
      <c r="C3" s="144"/>
      <c r="D3" s="144"/>
      <c r="E3" s="144"/>
      <c r="F3" s="144"/>
      <c r="G3" s="144"/>
      <c r="H3" s="145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>
        <v>45122</v>
      </c>
      <c r="B5" s="12" t="s">
        <v>23</v>
      </c>
      <c r="C5" s="22" t="s">
        <v>196</v>
      </c>
      <c r="D5" s="22">
        <v>113520</v>
      </c>
      <c r="E5" s="22"/>
      <c r="F5" s="22">
        <v>10217</v>
      </c>
      <c r="G5" s="22">
        <v>10217</v>
      </c>
      <c r="H5" s="19">
        <f>D5+E5+F5+G5</f>
        <v>133954</v>
      </c>
      <c r="I5" s="2"/>
      <c r="J5" s="2"/>
    </row>
    <row r="6" spans="1:10" s="6" customFormat="1" ht="15.6">
      <c r="A6" s="27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53" t="s">
        <v>10</v>
      </c>
      <c r="B7" s="153"/>
      <c r="C7" s="153"/>
      <c r="D7" s="42">
        <f>SUM(D5:D6)</f>
        <v>132926</v>
      </c>
      <c r="E7" s="42">
        <f>SUM(E5:E6)</f>
        <v>0</v>
      </c>
      <c r="F7" s="42">
        <f>SUM(F5:F6)</f>
        <v>11963.5</v>
      </c>
      <c r="G7" s="42">
        <f>SUM(G5:G6)</f>
        <v>11963.5</v>
      </c>
      <c r="H7" s="42">
        <f>SUM(H5:H6)</f>
        <v>156853</v>
      </c>
      <c r="I7" s="2"/>
      <c r="J7" s="2"/>
    </row>
    <row r="8" spans="1:10" ht="21">
      <c r="A8" s="143" t="s">
        <v>11</v>
      </c>
      <c r="B8" s="144"/>
      <c r="C8" s="144"/>
      <c r="D8" s="144"/>
      <c r="E8" s="144"/>
      <c r="F8" s="144"/>
      <c r="G8" s="144"/>
      <c r="H8" s="144"/>
      <c r="I8" s="144"/>
      <c r="J8" s="145"/>
    </row>
    <row r="9" spans="1:10" ht="22.5" customHeight="1">
      <c r="A9" s="43" t="s">
        <v>2</v>
      </c>
      <c r="B9" s="43" t="s">
        <v>3</v>
      </c>
      <c r="C9" s="43" t="s">
        <v>12</v>
      </c>
      <c r="D9" s="43" t="s">
        <v>5</v>
      </c>
      <c r="E9" s="43" t="s">
        <v>13</v>
      </c>
      <c r="F9" s="43" t="s">
        <v>7</v>
      </c>
      <c r="G9" s="43" t="s">
        <v>8</v>
      </c>
      <c r="H9" s="44" t="s">
        <v>9</v>
      </c>
      <c r="I9" s="44" t="s">
        <v>14</v>
      </c>
      <c r="J9" s="44" t="s">
        <v>15</v>
      </c>
    </row>
    <row r="10" spans="1:10" ht="16.2" customHeight="1">
      <c r="A10" s="45">
        <v>45110</v>
      </c>
      <c r="B10" s="46" t="s">
        <v>214</v>
      </c>
      <c r="C10" s="46" t="s">
        <v>198</v>
      </c>
      <c r="D10" s="46">
        <v>962.5</v>
      </c>
      <c r="E10" s="46"/>
      <c r="F10" s="46">
        <v>86.63</v>
      </c>
      <c r="G10" s="46">
        <v>86.63</v>
      </c>
      <c r="H10" s="46">
        <f>D10+E10+F10+G10</f>
        <v>1135.7600000000002</v>
      </c>
      <c r="I10" s="46"/>
      <c r="J10" s="46" t="s">
        <v>199</v>
      </c>
    </row>
    <row r="11" spans="1:10" s="116" customFormat="1" ht="16.2" customHeight="1">
      <c r="A11" s="111">
        <v>45112</v>
      </c>
      <c r="B11" s="118" t="s">
        <v>71</v>
      </c>
      <c r="C11" s="118" t="s">
        <v>256</v>
      </c>
      <c r="D11" s="113">
        <v>428.55</v>
      </c>
      <c r="E11" s="113"/>
      <c r="F11" s="113">
        <v>10.71</v>
      </c>
      <c r="G11" s="113">
        <v>10.71</v>
      </c>
      <c r="H11" s="113">
        <v>450</v>
      </c>
      <c r="I11" s="113"/>
      <c r="J11" s="112" t="s">
        <v>72</v>
      </c>
    </row>
    <row r="12" spans="1:10" ht="18.600000000000001" customHeight="1">
      <c r="A12" s="33">
        <v>45113</v>
      </c>
      <c r="B12" s="119" t="s">
        <v>125</v>
      </c>
      <c r="C12" s="36" t="s">
        <v>200</v>
      </c>
      <c r="D12" s="36">
        <v>900</v>
      </c>
      <c r="E12" s="36"/>
      <c r="F12" s="36">
        <v>81</v>
      </c>
      <c r="G12" s="36">
        <v>81</v>
      </c>
      <c r="H12" s="36">
        <f t="shared" ref="H12:H31" si="1">D12+E12+F12+G12</f>
        <v>1062</v>
      </c>
      <c r="I12" s="36"/>
      <c r="J12" s="36" t="s">
        <v>127</v>
      </c>
    </row>
    <row r="13" spans="1:10" s="99" customFormat="1" ht="18.600000000000001" customHeight="1">
      <c r="A13" s="45">
        <v>45117</v>
      </c>
      <c r="B13" s="25" t="s">
        <v>211</v>
      </c>
      <c r="C13" s="46" t="s">
        <v>212</v>
      </c>
      <c r="D13" s="46">
        <v>42881.36</v>
      </c>
      <c r="E13" s="46">
        <v>7718.64</v>
      </c>
      <c r="F13" s="46"/>
      <c r="G13" s="46"/>
      <c r="H13" s="12">
        <f t="shared" si="1"/>
        <v>50600</v>
      </c>
      <c r="I13" s="46"/>
      <c r="J13" s="46" t="s">
        <v>226</v>
      </c>
    </row>
    <row r="14" spans="1:10" ht="16.5" customHeight="1">
      <c r="A14" s="45">
        <v>45118</v>
      </c>
      <c r="B14" s="46" t="s">
        <v>105</v>
      </c>
      <c r="C14" s="46" t="s">
        <v>201</v>
      </c>
      <c r="D14" s="46">
        <v>27040</v>
      </c>
      <c r="E14" s="46">
        <v>4867.2</v>
      </c>
      <c r="F14" s="46"/>
      <c r="G14" s="46"/>
      <c r="H14" s="46">
        <f t="shared" si="1"/>
        <v>31907.200000000001</v>
      </c>
      <c r="I14" s="46"/>
      <c r="J14" s="46" t="s">
        <v>61</v>
      </c>
    </row>
    <row r="15" spans="1:10" s="98" customFormat="1" ht="16.5" customHeight="1">
      <c r="A15" s="104">
        <v>45118</v>
      </c>
      <c r="B15" s="83" t="s">
        <v>71</v>
      </c>
      <c r="C15" s="80" t="s">
        <v>210</v>
      </c>
      <c r="D15" s="81">
        <v>3750</v>
      </c>
      <c r="E15" s="81"/>
      <c r="F15" s="81">
        <v>525</v>
      </c>
      <c r="G15" s="81">
        <v>525</v>
      </c>
      <c r="H15" s="81">
        <f t="shared" si="1"/>
        <v>4800</v>
      </c>
      <c r="I15" s="81"/>
      <c r="J15" s="115" t="s">
        <v>72</v>
      </c>
    </row>
    <row r="16" spans="1:10" ht="16.5" customHeight="1">
      <c r="A16" s="100">
        <v>45119</v>
      </c>
      <c r="B16" s="101" t="s">
        <v>202</v>
      </c>
      <c r="C16" s="102">
        <v>436</v>
      </c>
      <c r="D16" s="103">
        <v>9200.01</v>
      </c>
      <c r="E16" s="103"/>
      <c r="F16" s="103">
        <v>200</v>
      </c>
      <c r="G16" s="103">
        <v>200</v>
      </c>
      <c r="H16" s="36">
        <f t="shared" si="1"/>
        <v>9600.01</v>
      </c>
      <c r="I16" s="103"/>
      <c r="J16" s="102" t="s">
        <v>203</v>
      </c>
    </row>
    <row r="17" spans="1:10" ht="16.2" customHeight="1">
      <c r="A17" s="33">
        <v>45121</v>
      </c>
      <c r="B17" s="36" t="s">
        <v>204</v>
      </c>
      <c r="C17" s="36" t="s">
        <v>205</v>
      </c>
      <c r="D17" s="36">
        <v>3250</v>
      </c>
      <c r="E17" s="36"/>
      <c r="F17" s="36">
        <v>292.5</v>
      </c>
      <c r="G17" s="36">
        <v>292.5</v>
      </c>
      <c r="H17" s="12">
        <f t="shared" si="1"/>
        <v>3835</v>
      </c>
      <c r="I17" s="36"/>
      <c r="J17" s="36" t="s">
        <v>206</v>
      </c>
    </row>
    <row r="18" spans="1:10" ht="16.5" customHeight="1">
      <c r="A18" s="33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5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6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8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9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7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10" customFormat="1" ht="16.5" customHeight="1">
      <c r="A25" s="120">
        <v>45136</v>
      </c>
      <c r="B25" s="121" t="s">
        <v>223</v>
      </c>
      <c r="C25" s="121" t="s">
        <v>225</v>
      </c>
      <c r="D25" s="122">
        <v>152</v>
      </c>
      <c r="E25" s="122"/>
      <c r="F25" s="122">
        <v>3.8</v>
      </c>
      <c r="G25" s="122">
        <v>3.8</v>
      </c>
      <c r="H25" s="122">
        <f t="shared" si="1"/>
        <v>159.60000000000002</v>
      </c>
      <c r="I25" s="122"/>
      <c r="J25" s="121" t="s">
        <v>224</v>
      </c>
    </row>
    <row r="26" spans="1:10" s="116" customFormat="1" ht="16.5" customHeight="1">
      <c r="A26" s="111">
        <v>45136</v>
      </c>
      <c r="B26" s="112" t="s">
        <v>258</v>
      </c>
      <c r="C26" s="118" t="s">
        <v>259</v>
      </c>
      <c r="D26" s="113">
        <v>661.02</v>
      </c>
      <c r="E26" s="113"/>
      <c r="F26" s="113">
        <v>59.49</v>
      </c>
      <c r="G26" s="113">
        <v>59.49</v>
      </c>
      <c r="H26" s="113">
        <f t="shared" si="1"/>
        <v>780</v>
      </c>
      <c r="I26" s="113"/>
      <c r="J26" s="112" t="s">
        <v>37</v>
      </c>
    </row>
    <row r="27" spans="1:10" s="116" customFormat="1" ht="16.5" customHeight="1">
      <c r="A27" s="123">
        <v>45137</v>
      </c>
      <c r="B27" s="124" t="s">
        <v>71</v>
      </c>
      <c r="C27" s="124" t="s">
        <v>257</v>
      </c>
      <c r="D27" s="125">
        <v>1875</v>
      </c>
      <c r="E27" s="125"/>
      <c r="F27" s="125">
        <v>262.5</v>
      </c>
      <c r="G27" s="125">
        <v>262.5</v>
      </c>
      <c r="H27" s="125">
        <f t="shared" si="1"/>
        <v>2400</v>
      </c>
      <c r="I27" s="125"/>
      <c r="J27" s="124" t="s">
        <v>72</v>
      </c>
    </row>
    <row r="28" spans="1:10" s="109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4" customFormat="1" ht="16.5" customHeight="1">
      <c r="A29" s="45">
        <v>45138</v>
      </c>
      <c r="B29" s="46" t="s">
        <v>64</v>
      </c>
      <c r="C29" s="46" t="s">
        <v>229</v>
      </c>
      <c r="D29" s="46">
        <v>84300</v>
      </c>
      <c r="E29" s="46">
        <v>15174</v>
      </c>
      <c r="F29" s="46"/>
      <c r="G29" s="46"/>
      <c r="H29" s="46">
        <f t="shared" si="1"/>
        <v>99474</v>
      </c>
      <c r="I29" s="46"/>
      <c r="J29" s="46" t="s">
        <v>66</v>
      </c>
    </row>
    <row r="30" spans="1:10" s="116" customFormat="1" ht="16.5" customHeight="1">
      <c r="A30" s="111">
        <v>45138</v>
      </c>
      <c r="B30" s="112" t="s">
        <v>92</v>
      </c>
      <c r="C30" s="112" t="s">
        <v>254</v>
      </c>
      <c r="D30" s="113">
        <v>49</v>
      </c>
      <c r="E30" s="113"/>
      <c r="F30" s="113">
        <v>4.42</v>
      </c>
      <c r="G30" s="113">
        <v>4.42</v>
      </c>
      <c r="H30" s="113">
        <f t="shared" si="1"/>
        <v>57.84</v>
      </c>
      <c r="I30" s="113"/>
      <c r="J30" s="118" t="s">
        <v>93</v>
      </c>
    </row>
    <row r="31" spans="1:10" s="116" customFormat="1" ht="16.5" customHeight="1">
      <c r="A31" s="111">
        <v>45138</v>
      </c>
      <c r="B31" s="112" t="s">
        <v>92</v>
      </c>
      <c r="C31" s="112" t="s">
        <v>255</v>
      </c>
      <c r="D31" s="113">
        <v>1000</v>
      </c>
      <c r="E31" s="113"/>
      <c r="F31" s="113">
        <v>90</v>
      </c>
      <c r="G31" s="113">
        <v>90</v>
      </c>
      <c r="H31" s="113">
        <f t="shared" si="1"/>
        <v>1180</v>
      </c>
      <c r="I31" s="113"/>
      <c r="J31" s="118" t="s">
        <v>93</v>
      </c>
    </row>
    <row r="32" spans="1:10" ht="21">
      <c r="A32" s="156" t="s">
        <v>10</v>
      </c>
      <c r="B32" s="156"/>
      <c r="C32" s="156"/>
      <c r="D32" s="60">
        <f>SUM(D10:D31)</f>
        <v>309451.44999999995</v>
      </c>
      <c r="E32" s="60">
        <f>SUM(E10:E31)</f>
        <v>48752.34</v>
      </c>
      <c r="F32" s="60">
        <f>SUM(F10:F31)</f>
        <v>2766.1000000000004</v>
      </c>
      <c r="G32" s="60">
        <f>SUM(G10:G31)</f>
        <v>2766.1000000000004</v>
      </c>
      <c r="H32" s="117">
        <f>SUM(H10:H31)</f>
        <v>363736.02000000008</v>
      </c>
      <c r="I32" s="60"/>
      <c r="J32" s="60"/>
    </row>
    <row r="33" spans="1:10">
      <c r="A33" s="53"/>
      <c r="B33" s="53"/>
      <c r="C33" s="53"/>
    </row>
    <row r="34" spans="1:10" ht="21">
      <c r="A34" s="146" t="s">
        <v>19</v>
      </c>
      <c r="B34" s="147"/>
      <c r="C34" s="147"/>
      <c r="D34" s="147"/>
      <c r="E34" s="147"/>
      <c r="F34" s="147"/>
      <c r="G34" s="147"/>
      <c r="H34" s="147"/>
      <c r="I34" s="147"/>
      <c r="J34" s="148"/>
    </row>
    <row r="35" spans="1:10" ht="21">
      <c r="A35" s="143" t="s">
        <v>1</v>
      </c>
      <c r="B35" s="144"/>
      <c r="C35" s="144"/>
      <c r="D35" s="144"/>
      <c r="E35" s="144"/>
      <c r="F35" s="144"/>
      <c r="G35" s="144"/>
      <c r="H35" s="145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7">
        <v>45143</v>
      </c>
      <c r="B37" s="12" t="s">
        <v>23</v>
      </c>
      <c r="C37" s="22" t="s">
        <v>227</v>
      </c>
      <c r="D37" s="22">
        <v>305810</v>
      </c>
      <c r="E37" s="22"/>
      <c r="F37" s="22">
        <v>27522.9</v>
      </c>
      <c r="G37" s="22">
        <v>27522.9</v>
      </c>
      <c r="H37" s="22">
        <f>D37+E37+F37+G37</f>
        <v>360855.80000000005</v>
      </c>
      <c r="I37" s="54"/>
      <c r="J37" s="2"/>
    </row>
    <row r="38" spans="1:10" ht="15.6">
      <c r="A38" s="27">
        <v>45148</v>
      </c>
      <c r="B38" s="12" t="s">
        <v>23</v>
      </c>
      <c r="C38" s="22" t="s">
        <v>228</v>
      </c>
      <c r="D38" s="22">
        <v>155660</v>
      </c>
      <c r="E38" s="22"/>
      <c r="F38" s="22">
        <v>14009.4</v>
      </c>
      <c r="G38" s="22">
        <v>14009.4</v>
      </c>
      <c r="H38" s="22">
        <f t="shared" ref="H38:H40" si="2">D38+E38+F38+G38</f>
        <v>183678.8</v>
      </c>
      <c r="I38" s="54"/>
      <c r="J38" s="2"/>
    </row>
    <row r="39" spans="1:10" s="114" customFormat="1" ht="15.6">
      <c r="A39" s="27">
        <v>45156</v>
      </c>
      <c r="B39" s="12" t="s">
        <v>23</v>
      </c>
      <c r="C39" s="22" t="s">
        <v>260</v>
      </c>
      <c r="D39" s="22">
        <v>95390</v>
      </c>
      <c r="E39" s="22"/>
      <c r="F39" s="22">
        <v>8585.1</v>
      </c>
      <c r="G39" s="22">
        <v>8585.1</v>
      </c>
      <c r="H39" s="22">
        <f t="shared" si="2"/>
        <v>112560.20000000001</v>
      </c>
      <c r="I39" s="54"/>
      <c r="J39" s="2"/>
    </row>
    <row r="40" spans="1:10" s="114" customFormat="1" ht="15.6">
      <c r="A40" s="27">
        <v>45156</v>
      </c>
      <c r="B40" s="12" t="s">
        <v>23</v>
      </c>
      <c r="C40" s="22" t="s">
        <v>261</v>
      </c>
      <c r="D40" s="22">
        <v>56140</v>
      </c>
      <c r="E40" s="22"/>
      <c r="F40" s="22">
        <v>5052.6000000000004</v>
      </c>
      <c r="G40" s="22">
        <v>5052.6000000000004</v>
      </c>
      <c r="H40" s="22">
        <f t="shared" si="2"/>
        <v>66245.2</v>
      </c>
      <c r="I40" s="54"/>
      <c r="J40" s="2"/>
    </row>
    <row r="41" spans="1:10" ht="21">
      <c r="A41" s="153" t="s">
        <v>10</v>
      </c>
      <c r="B41" s="153"/>
      <c r="C41" s="153"/>
      <c r="D41" s="42">
        <f>SUM(D37:D40)</f>
        <v>613000</v>
      </c>
      <c r="E41" s="42">
        <f>SUM(E37:E40)</f>
        <v>0</v>
      </c>
      <c r="F41" s="42">
        <f>SUM(F37:F40)</f>
        <v>55170</v>
      </c>
      <c r="G41" s="42">
        <f>SUM(G37:G40)</f>
        <v>55170</v>
      </c>
      <c r="H41" s="42">
        <f>SUM(H37:H40)</f>
        <v>723340</v>
      </c>
      <c r="I41" s="2"/>
      <c r="J41" s="2"/>
    </row>
    <row r="42" spans="1:10" ht="21">
      <c r="A42" s="143" t="s">
        <v>11</v>
      </c>
      <c r="B42" s="144"/>
      <c r="C42" s="144"/>
      <c r="D42" s="144"/>
      <c r="E42" s="144"/>
      <c r="F42" s="144"/>
      <c r="G42" s="144"/>
      <c r="H42" s="144"/>
      <c r="I42" s="144"/>
      <c r="J42" s="145"/>
    </row>
    <row r="43" spans="1:10">
      <c r="A43" s="43" t="s">
        <v>2</v>
      </c>
      <c r="B43" s="43" t="s">
        <v>3</v>
      </c>
      <c r="C43" s="43" t="s">
        <v>12</v>
      </c>
      <c r="D43" s="43" t="s">
        <v>5</v>
      </c>
      <c r="E43" s="43" t="s">
        <v>13</v>
      </c>
      <c r="F43" s="43" t="s">
        <v>7</v>
      </c>
      <c r="G43" s="43" t="s">
        <v>8</v>
      </c>
      <c r="H43" s="44" t="s">
        <v>9</v>
      </c>
      <c r="I43" s="44" t="s">
        <v>14</v>
      </c>
      <c r="J43" s="44" t="s">
        <v>15</v>
      </c>
    </row>
    <row r="44" spans="1:10" ht="15">
      <c r="A44" s="131">
        <v>45139</v>
      </c>
      <c r="B44" s="132" t="s">
        <v>86</v>
      </c>
      <c r="C44" s="132" t="s">
        <v>238</v>
      </c>
      <c r="D44" s="132">
        <v>11232</v>
      </c>
      <c r="E44" s="132">
        <v>2021.76</v>
      </c>
      <c r="F44" s="132"/>
      <c r="G44" s="132"/>
      <c r="H44" s="133">
        <f t="shared" ref="H44:H54" si="3">D44+E44+F44+G44</f>
        <v>13253.76</v>
      </c>
      <c r="I44" s="132"/>
      <c r="J44" s="132" t="s">
        <v>87</v>
      </c>
    </row>
    <row r="45" spans="1:10" ht="15">
      <c r="A45" s="131">
        <v>45139</v>
      </c>
      <c r="B45" s="134" t="s">
        <v>236</v>
      </c>
      <c r="C45" s="135">
        <v>1376</v>
      </c>
      <c r="D45" s="134">
        <v>1936.43</v>
      </c>
      <c r="E45" s="134"/>
      <c r="F45" s="134">
        <v>174.27</v>
      </c>
      <c r="G45" s="134">
        <v>174.27</v>
      </c>
      <c r="H45" s="133">
        <f>D45+E45+F45+G45</f>
        <v>2284.9700000000003</v>
      </c>
      <c r="I45" s="132"/>
      <c r="J45" s="134" t="s">
        <v>237</v>
      </c>
    </row>
    <row r="46" spans="1:10" ht="15">
      <c r="A46" s="136">
        <v>45140</v>
      </c>
      <c r="B46" s="132" t="s">
        <v>239</v>
      </c>
      <c r="C46" s="132" t="s">
        <v>240</v>
      </c>
      <c r="D46" s="132">
        <v>18465</v>
      </c>
      <c r="E46" s="132"/>
      <c r="F46" s="132">
        <v>1662</v>
      </c>
      <c r="G46" s="132">
        <v>1662</v>
      </c>
      <c r="H46" s="133">
        <f t="shared" si="3"/>
        <v>21789</v>
      </c>
      <c r="I46" s="132"/>
      <c r="J46" s="132" t="s">
        <v>241</v>
      </c>
    </row>
    <row r="47" spans="1:10" ht="15">
      <c r="A47" s="136">
        <v>45140</v>
      </c>
      <c r="B47" s="132" t="s">
        <v>242</v>
      </c>
      <c r="C47" s="132" t="s">
        <v>243</v>
      </c>
      <c r="D47" s="132">
        <v>105932.2</v>
      </c>
      <c r="E47" s="132"/>
      <c r="F47" s="132">
        <v>9533.9</v>
      </c>
      <c r="G47" s="132">
        <v>9533.9</v>
      </c>
      <c r="H47" s="133">
        <f t="shared" si="3"/>
        <v>124999.99999999999</v>
      </c>
      <c r="I47" s="132"/>
      <c r="J47" s="132" t="s">
        <v>244</v>
      </c>
    </row>
    <row r="48" spans="1:10" s="126" customFormat="1" ht="15">
      <c r="A48" s="136">
        <v>45140</v>
      </c>
      <c r="B48" s="134" t="s">
        <v>71</v>
      </c>
      <c r="C48" s="137" t="s">
        <v>280</v>
      </c>
      <c r="D48" s="132">
        <v>1875</v>
      </c>
      <c r="E48" s="132"/>
      <c r="F48" s="132">
        <v>262.5</v>
      </c>
      <c r="G48" s="132">
        <v>262.5</v>
      </c>
      <c r="H48" s="133">
        <f t="shared" si="3"/>
        <v>2400</v>
      </c>
      <c r="I48" s="132"/>
      <c r="J48" s="134" t="s">
        <v>72</v>
      </c>
    </row>
    <row r="49" spans="1:10" ht="15">
      <c r="A49" s="136">
        <v>45141</v>
      </c>
      <c r="B49" s="132" t="s">
        <v>64</v>
      </c>
      <c r="C49" s="132" t="s">
        <v>245</v>
      </c>
      <c r="D49" s="132">
        <v>4450</v>
      </c>
      <c r="E49" s="132">
        <v>801</v>
      </c>
      <c r="F49" s="132"/>
      <c r="G49" s="132"/>
      <c r="H49" s="133">
        <f t="shared" si="3"/>
        <v>5251</v>
      </c>
      <c r="I49" s="132"/>
      <c r="J49" s="132" t="s">
        <v>66</v>
      </c>
    </row>
    <row r="50" spans="1:10" s="130" customFormat="1" ht="15">
      <c r="A50" s="136">
        <v>45141</v>
      </c>
      <c r="B50" s="134" t="s">
        <v>307</v>
      </c>
      <c r="C50" s="134" t="s">
        <v>308</v>
      </c>
      <c r="D50" s="132">
        <v>18465</v>
      </c>
      <c r="E50" s="132"/>
      <c r="F50" s="132">
        <v>1662</v>
      </c>
      <c r="G50" s="132">
        <v>1662</v>
      </c>
      <c r="H50" s="133">
        <f t="shared" si="3"/>
        <v>21789</v>
      </c>
      <c r="I50" s="132"/>
      <c r="J50" s="137" t="s">
        <v>241</v>
      </c>
    </row>
    <row r="51" spans="1:10" ht="15">
      <c r="A51" s="136">
        <v>45143</v>
      </c>
      <c r="B51" s="132" t="s">
        <v>246</v>
      </c>
      <c r="C51" s="132">
        <v>3544</v>
      </c>
      <c r="D51" s="132">
        <v>2097</v>
      </c>
      <c r="E51" s="132"/>
      <c r="F51" s="132">
        <v>188.73</v>
      </c>
      <c r="G51" s="132">
        <v>188.73</v>
      </c>
      <c r="H51" s="133">
        <f t="shared" si="3"/>
        <v>2474.46</v>
      </c>
      <c r="I51" s="132"/>
      <c r="J51" s="132" t="s">
        <v>247</v>
      </c>
    </row>
    <row r="52" spans="1:10" s="130" customFormat="1" ht="30">
      <c r="A52" s="136">
        <v>45143</v>
      </c>
      <c r="B52" s="138" t="s">
        <v>306</v>
      </c>
      <c r="C52" s="134">
        <v>2881081030</v>
      </c>
      <c r="D52" s="132">
        <v>2210</v>
      </c>
      <c r="E52" s="132">
        <v>110.5</v>
      </c>
      <c r="F52" s="132"/>
      <c r="G52" s="132"/>
      <c r="H52" s="133">
        <f t="shared" si="3"/>
        <v>2320.5</v>
      </c>
      <c r="I52" s="132"/>
      <c r="J52" s="137" t="s">
        <v>85</v>
      </c>
    </row>
    <row r="53" spans="1:10" s="130" customFormat="1" ht="30">
      <c r="A53" s="136">
        <v>45145</v>
      </c>
      <c r="B53" s="138" t="s">
        <v>306</v>
      </c>
      <c r="C53" s="134">
        <v>2881081078</v>
      </c>
      <c r="D53" s="132">
        <v>750</v>
      </c>
      <c r="E53" s="132">
        <v>37.5</v>
      </c>
      <c r="F53" s="132"/>
      <c r="G53" s="132"/>
      <c r="H53" s="133">
        <f t="shared" si="3"/>
        <v>787.5</v>
      </c>
      <c r="I53" s="132"/>
      <c r="J53" s="137" t="s">
        <v>85</v>
      </c>
    </row>
    <row r="54" spans="1:10" ht="15">
      <c r="A54" s="136">
        <v>45146</v>
      </c>
      <c r="B54" s="132" t="s">
        <v>162</v>
      </c>
      <c r="C54" s="132">
        <v>688</v>
      </c>
      <c r="D54" s="132">
        <v>3751</v>
      </c>
      <c r="E54" s="132"/>
      <c r="F54" s="132">
        <v>525</v>
      </c>
      <c r="G54" s="132">
        <v>525</v>
      </c>
      <c r="H54" s="133">
        <f t="shared" si="3"/>
        <v>4801</v>
      </c>
      <c r="I54" s="132"/>
      <c r="J54" s="132" t="s">
        <v>161</v>
      </c>
    </row>
    <row r="55" spans="1:10" ht="15">
      <c r="A55" s="136">
        <v>45146</v>
      </c>
      <c r="B55" s="137" t="s">
        <v>248</v>
      </c>
      <c r="C55" s="134" t="s">
        <v>249</v>
      </c>
      <c r="D55" s="132">
        <v>24195</v>
      </c>
      <c r="E55" s="132"/>
      <c r="F55" s="132">
        <v>2177.6</v>
      </c>
      <c r="G55" s="132">
        <v>2177.6</v>
      </c>
      <c r="H55" s="133">
        <v>28551</v>
      </c>
      <c r="I55" s="132"/>
      <c r="J55" s="134" t="s">
        <v>250</v>
      </c>
    </row>
    <row r="56" spans="1:10" ht="15">
      <c r="A56" s="136">
        <v>45146</v>
      </c>
      <c r="B56" s="137" t="s">
        <v>251</v>
      </c>
      <c r="C56" s="134" t="s">
        <v>252</v>
      </c>
      <c r="D56" s="132">
        <v>32099</v>
      </c>
      <c r="E56" s="132"/>
      <c r="F56" s="132">
        <v>2888.91</v>
      </c>
      <c r="G56" s="132">
        <v>2888.91</v>
      </c>
      <c r="H56" s="133">
        <v>37876.82</v>
      </c>
      <c r="I56" s="132"/>
      <c r="J56" s="134" t="s">
        <v>253</v>
      </c>
    </row>
    <row r="57" spans="1:10" s="114" customFormat="1" ht="15">
      <c r="A57" s="136">
        <v>45147</v>
      </c>
      <c r="B57" s="134" t="s">
        <v>262</v>
      </c>
      <c r="C57" s="134" t="s">
        <v>264</v>
      </c>
      <c r="D57" s="132">
        <v>846.61</v>
      </c>
      <c r="E57" s="132">
        <v>152.38</v>
      </c>
      <c r="F57" s="132"/>
      <c r="G57" s="132"/>
      <c r="H57" s="133">
        <v>998.99</v>
      </c>
      <c r="I57" s="132"/>
      <c r="J57" s="134" t="s">
        <v>263</v>
      </c>
    </row>
    <row r="58" spans="1:10" s="126" customFormat="1" ht="15">
      <c r="A58" s="136">
        <v>45148</v>
      </c>
      <c r="B58" s="134" t="s">
        <v>86</v>
      </c>
      <c r="C58" s="134" t="s">
        <v>283</v>
      </c>
      <c r="D58" s="132">
        <v>9828</v>
      </c>
      <c r="E58" s="132">
        <v>1769.04</v>
      </c>
      <c r="F58" s="132"/>
      <c r="G58" s="132"/>
      <c r="H58" s="133">
        <f>D58+E58+F58+G58</f>
        <v>11597.04</v>
      </c>
      <c r="I58" s="132"/>
      <c r="J58" s="134" t="s">
        <v>87</v>
      </c>
    </row>
    <row r="59" spans="1:10" s="114" customFormat="1" ht="21.6" customHeight="1">
      <c r="A59" s="131">
        <v>45148</v>
      </c>
      <c r="B59" s="134" t="s">
        <v>265</v>
      </c>
      <c r="C59" s="134" t="s">
        <v>267</v>
      </c>
      <c r="D59" s="132">
        <v>422.88</v>
      </c>
      <c r="E59" s="132">
        <v>76.11</v>
      </c>
      <c r="F59" s="132"/>
      <c r="G59" s="132"/>
      <c r="H59" s="133">
        <v>498.99</v>
      </c>
      <c r="I59" s="132"/>
      <c r="J59" s="134" t="s">
        <v>266</v>
      </c>
    </row>
    <row r="60" spans="1:10" s="126" customFormat="1" ht="15">
      <c r="A60" s="131">
        <v>45148</v>
      </c>
      <c r="B60" s="134" t="s">
        <v>271</v>
      </c>
      <c r="C60" s="137" t="s">
        <v>273</v>
      </c>
      <c r="D60" s="132">
        <v>711.02</v>
      </c>
      <c r="E60" s="132">
        <v>127.98</v>
      </c>
      <c r="F60" s="132"/>
      <c r="G60" s="132"/>
      <c r="H60" s="133">
        <f>D60+E60+F60+G60</f>
        <v>839</v>
      </c>
      <c r="I60" s="132"/>
      <c r="J60" s="134" t="s">
        <v>272</v>
      </c>
    </row>
    <row r="61" spans="1:10" s="126" customFormat="1" ht="15">
      <c r="A61" s="131">
        <v>45148</v>
      </c>
      <c r="B61" s="134" t="s">
        <v>277</v>
      </c>
      <c r="C61" s="134" t="s">
        <v>279</v>
      </c>
      <c r="D61" s="132">
        <v>461.86</v>
      </c>
      <c r="E61" s="132">
        <v>83.13</v>
      </c>
      <c r="F61" s="132"/>
      <c r="G61" s="132"/>
      <c r="H61" s="133">
        <v>544.99</v>
      </c>
      <c r="I61" s="132"/>
      <c r="J61" s="134" t="s">
        <v>278</v>
      </c>
    </row>
    <row r="62" spans="1:10" s="130" customFormat="1" ht="30">
      <c r="A62" s="131">
        <v>45148</v>
      </c>
      <c r="B62" s="134" t="s">
        <v>306</v>
      </c>
      <c r="C62" s="134">
        <v>2881081277</v>
      </c>
      <c r="D62" s="132">
        <v>390</v>
      </c>
      <c r="E62" s="132">
        <v>19.5</v>
      </c>
      <c r="F62" s="132"/>
      <c r="G62" s="132"/>
      <c r="H62" s="133">
        <f>D62+E62+F62+G62</f>
        <v>409.5</v>
      </c>
      <c r="I62" s="132"/>
      <c r="J62" s="137" t="s">
        <v>85</v>
      </c>
    </row>
    <row r="63" spans="1:10" s="126" customFormat="1" ht="15">
      <c r="A63" s="131">
        <v>45151</v>
      </c>
      <c r="B63" s="134" t="s">
        <v>271</v>
      </c>
      <c r="C63" s="134" t="s">
        <v>282</v>
      </c>
      <c r="D63" s="132">
        <v>845.76</v>
      </c>
      <c r="E63" s="132">
        <v>152.22999999999999</v>
      </c>
      <c r="F63" s="132"/>
      <c r="G63" s="132"/>
      <c r="H63" s="133">
        <v>997.99</v>
      </c>
      <c r="I63" s="132"/>
      <c r="J63" s="134" t="s">
        <v>281</v>
      </c>
    </row>
    <row r="64" spans="1:10" s="126" customFormat="1" ht="15">
      <c r="A64" s="131">
        <v>45152</v>
      </c>
      <c r="B64" s="134" t="s">
        <v>105</v>
      </c>
      <c r="C64" s="134" t="s">
        <v>284</v>
      </c>
      <c r="D64" s="132">
        <v>44900</v>
      </c>
      <c r="E64" s="132">
        <v>8082</v>
      </c>
      <c r="F64" s="132"/>
      <c r="G64" s="132"/>
      <c r="H64" s="133">
        <f>D64+E64+F64+G64</f>
        <v>52982</v>
      </c>
      <c r="I64" s="132"/>
      <c r="J64" s="134" t="s">
        <v>61</v>
      </c>
    </row>
    <row r="65" spans="1:10" s="126" customFormat="1" ht="15">
      <c r="A65" s="131">
        <v>45152</v>
      </c>
      <c r="B65" s="134" t="s">
        <v>271</v>
      </c>
      <c r="C65" s="134" t="s">
        <v>274</v>
      </c>
      <c r="D65" s="132">
        <v>711.02</v>
      </c>
      <c r="E65" s="132">
        <v>127.98</v>
      </c>
      <c r="F65" s="132"/>
      <c r="G65" s="132"/>
      <c r="H65" s="133">
        <f>D65+E65+F65+G65</f>
        <v>839</v>
      </c>
      <c r="I65" s="132"/>
      <c r="J65" s="134" t="s">
        <v>272</v>
      </c>
    </row>
    <row r="66" spans="1:10" s="126" customFormat="1" ht="15">
      <c r="A66" s="131">
        <v>45152</v>
      </c>
      <c r="B66" s="134" t="s">
        <v>181</v>
      </c>
      <c r="C66" s="134" t="s">
        <v>275</v>
      </c>
      <c r="D66" s="132">
        <v>846.61</v>
      </c>
      <c r="E66" s="132">
        <v>152.38</v>
      </c>
      <c r="F66" s="132"/>
      <c r="G66" s="132"/>
      <c r="H66" s="133">
        <v>998.99</v>
      </c>
      <c r="I66" s="132"/>
      <c r="J66" s="134" t="s">
        <v>182</v>
      </c>
    </row>
    <row r="67" spans="1:10" s="126" customFormat="1" ht="15">
      <c r="A67" s="131">
        <v>45153</v>
      </c>
      <c r="B67" s="134" t="s">
        <v>181</v>
      </c>
      <c r="C67" s="134" t="s">
        <v>276</v>
      </c>
      <c r="D67" s="132">
        <v>846.61</v>
      </c>
      <c r="E67" s="132">
        <v>152.38</v>
      </c>
      <c r="F67" s="132"/>
      <c r="G67" s="132"/>
      <c r="H67" s="133">
        <v>998.99</v>
      </c>
      <c r="I67" s="132"/>
      <c r="J67" s="134" t="s">
        <v>182</v>
      </c>
    </row>
    <row r="68" spans="1:10" s="130" customFormat="1" ht="15">
      <c r="A68" s="131">
        <v>45153</v>
      </c>
      <c r="B68" s="134" t="s">
        <v>301</v>
      </c>
      <c r="C68" s="134" t="s">
        <v>303</v>
      </c>
      <c r="D68" s="132">
        <v>109.32</v>
      </c>
      <c r="E68" s="132">
        <v>19.68</v>
      </c>
      <c r="F68" s="132"/>
      <c r="G68" s="132"/>
      <c r="H68" s="133">
        <f>D68+E68+F68+G68</f>
        <v>129</v>
      </c>
      <c r="I68" s="132"/>
      <c r="J68" s="134" t="s">
        <v>302</v>
      </c>
    </row>
    <row r="69" spans="1:10" s="130" customFormat="1" ht="19.2" customHeight="1">
      <c r="A69" s="131">
        <v>45155</v>
      </c>
      <c r="B69" s="134" t="s">
        <v>131</v>
      </c>
      <c r="C69" s="134" t="s">
        <v>312</v>
      </c>
      <c r="D69" s="132">
        <v>1738</v>
      </c>
      <c r="E69" s="132"/>
      <c r="F69" s="132">
        <v>156.41999999999999</v>
      </c>
      <c r="G69" s="132">
        <v>156.41999999999999</v>
      </c>
      <c r="H69" s="133">
        <f>D69+E69+F69+G69</f>
        <v>2050.84</v>
      </c>
      <c r="I69" s="132"/>
      <c r="J69" s="134" t="s">
        <v>132</v>
      </c>
    </row>
    <row r="70" spans="1:10" s="126" customFormat="1" ht="30">
      <c r="A70" s="131">
        <v>45156</v>
      </c>
      <c r="B70" s="134" t="s">
        <v>268</v>
      </c>
      <c r="C70" s="134" t="s">
        <v>270</v>
      </c>
      <c r="D70" s="132">
        <v>23974.58</v>
      </c>
      <c r="E70" s="132">
        <v>4315.42</v>
      </c>
      <c r="F70" s="132"/>
      <c r="G70" s="132"/>
      <c r="H70" s="133">
        <f t="shared" ref="H70:H76" si="4">D70+E70+F70+G70</f>
        <v>28290</v>
      </c>
      <c r="I70" s="132"/>
      <c r="J70" s="134" t="s">
        <v>269</v>
      </c>
    </row>
    <row r="71" spans="1:10" s="130" customFormat="1" ht="15">
      <c r="A71" s="131">
        <v>45157</v>
      </c>
      <c r="B71" s="134" t="s">
        <v>71</v>
      </c>
      <c r="C71" s="137" t="s">
        <v>309</v>
      </c>
      <c r="D71" s="132">
        <v>312.5</v>
      </c>
      <c r="E71" s="132"/>
      <c r="F71" s="132">
        <v>43.75</v>
      </c>
      <c r="G71" s="132">
        <v>43.75</v>
      </c>
      <c r="H71" s="133">
        <f t="shared" si="4"/>
        <v>400</v>
      </c>
      <c r="I71" s="132"/>
      <c r="J71" s="134" t="s">
        <v>72</v>
      </c>
    </row>
    <row r="72" spans="1:10" s="126" customFormat="1" ht="15">
      <c r="A72" s="131">
        <v>45159</v>
      </c>
      <c r="B72" s="137" t="s">
        <v>105</v>
      </c>
      <c r="C72" s="134" t="s">
        <v>285</v>
      </c>
      <c r="D72" s="132">
        <v>18800</v>
      </c>
      <c r="E72" s="132">
        <v>3384</v>
      </c>
      <c r="F72" s="132"/>
      <c r="G72" s="132"/>
      <c r="H72" s="133">
        <f t="shared" si="4"/>
        <v>22184</v>
      </c>
      <c r="I72" s="132"/>
      <c r="J72" s="134" t="s">
        <v>61</v>
      </c>
    </row>
    <row r="73" spans="1:10" s="130" customFormat="1" ht="15">
      <c r="A73" s="131">
        <v>45161</v>
      </c>
      <c r="B73" s="134" t="s">
        <v>304</v>
      </c>
      <c r="C73" s="134">
        <v>1362</v>
      </c>
      <c r="D73" s="132">
        <v>51966</v>
      </c>
      <c r="E73" s="132">
        <v>9354</v>
      </c>
      <c r="F73" s="132"/>
      <c r="G73" s="132"/>
      <c r="H73" s="133">
        <f t="shared" si="4"/>
        <v>61320</v>
      </c>
      <c r="I73" s="132"/>
      <c r="J73" s="134" t="s">
        <v>305</v>
      </c>
    </row>
    <row r="74" spans="1:10" s="126" customFormat="1" ht="15">
      <c r="A74" s="131">
        <v>45167</v>
      </c>
      <c r="B74" s="137" t="s">
        <v>286</v>
      </c>
      <c r="C74" s="134" t="s">
        <v>287</v>
      </c>
      <c r="D74" s="132">
        <v>152</v>
      </c>
      <c r="E74" s="132"/>
      <c r="F74" s="132">
        <v>3.8</v>
      </c>
      <c r="G74" s="132">
        <v>3.8</v>
      </c>
      <c r="H74" s="133">
        <f t="shared" si="4"/>
        <v>159.60000000000002</v>
      </c>
      <c r="I74" s="132"/>
      <c r="J74" s="134" t="s">
        <v>216</v>
      </c>
    </row>
    <row r="75" spans="1:10" s="130" customFormat="1" ht="15">
      <c r="A75" s="131">
        <v>45169</v>
      </c>
      <c r="B75" s="134" t="s">
        <v>92</v>
      </c>
      <c r="C75" s="134" t="s">
        <v>310</v>
      </c>
      <c r="D75" s="132">
        <v>200</v>
      </c>
      <c r="E75" s="132"/>
      <c r="F75" s="132">
        <v>18</v>
      </c>
      <c r="G75" s="132">
        <v>18</v>
      </c>
      <c r="H75" s="133">
        <f t="shared" si="4"/>
        <v>236</v>
      </c>
      <c r="I75" s="132"/>
      <c r="J75" s="134" t="s">
        <v>216</v>
      </c>
    </row>
    <row r="76" spans="1:10" s="130" customFormat="1" ht="15">
      <c r="A76" s="131">
        <v>45169</v>
      </c>
      <c r="B76" s="134" t="s">
        <v>92</v>
      </c>
      <c r="C76" s="134" t="s">
        <v>311</v>
      </c>
      <c r="D76" s="132">
        <v>250</v>
      </c>
      <c r="E76" s="132"/>
      <c r="F76" s="132">
        <v>22.5</v>
      </c>
      <c r="G76" s="132">
        <v>22.5</v>
      </c>
      <c r="H76" s="133">
        <f t="shared" si="4"/>
        <v>295</v>
      </c>
      <c r="I76" s="132"/>
      <c r="J76" s="134" t="s">
        <v>216</v>
      </c>
    </row>
    <row r="77" spans="1:10" ht="21">
      <c r="A77" s="155" t="s">
        <v>10</v>
      </c>
      <c r="B77" s="155"/>
      <c r="C77" s="155"/>
      <c r="D77" s="51">
        <f>SUM(D44:D76)</f>
        <v>385770.4</v>
      </c>
      <c r="E77" s="51">
        <f>SUM(E44:E76)</f>
        <v>30938.969999999998</v>
      </c>
      <c r="F77" s="51">
        <f>SUM(F44:F76)</f>
        <v>19319.379999999997</v>
      </c>
      <c r="G77" s="51">
        <f>SUM(G44:G76)</f>
        <v>19319.379999999997</v>
      </c>
      <c r="H77" s="127">
        <f>SUM(H44:H76)</f>
        <v>455348.92999999988</v>
      </c>
      <c r="I77" s="51"/>
      <c r="J77" s="51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46" t="s">
        <v>20</v>
      </c>
      <c r="B79" s="147"/>
      <c r="C79" s="147"/>
      <c r="D79" s="147"/>
      <c r="E79" s="147"/>
      <c r="F79" s="147"/>
      <c r="G79" s="147"/>
      <c r="H79" s="147"/>
      <c r="I79" s="147"/>
      <c r="J79" s="148"/>
    </row>
    <row r="80" spans="1:10" ht="21">
      <c r="A80" s="143" t="s">
        <v>1</v>
      </c>
      <c r="B80" s="144"/>
      <c r="C80" s="144"/>
      <c r="D80" s="144"/>
      <c r="E80" s="144"/>
      <c r="F80" s="144"/>
      <c r="G80" s="144"/>
      <c r="H80" s="145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1">
        <v>45173</v>
      </c>
      <c r="B82" s="12" t="s">
        <v>23</v>
      </c>
      <c r="C82" s="23" t="s">
        <v>288</v>
      </c>
      <c r="D82" s="23">
        <v>48310</v>
      </c>
      <c r="E82" s="23"/>
      <c r="F82" s="23">
        <v>4347.8999999999996</v>
      </c>
      <c r="G82" s="23">
        <v>4347.8999999999996</v>
      </c>
      <c r="H82" s="23">
        <f>D82+E82+F82+G82</f>
        <v>57005.8</v>
      </c>
      <c r="I82" s="2"/>
      <c r="J82" s="2"/>
    </row>
    <row r="83" spans="1:10" ht="21">
      <c r="A83" s="153" t="s">
        <v>10</v>
      </c>
      <c r="B83" s="153"/>
      <c r="C83" s="153"/>
      <c r="D83" s="42">
        <f>SUM(D82)</f>
        <v>48310</v>
      </c>
      <c r="E83" s="42">
        <f>SUM(E82)</f>
        <v>0</v>
      </c>
      <c r="F83" s="42">
        <f>SUM(F82)</f>
        <v>4347.8999999999996</v>
      </c>
      <c r="G83" s="42">
        <f>SUM(G82)</f>
        <v>4347.8999999999996</v>
      </c>
      <c r="H83" s="42">
        <f>SUM(H82)</f>
        <v>57005.8</v>
      </c>
      <c r="I83" s="2"/>
      <c r="J83" s="2"/>
    </row>
    <row r="84" spans="1:10" ht="21">
      <c r="A84" s="143" t="s">
        <v>11</v>
      </c>
      <c r="B84" s="144"/>
      <c r="C84" s="144"/>
      <c r="D84" s="144"/>
      <c r="E84" s="144"/>
      <c r="F84" s="144"/>
      <c r="G84" s="144"/>
      <c r="H84" s="144"/>
      <c r="I84" s="144"/>
      <c r="J84" s="145"/>
    </row>
    <row r="85" spans="1:10">
      <c r="A85" s="62" t="s">
        <v>2</v>
      </c>
      <c r="B85" s="62" t="s">
        <v>3</v>
      </c>
      <c r="C85" s="62" t="s">
        <v>12</v>
      </c>
      <c r="D85" s="62" t="s">
        <v>5</v>
      </c>
      <c r="E85" s="62" t="s">
        <v>13</v>
      </c>
      <c r="F85" s="62" t="s">
        <v>7</v>
      </c>
      <c r="G85" s="62" t="s">
        <v>8</v>
      </c>
      <c r="H85" s="63" t="s">
        <v>9</v>
      </c>
      <c r="I85" s="63" t="s">
        <v>14</v>
      </c>
      <c r="J85" s="63" t="s">
        <v>15</v>
      </c>
    </row>
    <row r="86" spans="1:10" ht="15.6">
      <c r="A86" s="64">
        <v>45173</v>
      </c>
      <c r="B86" s="8" t="s">
        <v>166</v>
      </c>
      <c r="C86" s="65" t="s">
        <v>289</v>
      </c>
      <c r="D86" s="65">
        <v>6100</v>
      </c>
      <c r="E86" s="65"/>
      <c r="F86" s="65">
        <v>549</v>
      </c>
      <c r="G86" s="65">
        <v>549</v>
      </c>
      <c r="H86" s="65">
        <f>D86+E86+F86+G86</f>
        <v>7198</v>
      </c>
      <c r="I86" s="65"/>
      <c r="J86" s="65" t="s">
        <v>168</v>
      </c>
    </row>
    <row r="87" spans="1:10" ht="15.6">
      <c r="A87" s="64">
        <v>45174</v>
      </c>
      <c r="B87" s="12" t="s">
        <v>125</v>
      </c>
      <c r="C87" s="65" t="s">
        <v>290</v>
      </c>
      <c r="D87" s="65">
        <v>3769.49</v>
      </c>
      <c r="E87" s="65"/>
      <c r="F87" s="65">
        <v>339.25</v>
      </c>
      <c r="G87" s="65">
        <v>339.25</v>
      </c>
      <c r="H87" s="65">
        <v>4448</v>
      </c>
      <c r="I87" s="65"/>
      <c r="J87" s="65" t="s">
        <v>127</v>
      </c>
    </row>
    <row r="88" spans="1:10" s="128" customFormat="1" ht="15.6">
      <c r="A88" s="69">
        <v>45177</v>
      </c>
      <c r="B88" s="36" t="s">
        <v>292</v>
      </c>
      <c r="C88" s="70" t="s">
        <v>293</v>
      </c>
      <c r="D88" s="70">
        <v>4911</v>
      </c>
      <c r="E88" s="70"/>
      <c r="F88" s="70">
        <v>441.99</v>
      </c>
      <c r="G88" s="70">
        <v>441.99</v>
      </c>
      <c r="H88" s="70">
        <v>5795</v>
      </c>
      <c r="I88" s="70"/>
      <c r="J88" s="65" t="s">
        <v>294</v>
      </c>
    </row>
    <row r="89" spans="1:10" s="129" customFormat="1" ht="15.6">
      <c r="A89" s="69">
        <v>45177</v>
      </c>
      <c r="B89" s="36" t="s">
        <v>292</v>
      </c>
      <c r="C89" s="70" t="s">
        <v>295</v>
      </c>
      <c r="D89" s="70">
        <v>4160.5</v>
      </c>
      <c r="E89" s="70"/>
      <c r="F89" s="70">
        <v>374.47</v>
      </c>
      <c r="G89" s="70">
        <v>374.47</v>
      </c>
      <c r="H89" s="70">
        <v>4909</v>
      </c>
      <c r="I89" s="70"/>
      <c r="J89" s="65" t="s">
        <v>294</v>
      </c>
    </row>
    <row r="90" spans="1:10" s="128" customFormat="1" ht="15.6">
      <c r="A90" s="69">
        <v>45180</v>
      </c>
      <c r="B90" s="36" t="s">
        <v>248</v>
      </c>
      <c r="C90" s="70" t="s">
        <v>291</v>
      </c>
      <c r="D90" s="70">
        <v>59550.2</v>
      </c>
      <c r="E90" s="70"/>
      <c r="F90" s="70">
        <v>5314.52</v>
      </c>
      <c r="G90" s="70">
        <v>5314.52</v>
      </c>
      <c r="H90" s="70">
        <v>70180</v>
      </c>
      <c r="I90" s="70"/>
      <c r="J90" s="86" t="s">
        <v>250</v>
      </c>
    </row>
    <row r="91" spans="1:10" s="128" customFormat="1" ht="15.6">
      <c r="A91" s="69">
        <v>45180</v>
      </c>
      <c r="B91" s="36" t="s">
        <v>105</v>
      </c>
      <c r="C91" s="70" t="s">
        <v>296</v>
      </c>
      <c r="D91" s="70">
        <v>28000</v>
      </c>
      <c r="E91" s="70">
        <v>5040</v>
      </c>
      <c r="F91" s="70"/>
      <c r="G91" s="70"/>
      <c r="H91" s="70">
        <f>D91+E91+F91+G91</f>
        <v>33040</v>
      </c>
      <c r="I91" s="70"/>
      <c r="J91" s="70" t="s">
        <v>61</v>
      </c>
    </row>
    <row r="92" spans="1:10" s="129" customFormat="1" ht="15.6">
      <c r="A92" s="69">
        <v>45181</v>
      </c>
      <c r="B92" s="36" t="s">
        <v>298</v>
      </c>
      <c r="C92" s="70" t="s">
        <v>299</v>
      </c>
      <c r="D92" s="70">
        <v>48000</v>
      </c>
      <c r="E92" s="70">
        <v>8640</v>
      </c>
      <c r="F92" s="70"/>
      <c r="G92" s="70"/>
      <c r="H92" s="70">
        <f>D92+E92+F92+G92</f>
        <v>56640</v>
      </c>
      <c r="I92" s="70"/>
      <c r="J92" s="70" t="s">
        <v>300</v>
      </c>
    </row>
    <row r="93" spans="1:10" s="128" customFormat="1" ht="15.6">
      <c r="A93" s="69">
        <v>45182</v>
      </c>
      <c r="B93" s="36" t="s">
        <v>297</v>
      </c>
      <c r="C93" s="70">
        <v>270</v>
      </c>
      <c r="D93" s="70">
        <v>37102.93</v>
      </c>
      <c r="E93" s="70"/>
      <c r="F93" s="70">
        <v>3098.77</v>
      </c>
      <c r="G93" s="70">
        <v>3098.77</v>
      </c>
      <c r="H93" s="70">
        <v>43300</v>
      </c>
      <c r="I93" s="70"/>
      <c r="J93" s="70"/>
    </row>
    <row r="94" spans="1:10" ht="21">
      <c r="A94" s="154" t="s">
        <v>10</v>
      </c>
      <c r="B94" s="154"/>
      <c r="C94" s="154"/>
      <c r="D94" s="77">
        <f>SUM(D86:D93)</f>
        <v>191594.12</v>
      </c>
      <c r="E94" s="77">
        <f>SUM(E84:E93)</f>
        <v>13680</v>
      </c>
      <c r="F94" s="77">
        <f>SUM(F85:F93)</f>
        <v>10118</v>
      </c>
      <c r="G94" s="77">
        <f>SUM(G86:G93)</f>
        <v>10118</v>
      </c>
      <c r="H94" s="77">
        <f>SUM(H86:H93)</f>
        <v>225510</v>
      </c>
      <c r="I94" s="77"/>
      <c r="J94" s="77"/>
    </row>
  </sheetData>
  <mergeCells count="15">
    <mergeCell ref="A34:J34"/>
    <mergeCell ref="A2:J2"/>
    <mergeCell ref="A3:H3"/>
    <mergeCell ref="A7:C7"/>
    <mergeCell ref="A8:J8"/>
    <mergeCell ref="A32:C32"/>
    <mergeCell ref="A83:C83"/>
    <mergeCell ref="A84:J84"/>
    <mergeCell ref="A94:C94"/>
    <mergeCell ref="A35:H35"/>
    <mergeCell ref="A41:C41"/>
    <mergeCell ref="A42:J42"/>
    <mergeCell ref="A77:C77"/>
    <mergeCell ref="A79:J79"/>
    <mergeCell ref="A80:H8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8"/>
  <sheetViews>
    <sheetView workbookViewId="0">
      <selection activeCell="A61" sqref="A61:J61"/>
    </sheetView>
  </sheetViews>
  <sheetFormatPr defaultColWidth="9.109375" defaultRowHeight="14.4"/>
  <cols>
    <col min="1" max="1" width="17.109375" style="1" customWidth="1"/>
    <col min="2" max="2" width="49.44140625" style="1" customWidth="1"/>
    <col min="3" max="3" width="23.33203125" style="1" customWidth="1"/>
    <col min="4" max="4" width="14.88671875" style="1" bestFit="1" customWidth="1"/>
    <col min="5" max="5" width="20.44140625" style="1" customWidth="1"/>
    <col min="6" max="6" width="17.33203125" style="1" customWidth="1"/>
    <col min="7" max="7" width="16.44140625" style="1" customWidth="1"/>
    <col min="8" max="8" width="26.33203125" style="1" customWidth="1"/>
    <col min="9" max="9" width="21.6640625" style="1" customWidth="1"/>
    <col min="10" max="10" width="24.5546875" style="1" customWidth="1"/>
    <col min="11" max="16384" width="9.109375" style="1"/>
  </cols>
  <sheetData>
    <row r="2" spans="1:10" ht="21">
      <c r="A2" s="146" t="s">
        <v>230</v>
      </c>
      <c r="B2" s="147"/>
      <c r="C2" s="147"/>
      <c r="D2" s="147"/>
      <c r="E2" s="147"/>
      <c r="F2" s="147"/>
      <c r="G2" s="147"/>
      <c r="H2" s="147"/>
      <c r="I2" s="147"/>
      <c r="J2" s="148"/>
    </row>
    <row r="3" spans="1:10" ht="21">
      <c r="A3" s="143" t="s">
        <v>1</v>
      </c>
      <c r="B3" s="144"/>
      <c r="C3" s="144"/>
      <c r="D3" s="144"/>
      <c r="E3" s="144"/>
      <c r="F3" s="144"/>
      <c r="G3" s="144"/>
      <c r="H3" s="145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0" s="10" customFormat="1" ht="15.6">
      <c r="A6" s="7"/>
      <c r="B6" s="8"/>
      <c r="C6" s="8"/>
      <c r="D6" s="8"/>
      <c r="E6" s="8"/>
      <c r="F6" s="8"/>
      <c r="G6" s="8"/>
      <c r="H6" s="8"/>
      <c r="I6" s="9"/>
      <c r="J6" s="9"/>
    </row>
    <row r="7" spans="1:10" s="10" customFormat="1" ht="15.6">
      <c r="A7" s="7"/>
      <c r="B7" s="8"/>
      <c r="C7" s="8"/>
      <c r="D7" s="8"/>
      <c r="E7" s="8"/>
      <c r="F7" s="8"/>
      <c r="G7" s="8"/>
      <c r="H7" s="8"/>
      <c r="I7" s="9"/>
      <c r="J7" s="9"/>
    </row>
    <row r="8" spans="1:10" s="10" customFormat="1" ht="15.6">
      <c r="A8" s="7"/>
      <c r="B8" s="8"/>
      <c r="C8" s="8"/>
      <c r="D8" s="8"/>
      <c r="E8" s="8"/>
      <c r="F8" s="8"/>
      <c r="G8" s="8"/>
      <c r="H8" s="8"/>
      <c r="I8" s="9"/>
      <c r="J8" s="9"/>
    </row>
    <row r="9" spans="1:10" s="10" customFormat="1" ht="15.6">
      <c r="A9" s="7"/>
      <c r="B9" s="8"/>
      <c r="C9" s="8"/>
      <c r="D9" s="8"/>
      <c r="E9" s="8"/>
      <c r="F9" s="8"/>
      <c r="G9" s="8"/>
      <c r="H9" s="8"/>
      <c r="I9" s="9"/>
      <c r="J9" s="9"/>
    </row>
    <row r="10" spans="1:10" s="14" customFormat="1" ht="15.6">
      <c r="A10" s="11"/>
      <c r="B10" s="12"/>
      <c r="C10" s="12"/>
      <c r="D10" s="12"/>
      <c r="E10" s="12"/>
      <c r="F10" s="12"/>
      <c r="G10" s="12"/>
      <c r="H10" s="12"/>
      <c r="I10" s="13"/>
      <c r="J10" s="13"/>
    </row>
    <row r="11" spans="1:10" s="10" customFormat="1" ht="15.6">
      <c r="A11" s="11"/>
      <c r="B11" s="12"/>
      <c r="C11" s="12"/>
      <c r="D11" s="12"/>
      <c r="E11" s="12"/>
      <c r="F11" s="12"/>
      <c r="G11" s="12"/>
      <c r="H11" s="12"/>
      <c r="I11" s="9"/>
      <c r="J11" s="9"/>
    </row>
    <row r="12" spans="1:10" s="10" customFormat="1" ht="21">
      <c r="A12" s="149" t="s">
        <v>10</v>
      </c>
      <c r="B12" s="149"/>
      <c r="C12" s="149"/>
      <c r="D12" s="15">
        <f>SUM(D5:D11)</f>
        <v>0</v>
      </c>
      <c r="E12" s="15">
        <f>SUM(E5:E11)</f>
        <v>0</v>
      </c>
      <c r="F12" s="15">
        <f>SUM(F5:F11)</f>
        <v>0</v>
      </c>
      <c r="G12" s="15">
        <f>SUM(G5:G11)</f>
        <v>0</v>
      </c>
      <c r="H12" s="15">
        <f>SUM(H5:H11)</f>
        <v>0</v>
      </c>
      <c r="I12" s="9"/>
      <c r="J12" s="9"/>
    </row>
    <row r="13" spans="1:10" ht="21">
      <c r="A13" s="143" t="s">
        <v>11</v>
      </c>
      <c r="B13" s="144"/>
      <c r="C13" s="144"/>
      <c r="D13" s="144"/>
      <c r="E13" s="144"/>
      <c r="F13" s="144"/>
      <c r="G13" s="144"/>
      <c r="H13" s="144"/>
      <c r="I13" s="144"/>
      <c r="J13" s="145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5" customFormat="1" ht="15.6">
      <c r="A15" s="18"/>
      <c r="B15" s="19"/>
      <c r="C15" s="19"/>
      <c r="D15" s="19"/>
      <c r="E15" s="19"/>
      <c r="F15" s="19"/>
      <c r="G15" s="19"/>
      <c r="H15" s="8"/>
      <c r="I15" s="8"/>
      <c r="J15" s="8"/>
    </row>
    <row r="16" spans="1:10" s="5" customFormat="1" ht="15.6">
      <c r="A16" s="18"/>
      <c r="B16" s="19"/>
      <c r="C16" s="20"/>
      <c r="D16" s="19"/>
      <c r="E16" s="19"/>
      <c r="F16" s="19"/>
      <c r="G16" s="19"/>
      <c r="H16" s="8"/>
      <c r="I16" s="8"/>
      <c r="J16" s="8"/>
    </row>
    <row r="17" spans="1:10" s="5" customFormat="1" ht="15.6">
      <c r="A17" s="18"/>
      <c r="B17" s="19"/>
      <c r="C17" s="19"/>
      <c r="D17" s="19"/>
      <c r="E17" s="19"/>
      <c r="F17" s="19"/>
      <c r="G17" s="19"/>
      <c r="H17" s="8"/>
      <c r="I17" s="8"/>
      <c r="J17" s="8"/>
    </row>
    <row r="18" spans="1:10" s="6" customFormat="1" ht="15.6">
      <c r="A18" s="21"/>
      <c r="B18" s="22"/>
      <c r="C18" s="23"/>
      <c r="D18" s="23"/>
      <c r="E18" s="23"/>
      <c r="F18" s="23"/>
      <c r="G18" s="23"/>
      <c r="H18" s="23"/>
      <c r="I18" s="23"/>
      <c r="J18" s="23"/>
    </row>
    <row r="19" spans="1:10" s="6" customFormat="1" ht="15.6">
      <c r="A19" s="21"/>
      <c r="B19" s="19"/>
      <c r="C19" s="23"/>
      <c r="D19" s="23"/>
      <c r="E19" s="23"/>
      <c r="F19" s="23"/>
      <c r="G19" s="23"/>
      <c r="H19" s="23"/>
      <c r="I19" s="23"/>
      <c r="J19" s="23"/>
    </row>
    <row r="20" spans="1:10" s="6" customFormat="1" ht="15.6">
      <c r="A20" s="24"/>
      <c r="B20" s="25"/>
      <c r="C20" s="26"/>
      <c r="D20" s="26"/>
      <c r="E20" s="26"/>
      <c r="F20" s="26"/>
      <c r="G20" s="26"/>
      <c r="H20" s="26"/>
      <c r="I20" s="26"/>
      <c r="J20" s="26"/>
    </row>
    <row r="21" spans="1:10" s="6" customFormat="1" ht="15.6">
      <c r="A21" s="27"/>
      <c r="B21" s="22"/>
      <c r="C21" s="28"/>
      <c r="D21" s="22"/>
      <c r="E21" s="22"/>
      <c r="F21" s="22"/>
      <c r="G21" s="22"/>
      <c r="H21" s="22"/>
      <c r="I21" s="22"/>
      <c r="J21" s="28"/>
    </row>
    <row r="22" spans="1:10" s="6" customFormat="1" ht="21">
      <c r="A22" s="139" t="s">
        <v>10</v>
      </c>
      <c r="B22" s="140"/>
      <c r="C22" s="141"/>
      <c r="D22" s="29">
        <f>SUM(D15:D21)</f>
        <v>0</v>
      </c>
      <c r="E22" s="29">
        <f>SUM(E15:E21)</f>
        <v>0</v>
      </c>
      <c r="F22" s="29">
        <f>SUM(F15:F21)</f>
        <v>0</v>
      </c>
      <c r="G22" s="29">
        <f>SUM(G15:G21)</f>
        <v>0</v>
      </c>
      <c r="H22" s="29">
        <f>SUM(H15:H20)</f>
        <v>0</v>
      </c>
      <c r="I22" s="29"/>
      <c r="J22" s="29"/>
    </row>
    <row r="24" spans="1:10" ht="21">
      <c r="A24" s="146" t="s">
        <v>231</v>
      </c>
      <c r="B24" s="147"/>
      <c r="C24" s="147"/>
      <c r="D24" s="147"/>
      <c r="E24" s="147"/>
      <c r="F24" s="147"/>
      <c r="G24" s="147"/>
      <c r="H24" s="147"/>
      <c r="I24" s="147"/>
      <c r="J24" s="148"/>
    </row>
    <row r="25" spans="1:10" ht="21">
      <c r="A25" s="143" t="s">
        <v>1</v>
      </c>
      <c r="B25" s="144"/>
      <c r="C25" s="144"/>
      <c r="D25" s="144"/>
      <c r="E25" s="144"/>
      <c r="F25" s="144"/>
      <c r="G25" s="144"/>
      <c r="H25" s="145"/>
      <c r="I25" s="2"/>
      <c r="J25" s="2"/>
    </row>
    <row r="26" spans="1:10" s="6" customFormat="1" ht="15.6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  <c r="H26" s="4" t="s">
        <v>9</v>
      </c>
      <c r="I26" s="5"/>
      <c r="J26" s="5"/>
    </row>
    <row r="27" spans="1:10" s="6" customFormat="1" ht="15.6">
      <c r="A27" s="18"/>
      <c r="B27" s="8"/>
      <c r="C27" s="19"/>
      <c r="D27" s="19"/>
      <c r="E27" s="19"/>
      <c r="F27" s="19"/>
      <c r="G27" s="19"/>
      <c r="H27" s="19"/>
      <c r="I27" s="5"/>
      <c r="J27" s="5"/>
    </row>
    <row r="28" spans="1:10" s="6" customFormat="1" ht="15.6">
      <c r="A28" s="18"/>
      <c r="B28" s="19"/>
      <c r="C28" s="19"/>
      <c r="D28" s="19"/>
      <c r="E28" s="19"/>
      <c r="F28" s="19"/>
      <c r="G28" s="19"/>
      <c r="H28" s="19"/>
      <c r="I28" s="5"/>
      <c r="J28" s="5"/>
    </row>
    <row r="29" spans="1:10" s="6" customFormat="1" ht="15.6">
      <c r="A29" s="18"/>
      <c r="B29" s="19"/>
      <c r="C29" s="19"/>
      <c r="D29" s="19"/>
      <c r="E29" s="19"/>
      <c r="F29" s="19"/>
      <c r="G29" s="19"/>
      <c r="H29" s="19"/>
      <c r="I29" s="5"/>
      <c r="J29" s="5"/>
    </row>
    <row r="30" spans="1:10" s="14" customFormat="1" ht="15.6">
      <c r="A30" s="11"/>
      <c r="B30" s="12"/>
      <c r="C30" s="12"/>
      <c r="D30" s="12"/>
      <c r="E30" s="12"/>
      <c r="F30" s="12"/>
      <c r="G30" s="12"/>
      <c r="H30" s="19"/>
      <c r="I30" s="13"/>
      <c r="J30" s="13"/>
    </row>
    <row r="31" spans="1:10" s="14" customFormat="1" ht="15.6">
      <c r="A31" s="11"/>
      <c r="B31" s="12"/>
      <c r="C31" s="12"/>
      <c r="D31" s="12"/>
      <c r="E31" s="12"/>
      <c r="F31" s="12"/>
      <c r="G31" s="12"/>
      <c r="H31" s="19"/>
      <c r="I31" s="13"/>
      <c r="J31" s="13"/>
    </row>
    <row r="32" spans="1:10" s="6" customFormat="1" ht="15.6">
      <c r="A32" s="18"/>
      <c r="B32" s="19"/>
      <c r="C32" s="19"/>
      <c r="D32" s="19"/>
      <c r="E32" s="19"/>
      <c r="F32" s="19"/>
      <c r="G32" s="19"/>
      <c r="H32" s="19"/>
      <c r="I32" s="5"/>
      <c r="J32" s="5"/>
    </row>
    <row r="33" spans="1:10" s="6" customFormat="1" ht="21">
      <c r="A33" s="142" t="s">
        <v>10</v>
      </c>
      <c r="B33" s="142"/>
      <c r="C33" s="142"/>
      <c r="D33" s="30">
        <f>SUM(D27:D32)</f>
        <v>0</v>
      </c>
      <c r="E33" s="30">
        <f>SUM(E27:E32)</f>
        <v>0</v>
      </c>
      <c r="F33" s="30">
        <f>SUM(F27:F32)</f>
        <v>0</v>
      </c>
      <c r="G33" s="30">
        <f>SUM(G27:G32)</f>
        <v>0</v>
      </c>
      <c r="H33" s="30">
        <f>SUM(H27:H32)</f>
        <v>0</v>
      </c>
      <c r="I33" s="5"/>
      <c r="J33" s="5"/>
    </row>
    <row r="34" spans="1:10" ht="21">
      <c r="A34" s="143" t="s">
        <v>11</v>
      </c>
      <c r="B34" s="144"/>
      <c r="C34" s="144"/>
      <c r="D34" s="144"/>
      <c r="E34" s="144"/>
      <c r="F34" s="144"/>
      <c r="G34" s="144"/>
      <c r="H34" s="144"/>
      <c r="I34" s="144"/>
      <c r="J34" s="145"/>
    </row>
    <row r="35" spans="1:10" s="6" customFormat="1">
      <c r="A35" s="16" t="s">
        <v>2</v>
      </c>
      <c r="B35" s="16" t="s">
        <v>3</v>
      </c>
      <c r="C35" s="16" t="s">
        <v>12</v>
      </c>
      <c r="D35" s="16" t="s">
        <v>5</v>
      </c>
      <c r="E35" s="16" t="s">
        <v>13</v>
      </c>
      <c r="F35" s="16" t="s">
        <v>7</v>
      </c>
      <c r="G35" s="16" t="s">
        <v>8</v>
      </c>
      <c r="H35" s="17" t="s">
        <v>9</v>
      </c>
      <c r="I35" s="17" t="s">
        <v>14</v>
      </c>
      <c r="J35" s="17" t="s">
        <v>15</v>
      </c>
    </row>
    <row r="36" spans="1:10" s="6" customFormat="1" ht="15.6">
      <c r="A36" s="7"/>
      <c r="B36" s="19"/>
      <c r="C36" s="8"/>
      <c r="D36" s="8"/>
      <c r="E36" s="8"/>
      <c r="F36" s="8"/>
      <c r="G36" s="8"/>
      <c r="H36" s="8"/>
      <c r="I36" s="8"/>
      <c r="J36" s="8"/>
    </row>
    <row r="37" spans="1:10" s="6" customFormat="1" ht="15.6">
      <c r="A37" s="7"/>
      <c r="B37" s="8"/>
      <c r="C37" s="8"/>
      <c r="D37" s="8"/>
      <c r="E37" s="8"/>
      <c r="F37" s="8"/>
      <c r="G37" s="8"/>
      <c r="H37" s="8"/>
      <c r="I37" s="8"/>
      <c r="J37" s="8"/>
    </row>
    <row r="38" spans="1:10" s="6" customFormat="1" ht="15.6">
      <c r="A38" s="31"/>
      <c r="B38" s="32"/>
      <c r="C38" s="32"/>
      <c r="D38" s="32"/>
      <c r="E38" s="32"/>
      <c r="F38" s="32"/>
      <c r="G38" s="32"/>
      <c r="H38" s="32"/>
      <c r="I38" s="32"/>
      <c r="J38" s="32"/>
    </row>
    <row r="39" spans="1:10" s="6" customFormat="1" ht="15.6">
      <c r="A39" s="11"/>
      <c r="B39" s="22"/>
      <c r="C39" s="22"/>
      <c r="D39" s="12"/>
      <c r="E39" s="12"/>
      <c r="F39" s="12"/>
      <c r="G39" s="12"/>
      <c r="H39" s="12"/>
      <c r="I39" s="12"/>
      <c r="J39" s="28"/>
    </row>
    <row r="40" spans="1:10" s="6" customFormat="1" ht="15.6">
      <c r="A40" s="11"/>
      <c r="B40" s="22"/>
      <c r="C40" s="22"/>
      <c r="D40" s="12"/>
      <c r="E40" s="12"/>
      <c r="F40" s="12"/>
      <c r="G40" s="12"/>
      <c r="H40" s="12"/>
      <c r="I40" s="12"/>
      <c r="J40" s="22"/>
    </row>
    <row r="41" spans="1:10" s="6" customFormat="1" ht="15.6">
      <c r="A41" s="11"/>
      <c r="B41" s="12"/>
      <c r="C41" s="12"/>
      <c r="D41" s="12"/>
      <c r="E41" s="12"/>
      <c r="F41" s="12"/>
      <c r="G41" s="12"/>
      <c r="H41" s="12"/>
      <c r="I41" s="12"/>
      <c r="J41" s="12"/>
    </row>
    <row r="42" spans="1:10" s="6" customFormat="1" ht="15.6">
      <c r="A42" s="11"/>
      <c r="B42" s="22"/>
      <c r="C42" s="28"/>
      <c r="D42" s="12"/>
      <c r="E42" s="12"/>
      <c r="F42" s="12"/>
      <c r="G42" s="12"/>
      <c r="H42" s="12"/>
      <c r="I42" s="12"/>
      <c r="J42" s="22"/>
    </row>
    <row r="43" spans="1:10" s="6" customFormat="1" ht="15.6">
      <c r="A43" s="11"/>
      <c r="B43" s="12"/>
      <c r="C43" s="12"/>
      <c r="D43" s="12"/>
      <c r="E43" s="12"/>
      <c r="F43" s="12"/>
      <c r="G43" s="12"/>
      <c r="H43" s="12"/>
      <c r="I43" s="12"/>
      <c r="J43" s="12"/>
    </row>
    <row r="44" spans="1:10" s="6" customFormat="1" ht="15.6">
      <c r="A44" s="11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6" customFormat="1" ht="15.6">
      <c r="A45" s="11"/>
      <c r="B45" s="12"/>
      <c r="C45" s="12"/>
      <c r="D45" s="12"/>
      <c r="E45" s="12"/>
      <c r="F45" s="12"/>
      <c r="G45" s="12"/>
      <c r="H45" s="12"/>
      <c r="I45" s="12"/>
      <c r="J45" s="12"/>
    </row>
    <row r="46" spans="1:10" s="6" customFormat="1" ht="20.25" customHeight="1">
      <c r="A46" s="11"/>
      <c r="B46" s="22"/>
      <c r="C46" s="22"/>
      <c r="D46" s="12"/>
      <c r="E46" s="12"/>
      <c r="F46" s="12"/>
      <c r="G46" s="12"/>
      <c r="H46" s="12"/>
      <c r="I46" s="12"/>
      <c r="J46" s="22"/>
    </row>
    <row r="47" spans="1:10" s="6" customFormat="1" ht="15.6">
      <c r="A47" s="11"/>
      <c r="B47" s="12"/>
      <c r="C47" s="12"/>
      <c r="D47" s="12"/>
      <c r="E47" s="12"/>
      <c r="F47" s="12"/>
      <c r="G47" s="12"/>
      <c r="H47" s="12"/>
      <c r="I47" s="12"/>
      <c r="J47" s="12"/>
    </row>
    <row r="48" spans="1:10" s="6" customFormat="1" ht="15.6">
      <c r="A48" s="11"/>
      <c r="B48" s="22"/>
      <c r="C48" s="28"/>
      <c r="D48" s="12"/>
      <c r="E48" s="12"/>
      <c r="F48" s="12"/>
      <c r="G48" s="12"/>
      <c r="H48" s="12"/>
      <c r="I48" s="12"/>
      <c r="J48" s="22"/>
    </row>
    <row r="49" spans="1:10" s="6" customFormat="1" ht="15.6">
      <c r="A49" s="33"/>
      <c r="B49" s="34"/>
      <c r="C49" s="35"/>
      <c r="D49" s="36"/>
      <c r="E49" s="36"/>
      <c r="F49" s="36"/>
      <c r="G49" s="36"/>
      <c r="H49" s="36"/>
      <c r="I49" s="36"/>
      <c r="J49" s="34"/>
    </row>
    <row r="50" spans="1:10" s="6" customFormat="1" ht="15.6">
      <c r="A50" s="37"/>
      <c r="B50" s="38"/>
      <c r="C50" s="38"/>
      <c r="D50" s="38"/>
      <c r="E50" s="38"/>
      <c r="F50" s="38"/>
      <c r="G50" s="38"/>
      <c r="H50" s="38"/>
      <c r="I50" s="38"/>
      <c r="J50" s="38"/>
    </row>
    <row r="51" spans="1:10" s="6" customFormat="1" ht="15.6">
      <c r="A51" s="7"/>
      <c r="B51" s="8"/>
      <c r="C51" s="8"/>
      <c r="D51" s="8"/>
      <c r="E51" s="8"/>
      <c r="F51" s="8"/>
      <c r="G51" s="8"/>
      <c r="H51" s="8"/>
      <c r="I51" s="8"/>
      <c r="J51" s="8"/>
    </row>
    <row r="52" spans="1:10" s="6" customFormat="1" ht="15.6">
      <c r="A52" s="7"/>
      <c r="B52" s="8"/>
      <c r="C52" s="8"/>
      <c r="D52" s="8"/>
      <c r="E52" s="8"/>
      <c r="F52" s="8"/>
      <c r="G52" s="8"/>
      <c r="H52" s="8"/>
      <c r="I52" s="8"/>
      <c r="J52" s="8"/>
    </row>
    <row r="53" spans="1:10" s="6" customFormat="1" ht="15.6">
      <c r="A53" s="7"/>
      <c r="B53" s="8"/>
      <c r="C53" s="8"/>
      <c r="D53" s="8"/>
      <c r="E53" s="8"/>
      <c r="F53" s="8"/>
      <c r="G53" s="8"/>
      <c r="H53" s="8"/>
      <c r="I53" s="8"/>
      <c r="J53" s="8"/>
    </row>
    <row r="54" spans="1:10" s="6" customFormat="1" ht="15.6">
      <c r="A54" s="7"/>
      <c r="B54" s="8"/>
      <c r="C54" s="8"/>
      <c r="D54" s="8"/>
      <c r="E54" s="8"/>
      <c r="F54" s="8"/>
      <c r="G54" s="8"/>
      <c r="H54" s="8"/>
      <c r="I54" s="8"/>
      <c r="J54" s="8"/>
    </row>
    <row r="55" spans="1:10" s="6" customFormat="1" ht="15.6">
      <c r="A55" s="7"/>
      <c r="B55" s="8"/>
      <c r="C55" s="8"/>
      <c r="D55" s="8"/>
      <c r="E55" s="8"/>
      <c r="F55" s="8"/>
      <c r="G55" s="8"/>
      <c r="H55" s="8"/>
      <c r="I55" s="8"/>
      <c r="J55" s="8"/>
    </row>
    <row r="56" spans="1:10" s="6" customFormat="1" ht="15.6">
      <c r="A56" s="7"/>
      <c r="B56" s="8"/>
      <c r="C56" s="8"/>
      <c r="D56" s="8"/>
      <c r="E56" s="8"/>
      <c r="F56" s="8"/>
      <c r="G56" s="8"/>
      <c r="H56" s="8"/>
      <c r="I56" s="8"/>
      <c r="J56" s="8"/>
    </row>
    <row r="57" spans="1:10" s="6" customFormat="1" ht="15.6">
      <c r="A57" s="7"/>
      <c r="B57" s="8"/>
      <c r="C57" s="8"/>
      <c r="D57" s="8"/>
      <c r="E57" s="8"/>
      <c r="F57" s="8"/>
      <c r="G57" s="8"/>
      <c r="H57" s="8"/>
      <c r="I57" s="8"/>
      <c r="J57" s="8"/>
    </row>
    <row r="58" spans="1:10" s="6" customFormat="1" ht="15.6">
      <c r="A58" s="7"/>
      <c r="B58" s="8"/>
      <c r="C58" s="8"/>
      <c r="D58" s="8"/>
      <c r="E58" s="8"/>
      <c r="F58" s="8"/>
      <c r="G58" s="8"/>
      <c r="H58" s="8"/>
      <c r="I58" s="8"/>
      <c r="J58" s="8"/>
    </row>
    <row r="59" spans="1:10" s="6" customFormat="1" ht="21">
      <c r="A59" s="150" t="s">
        <v>10</v>
      </c>
      <c r="B59" s="151"/>
      <c r="C59" s="152"/>
      <c r="D59" s="30">
        <f>SUM(D36:D58)</f>
        <v>0</v>
      </c>
      <c r="E59" s="30">
        <f>SUM(E36:E58)</f>
        <v>0</v>
      </c>
      <c r="F59" s="30">
        <f>SUM(F36:F58)</f>
        <v>0</v>
      </c>
      <c r="G59" s="30">
        <f>SUM(G36:G58)</f>
        <v>0</v>
      </c>
      <c r="H59" s="30">
        <f>SUM(H36:H58)</f>
        <v>0</v>
      </c>
      <c r="I59" s="30"/>
      <c r="J59" s="30"/>
    </row>
    <row r="61" spans="1:10" ht="21">
      <c r="A61" s="146" t="s">
        <v>232</v>
      </c>
      <c r="B61" s="147"/>
      <c r="C61" s="147"/>
      <c r="D61" s="147"/>
      <c r="E61" s="147"/>
      <c r="F61" s="147"/>
      <c r="G61" s="147"/>
      <c r="H61" s="147"/>
      <c r="I61" s="147"/>
      <c r="J61" s="148"/>
    </row>
    <row r="62" spans="1:10" ht="21">
      <c r="A62" s="143" t="s">
        <v>1</v>
      </c>
      <c r="B62" s="144"/>
      <c r="C62" s="144"/>
      <c r="D62" s="144"/>
      <c r="E62" s="144"/>
      <c r="F62" s="144"/>
      <c r="G62" s="144"/>
      <c r="H62" s="145"/>
      <c r="I62" s="2"/>
      <c r="J62" s="2"/>
    </row>
    <row r="63" spans="1:10" s="6" customFormat="1" ht="15.6">
      <c r="A63" s="3" t="s">
        <v>2</v>
      </c>
      <c r="B63" s="3" t="s">
        <v>3</v>
      </c>
      <c r="C63" s="3" t="s">
        <v>4</v>
      </c>
      <c r="D63" s="3" t="s">
        <v>5</v>
      </c>
      <c r="E63" s="3" t="s">
        <v>6</v>
      </c>
      <c r="F63" s="3" t="s">
        <v>7</v>
      </c>
      <c r="G63" s="3" t="s">
        <v>8</v>
      </c>
      <c r="H63" s="4" t="s">
        <v>9</v>
      </c>
      <c r="I63" s="5"/>
      <c r="J63" s="5"/>
    </row>
    <row r="64" spans="1:10" s="6" customFormat="1" ht="15.6">
      <c r="A64" s="18"/>
      <c r="B64" s="19"/>
      <c r="C64" s="19"/>
      <c r="D64" s="19"/>
      <c r="E64" s="19"/>
      <c r="F64" s="19"/>
      <c r="G64" s="19"/>
      <c r="H64" s="19"/>
      <c r="I64" s="5"/>
      <c r="J64" s="5"/>
    </row>
    <row r="65" spans="1:10" s="6" customFormat="1" ht="15" customHeight="1">
      <c r="A65" s="18"/>
      <c r="B65" s="39"/>
      <c r="C65" s="19"/>
      <c r="D65" s="19"/>
      <c r="E65" s="19"/>
      <c r="F65" s="19"/>
      <c r="G65" s="19"/>
      <c r="H65" s="19"/>
      <c r="I65" s="5"/>
      <c r="J65" s="5"/>
    </row>
    <row r="66" spans="1:10" s="6" customFormat="1" ht="15.6">
      <c r="A66" s="18"/>
      <c r="B66" s="19"/>
      <c r="C66" s="19"/>
      <c r="D66" s="19"/>
      <c r="E66" s="19"/>
      <c r="F66" s="19"/>
      <c r="G66" s="19"/>
      <c r="H66" s="19"/>
      <c r="I66" s="5"/>
      <c r="J66" s="5"/>
    </row>
    <row r="67" spans="1:10" s="6" customFormat="1" ht="15.6">
      <c r="A67" s="18"/>
      <c r="B67" s="19"/>
      <c r="C67" s="19"/>
      <c r="D67" s="19"/>
      <c r="E67" s="19"/>
      <c r="F67" s="19"/>
      <c r="G67" s="19"/>
      <c r="H67" s="19"/>
      <c r="I67" s="5"/>
      <c r="J67" s="5"/>
    </row>
    <row r="68" spans="1:10" s="6" customFormat="1" ht="15.6">
      <c r="A68" s="18"/>
      <c r="B68" s="19"/>
      <c r="C68" s="19"/>
      <c r="D68" s="19"/>
      <c r="E68" s="19"/>
      <c r="F68" s="19"/>
      <c r="G68" s="19"/>
      <c r="H68" s="19"/>
      <c r="I68" s="5"/>
      <c r="J68" s="5"/>
    </row>
    <row r="69" spans="1:10" s="6" customFormat="1" ht="15.6">
      <c r="A69" s="18"/>
      <c r="B69" s="19"/>
      <c r="C69" s="19"/>
      <c r="D69" s="19"/>
      <c r="E69" s="19"/>
      <c r="F69" s="19"/>
      <c r="G69" s="19"/>
      <c r="H69" s="19"/>
      <c r="I69" s="5"/>
      <c r="J69" s="5"/>
    </row>
    <row r="70" spans="1:10" s="6" customFormat="1" ht="15.6">
      <c r="A70" s="18"/>
      <c r="B70" s="19"/>
      <c r="C70" s="19"/>
      <c r="D70" s="19"/>
      <c r="E70" s="19"/>
      <c r="F70" s="19"/>
      <c r="G70" s="19"/>
      <c r="H70" s="19"/>
      <c r="I70" s="5"/>
      <c r="J70" s="5"/>
    </row>
    <row r="71" spans="1:10" s="6" customFormat="1" ht="15.6">
      <c r="A71" s="18"/>
      <c r="B71" s="19"/>
      <c r="C71" s="19"/>
      <c r="D71" s="19"/>
      <c r="E71" s="19"/>
      <c r="F71" s="19"/>
      <c r="G71" s="19"/>
      <c r="H71" s="19"/>
      <c r="I71" s="5"/>
      <c r="J71" s="5"/>
    </row>
    <row r="72" spans="1:10" s="6" customFormat="1" ht="21">
      <c r="A72" s="142" t="s">
        <v>10</v>
      </c>
      <c r="B72" s="142"/>
      <c r="C72" s="142"/>
      <c r="D72" s="30">
        <f>SUM(D64:D71)</f>
        <v>0</v>
      </c>
      <c r="E72" s="30">
        <f>SUM(E64:E71)</f>
        <v>0</v>
      </c>
      <c r="F72" s="30">
        <f>SUM(F64:F71)</f>
        <v>0</v>
      </c>
      <c r="G72" s="30">
        <f>SUM(G64:G71)</f>
        <v>0</v>
      </c>
      <c r="H72" s="30">
        <f>SUM(H64:H71)</f>
        <v>0</v>
      </c>
      <c r="I72" s="5"/>
      <c r="J72" s="5"/>
    </row>
    <row r="73" spans="1:10" ht="21">
      <c r="A73" s="143" t="s">
        <v>11</v>
      </c>
      <c r="B73" s="144"/>
      <c r="C73" s="144"/>
      <c r="D73" s="144"/>
      <c r="E73" s="144"/>
      <c r="F73" s="144"/>
      <c r="G73" s="144"/>
      <c r="H73" s="144"/>
      <c r="I73" s="144"/>
      <c r="J73" s="145"/>
    </row>
    <row r="74" spans="1:10" s="6" customFormat="1">
      <c r="A74" s="16" t="s">
        <v>2</v>
      </c>
      <c r="B74" s="16" t="s">
        <v>3</v>
      </c>
      <c r="C74" s="16" t="s">
        <v>12</v>
      </c>
      <c r="D74" s="16" t="s">
        <v>5</v>
      </c>
      <c r="E74" s="16" t="s">
        <v>13</v>
      </c>
      <c r="F74" s="16" t="s">
        <v>7</v>
      </c>
      <c r="G74" s="16" t="s">
        <v>8</v>
      </c>
      <c r="H74" s="17" t="s">
        <v>9</v>
      </c>
      <c r="I74" s="17" t="s">
        <v>14</v>
      </c>
      <c r="J74" s="17" t="s">
        <v>15</v>
      </c>
    </row>
    <row r="75" spans="1:10" s="6" customFormat="1" ht="15.6">
      <c r="A75" s="31"/>
      <c r="B75" s="40"/>
      <c r="C75" s="32"/>
      <c r="D75" s="32"/>
      <c r="E75" s="32"/>
      <c r="F75" s="32"/>
      <c r="G75" s="32"/>
      <c r="H75" s="32"/>
      <c r="I75" s="32"/>
      <c r="J75" s="32"/>
    </row>
    <row r="76" spans="1:10" s="6" customFormat="1" ht="15.6">
      <c r="A76" s="11"/>
      <c r="B76" s="22"/>
      <c r="C76" s="22"/>
      <c r="D76" s="12"/>
      <c r="E76" s="12"/>
      <c r="F76" s="12"/>
      <c r="G76" s="12"/>
      <c r="H76" s="12"/>
      <c r="I76" s="12"/>
      <c r="J76" s="28"/>
    </row>
    <row r="77" spans="1:10" s="6" customFormat="1" ht="15.6">
      <c r="A77" s="37"/>
      <c r="B77" s="38"/>
      <c r="C77" s="38"/>
      <c r="D77" s="38"/>
      <c r="E77" s="38"/>
      <c r="F77" s="38"/>
      <c r="G77" s="38"/>
      <c r="H77" s="38"/>
      <c r="I77" s="38"/>
      <c r="J77" s="38"/>
    </row>
    <row r="78" spans="1:10" s="6" customFormat="1" ht="15.6">
      <c r="A78" s="7"/>
      <c r="B78" s="8"/>
      <c r="C78" s="8"/>
      <c r="D78" s="8"/>
      <c r="E78" s="8"/>
      <c r="F78" s="8"/>
      <c r="G78" s="8"/>
      <c r="H78" s="8"/>
      <c r="I78" s="8"/>
      <c r="J78" s="8"/>
    </row>
    <row r="79" spans="1:10" s="6" customFormat="1" ht="15.6">
      <c r="A79" s="7"/>
      <c r="B79" s="8"/>
      <c r="C79" s="8"/>
      <c r="D79" s="8"/>
      <c r="E79" s="8"/>
      <c r="F79" s="8"/>
      <c r="G79" s="8"/>
      <c r="H79" s="8"/>
      <c r="I79" s="8"/>
      <c r="J79" s="8"/>
    </row>
    <row r="80" spans="1:10" s="6" customFormat="1" ht="15.6">
      <c r="A80" s="7"/>
      <c r="B80" s="38"/>
      <c r="C80" s="8"/>
      <c r="D80" s="8"/>
      <c r="E80" s="8"/>
      <c r="F80" s="8"/>
      <c r="G80" s="8"/>
      <c r="H80" s="8"/>
      <c r="I80" s="8"/>
      <c r="J80" s="8"/>
    </row>
    <row r="81" spans="1:10" s="6" customFormat="1" ht="15.6">
      <c r="A81" s="7"/>
      <c r="B81" s="38"/>
      <c r="C81" s="8"/>
      <c r="D81" s="8"/>
      <c r="E81" s="8"/>
      <c r="F81" s="8"/>
      <c r="G81" s="8"/>
      <c r="H81" s="8"/>
      <c r="I81" s="8"/>
      <c r="J81" s="8"/>
    </row>
    <row r="82" spans="1:10" s="6" customFormat="1" ht="15.6">
      <c r="A82" s="7"/>
      <c r="B82" s="38"/>
      <c r="C82" s="8"/>
      <c r="D82" s="8"/>
      <c r="E82" s="8"/>
      <c r="F82" s="8"/>
      <c r="G82" s="8"/>
      <c r="H82" s="8"/>
      <c r="I82" s="8"/>
      <c r="J82" s="8"/>
    </row>
    <row r="83" spans="1:10" s="6" customFormat="1" ht="15.6">
      <c r="A83" s="7"/>
      <c r="B83" s="38"/>
      <c r="C83" s="8"/>
      <c r="D83" s="8"/>
      <c r="E83" s="8"/>
      <c r="F83" s="8"/>
      <c r="G83" s="8"/>
      <c r="H83" s="8"/>
      <c r="I83" s="8"/>
      <c r="J83" s="8"/>
    </row>
    <row r="84" spans="1:10" s="6" customFormat="1" ht="15.6">
      <c r="A84" s="7"/>
      <c r="B84" s="38"/>
      <c r="C84" s="8"/>
      <c r="D84" s="8"/>
      <c r="E84" s="8"/>
      <c r="F84" s="8"/>
      <c r="G84" s="8"/>
      <c r="H84" s="8"/>
      <c r="I84" s="8"/>
      <c r="J84" s="8"/>
    </row>
    <row r="85" spans="1:10" s="6" customFormat="1" ht="15.6">
      <c r="A85" s="7"/>
      <c r="B85" s="38"/>
      <c r="C85" s="8"/>
      <c r="D85" s="8"/>
      <c r="E85" s="8"/>
      <c r="F85" s="8"/>
      <c r="G85" s="8"/>
      <c r="H85" s="8"/>
      <c r="I85" s="8"/>
      <c r="J85" s="8"/>
    </row>
    <row r="86" spans="1:10" s="6" customFormat="1" ht="15.6">
      <c r="A86" s="7"/>
      <c r="B86" s="38"/>
      <c r="C86" s="8"/>
      <c r="D86" s="8"/>
      <c r="E86" s="8"/>
      <c r="F86" s="8"/>
      <c r="G86" s="8"/>
      <c r="H86" s="8"/>
      <c r="I86" s="8"/>
      <c r="J86" s="8"/>
    </row>
    <row r="87" spans="1:10" s="6" customFormat="1" ht="15.6">
      <c r="A87" s="7"/>
      <c r="B87" s="38"/>
      <c r="C87" s="8"/>
      <c r="D87" s="8"/>
      <c r="E87" s="8"/>
      <c r="F87" s="8"/>
      <c r="G87" s="8"/>
      <c r="H87" s="8"/>
      <c r="I87" s="8"/>
      <c r="J87" s="8"/>
    </row>
    <row r="88" spans="1:10" s="6" customFormat="1" ht="15.6">
      <c r="A88" s="7"/>
      <c r="B88" s="38"/>
      <c r="C88" s="8"/>
      <c r="D88" s="8"/>
      <c r="E88" s="8"/>
      <c r="F88" s="8"/>
      <c r="G88" s="8"/>
      <c r="H88" s="8"/>
      <c r="I88" s="8"/>
      <c r="J88" s="8"/>
    </row>
    <row r="89" spans="1:10" s="6" customFormat="1" ht="15.6">
      <c r="A89" s="7"/>
      <c r="B89" s="38"/>
      <c r="C89" s="8"/>
      <c r="D89" s="8"/>
      <c r="E89" s="8"/>
      <c r="F89" s="8"/>
      <c r="G89" s="8"/>
      <c r="H89" s="8"/>
      <c r="I89" s="8"/>
      <c r="J89" s="8"/>
    </row>
    <row r="90" spans="1:10" s="6" customFormat="1" ht="15.6">
      <c r="A90" s="7"/>
      <c r="B90" s="38"/>
      <c r="C90" s="8"/>
      <c r="D90" s="41"/>
      <c r="E90" s="8"/>
      <c r="F90" s="8"/>
      <c r="G90" s="8"/>
      <c r="H90" s="8"/>
      <c r="I90" s="8"/>
      <c r="J90" s="8"/>
    </row>
    <row r="91" spans="1:10" s="6" customFormat="1" ht="15.6">
      <c r="A91" s="7"/>
      <c r="B91" s="38"/>
      <c r="C91" s="8"/>
      <c r="D91" s="41"/>
      <c r="E91" s="8"/>
      <c r="F91" s="8"/>
      <c r="G91" s="8"/>
      <c r="H91" s="8"/>
      <c r="I91" s="8"/>
      <c r="J91" s="8"/>
    </row>
    <row r="92" spans="1:10" s="6" customFormat="1" ht="15.6">
      <c r="A92" s="7"/>
      <c r="B92" s="38"/>
      <c r="C92" s="8"/>
      <c r="D92" s="41"/>
      <c r="E92" s="8"/>
      <c r="F92" s="8"/>
      <c r="G92" s="8"/>
      <c r="H92" s="8"/>
      <c r="I92" s="8"/>
      <c r="J92" s="8"/>
    </row>
    <row r="93" spans="1:10" s="6" customFormat="1" ht="15.6">
      <c r="A93" s="7"/>
      <c r="B93" s="38"/>
      <c r="C93" s="8"/>
      <c r="D93" s="41"/>
      <c r="E93" s="8"/>
      <c r="F93" s="8"/>
      <c r="G93" s="8"/>
      <c r="H93" s="8"/>
      <c r="I93" s="8"/>
      <c r="J93" s="8"/>
    </row>
    <row r="94" spans="1:10" s="6" customFormat="1" ht="15.75" customHeight="1">
      <c r="A94" s="7"/>
      <c r="B94" s="19"/>
      <c r="C94" s="8"/>
      <c r="D94" s="41"/>
      <c r="E94" s="8"/>
      <c r="F94" s="8"/>
      <c r="G94" s="8"/>
      <c r="H94" s="8"/>
      <c r="I94" s="8"/>
      <c r="J94" s="8"/>
    </row>
    <row r="95" spans="1:10" s="6" customFormat="1" ht="15.6">
      <c r="A95" s="7"/>
      <c r="B95" s="38"/>
      <c r="C95" s="8"/>
      <c r="D95" s="8"/>
      <c r="E95" s="8"/>
      <c r="F95" s="8"/>
      <c r="G95" s="8"/>
      <c r="H95" s="8"/>
      <c r="I95" s="8"/>
      <c r="J95" s="8"/>
    </row>
    <row r="96" spans="1:10" s="6" customFormat="1" ht="20.25" customHeight="1">
      <c r="A96" s="7"/>
      <c r="B96" s="19"/>
      <c r="C96" s="19"/>
      <c r="D96" s="8"/>
      <c r="E96" s="8"/>
      <c r="F96" s="8"/>
      <c r="G96" s="8"/>
      <c r="H96" s="8"/>
      <c r="I96" s="8"/>
      <c r="J96" s="19"/>
    </row>
    <row r="97" spans="1:10" s="6" customFormat="1" ht="15.6">
      <c r="A97" s="7"/>
      <c r="B97" s="8"/>
      <c r="C97" s="8"/>
      <c r="D97" s="8"/>
      <c r="E97" s="8"/>
      <c r="F97" s="8"/>
      <c r="G97" s="8"/>
      <c r="H97" s="8"/>
      <c r="I97" s="8"/>
      <c r="J97" s="8"/>
    </row>
    <row r="98" spans="1:10" s="6" customFormat="1" ht="21">
      <c r="A98" s="150" t="s">
        <v>10</v>
      </c>
      <c r="B98" s="151"/>
      <c r="C98" s="152"/>
      <c r="D98" s="30">
        <f>SUM(D75:D97)</f>
        <v>0</v>
      </c>
      <c r="E98" s="30">
        <f>SUM(E75:E97)</f>
        <v>0</v>
      </c>
      <c r="F98" s="30">
        <f>SUM(F75:F97)</f>
        <v>0</v>
      </c>
      <c r="G98" s="30">
        <f>SUM(G75:G97)</f>
        <v>0</v>
      </c>
      <c r="H98" s="30">
        <f>SUM(H75:H97)</f>
        <v>0</v>
      </c>
      <c r="I98" s="30"/>
      <c r="J98" s="30"/>
    </row>
    <row r="100" spans="1:10">
      <c r="A100" s="157"/>
      <c r="B100" s="157"/>
      <c r="C100" s="157"/>
      <c r="D100" s="157"/>
      <c r="E100" s="157"/>
    </row>
    <row r="108" spans="1:10">
      <c r="A108" s="157"/>
      <c r="B108" s="157"/>
      <c r="C108" s="157"/>
      <c r="D108" s="157"/>
      <c r="E108" s="157"/>
    </row>
  </sheetData>
  <mergeCells count="17">
    <mergeCell ref="A62:H62"/>
    <mergeCell ref="A2:J2"/>
    <mergeCell ref="A3:H3"/>
    <mergeCell ref="A12:C12"/>
    <mergeCell ref="A13:J13"/>
    <mergeCell ref="A22:C22"/>
    <mergeCell ref="A24:J24"/>
    <mergeCell ref="A25:H25"/>
    <mergeCell ref="A33:C33"/>
    <mergeCell ref="A34:J34"/>
    <mergeCell ref="A59:C59"/>
    <mergeCell ref="A61:J61"/>
    <mergeCell ref="A72:C72"/>
    <mergeCell ref="A73:J73"/>
    <mergeCell ref="A98:C98"/>
    <mergeCell ref="A100:E100"/>
    <mergeCell ref="A108:E10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46" t="s">
        <v>233</v>
      </c>
      <c r="B2" s="147"/>
      <c r="C2" s="147"/>
      <c r="D2" s="147"/>
      <c r="E2" s="147"/>
      <c r="F2" s="147"/>
      <c r="G2" s="147"/>
      <c r="H2" s="147"/>
      <c r="I2" s="147"/>
      <c r="J2" s="148"/>
    </row>
    <row r="3" spans="1:10" ht="21">
      <c r="A3" s="143" t="s">
        <v>1</v>
      </c>
      <c r="B3" s="144"/>
      <c r="C3" s="144"/>
      <c r="D3" s="144"/>
      <c r="E3" s="144"/>
      <c r="F3" s="144"/>
      <c r="G3" s="144"/>
      <c r="H3" s="145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7"/>
      <c r="B5" s="19"/>
      <c r="C5" s="22"/>
      <c r="D5" s="22"/>
      <c r="E5" s="22"/>
      <c r="F5" s="22"/>
      <c r="G5" s="22"/>
      <c r="H5" s="19"/>
      <c r="I5" s="2"/>
      <c r="J5" s="2"/>
    </row>
    <row r="6" spans="1:10" s="6" customFormat="1" ht="15.6">
      <c r="A6" s="27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1"/>
      <c r="B7" s="23"/>
      <c r="C7" s="23"/>
      <c r="D7" s="23"/>
      <c r="E7" s="23"/>
      <c r="F7" s="23"/>
      <c r="G7" s="23"/>
      <c r="H7" s="19"/>
    </row>
    <row r="8" spans="1:10" ht="15.6">
      <c r="A8" s="21"/>
      <c r="B8" s="23"/>
      <c r="C8" s="23"/>
      <c r="D8" s="23"/>
      <c r="E8" s="23"/>
      <c r="F8" s="23"/>
      <c r="G8" s="23"/>
      <c r="H8" s="19"/>
    </row>
    <row r="9" spans="1:10" ht="15.6">
      <c r="A9" s="21"/>
      <c r="B9" s="23"/>
      <c r="C9" s="23"/>
      <c r="D9" s="23"/>
      <c r="E9" s="23"/>
      <c r="F9" s="23"/>
      <c r="G9" s="23"/>
      <c r="H9" s="19"/>
    </row>
    <row r="10" spans="1:10" ht="15.6">
      <c r="A10" s="21"/>
      <c r="B10" s="22"/>
      <c r="C10" s="22"/>
      <c r="D10" s="22"/>
      <c r="E10" s="22"/>
      <c r="F10" s="22"/>
      <c r="G10" s="22"/>
      <c r="H10" s="19"/>
      <c r="I10" s="2"/>
      <c r="J10" s="2"/>
    </row>
    <row r="11" spans="1:10" ht="15.6">
      <c r="A11" s="27"/>
      <c r="B11" s="22"/>
      <c r="C11" s="22"/>
      <c r="D11" s="22"/>
      <c r="E11" s="22"/>
      <c r="F11" s="22"/>
      <c r="G11" s="22"/>
      <c r="H11" s="19"/>
      <c r="I11" s="2"/>
      <c r="J11" s="2"/>
    </row>
    <row r="12" spans="1:10" ht="15.6">
      <c r="A12" s="27"/>
      <c r="B12" s="22"/>
      <c r="C12" s="22"/>
      <c r="D12" s="22"/>
      <c r="E12" s="22"/>
      <c r="F12" s="22"/>
      <c r="G12" s="22"/>
      <c r="H12" s="19"/>
      <c r="I12" s="2"/>
      <c r="J12" s="2"/>
    </row>
    <row r="13" spans="1:10" ht="15.6">
      <c r="A13" s="27"/>
      <c r="B13" s="22"/>
      <c r="C13" s="22"/>
      <c r="D13" s="22"/>
      <c r="E13" s="22"/>
      <c r="F13" s="22"/>
      <c r="G13" s="22"/>
      <c r="H13" s="19"/>
      <c r="I13" s="2"/>
      <c r="J13" s="2"/>
    </row>
    <row r="14" spans="1:10" ht="21">
      <c r="A14" s="153" t="s">
        <v>10</v>
      </c>
      <c r="B14" s="153"/>
      <c r="C14" s="153"/>
      <c r="D14" s="42">
        <f>SUM(D5:D13)</f>
        <v>0</v>
      </c>
      <c r="E14" s="42">
        <f>SUM(E5:E13)</f>
        <v>0</v>
      </c>
      <c r="F14" s="42">
        <f>SUM(F5:F13)</f>
        <v>0</v>
      </c>
      <c r="G14" s="42">
        <f>SUM(G5:G13)</f>
        <v>0</v>
      </c>
      <c r="H14" s="42">
        <f>SUM(H5:H13)</f>
        <v>0</v>
      </c>
      <c r="I14" s="2"/>
      <c r="J14" s="2"/>
    </row>
    <row r="15" spans="1:10" ht="21">
      <c r="A15" s="143" t="s">
        <v>11</v>
      </c>
      <c r="B15" s="144"/>
      <c r="C15" s="144"/>
      <c r="D15" s="144"/>
      <c r="E15" s="144"/>
      <c r="F15" s="144"/>
      <c r="G15" s="144"/>
      <c r="H15" s="144"/>
      <c r="I15" s="144"/>
      <c r="J15" s="145"/>
    </row>
    <row r="16" spans="1:10" ht="22.5" customHeight="1">
      <c r="A16" s="43" t="s">
        <v>2</v>
      </c>
      <c r="B16" s="43" t="s">
        <v>3</v>
      </c>
      <c r="C16" s="43" t="s">
        <v>12</v>
      </c>
      <c r="D16" s="43" t="s">
        <v>5</v>
      </c>
      <c r="E16" s="43" t="s">
        <v>13</v>
      </c>
      <c r="F16" s="43" t="s">
        <v>7</v>
      </c>
      <c r="G16" s="43" t="s">
        <v>8</v>
      </c>
      <c r="H16" s="44" t="s">
        <v>9</v>
      </c>
      <c r="I16" s="44" t="s">
        <v>14</v>
      </c>
      <c r="J16" s="44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5"/>
      <c r="B19" s="46"/>
      <c r="C19" s="46"/>
      <c r="D19" s="46"/>
      <c r="E19" s="46"/>
      <c r="F19" s="46"/>
      <c r="G19" s="46"/>
      <c r="H19" s="46"/>
      <c r="I19" s="46"/>
      <c r="J19" s="46"/>
    </row>
    <row r="20" spans="1:10" ht="16.5" customHeight="1">
      <c r="A20" s="47"/>
      <c r="B20" s="48"/>
      <c r="C20" s="49"/>
      <c r="D20" s="50"/>
      <c r="E20" s="50"/>
      <c r="F20" s="50"/>
      <c r="G20" s="50"/>
      <c r="H20" s="50"/>
      <c r="I20" s="50"/>
      <c r="J20" s="49"/>
    </row>
    <row r="21" spans="1:10" ht="16.2" customHeight="1">
      <c r="A21" s="33"/>
      <c r="B21" s="36"/>
      <c r="C21" s="36"/>
      <c r="D21" s="36"/>
      <c r="E21" s="36"/>
      <c r="F21" s="36"/>
      <c r="G21" s="36"/>
      <c r="H21" s="36"/>
      <c r="I21" s="36"/>
      <c r="J21" s="36"/>
    </row>
    <row r="22" spans="1:10" ht="16.5" customHeight="1">
      <c r="A22" s="33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2"/>
      <c r="C28" s="22"/>
      <c r="D28" s="12"/>
      <c r="E28" s="12"/>
      <c r="F28" s="12"/>
      <c r="G28" s="12"/>
      <c r="H28" s="12"/>
      <c r="I28" s="12"/>
      <c r="J28" s="22"/>
    </row>
    <row r="29" spans="1:10" ht="21">
      <c r="A29" s="155" t="s">
        <v>10</v>
      </c>
      <c r="B29" s="155"/>
      <c r="C29" s="155"/>
      <c r="D29" s="51">
        <f>SUM(D17:D28)</f>
        <v>0</v>
      </c>
      <c r="E29" s="51">
        <f>SUM(E17:E28)</f>
        <v>0</v>
      </c>
      <c r="F29" s="51">
        <f>SUM(F17:F28)</f>
        <v>0</v>
      </c>
      <c r="G29" s="51">
        <f>SUM(G17:G28)</f>
        <v>0</v>
      </c>
      <c r="H29" s="52">
        <f>SUM(H17:H28)</f>
        <v>0</v>
      </c>
      <c r="I29" s="51"/>
      <c r="J29" s="51"/>
    </row>
    <row r="30" spans="1:10">
      <c r="A30" s="53"/>
      <c r="B30" s="53"/>
      <c r="C30" s="53"/>
    </row>
    <row r="31" spans="1:10" ht="21">
      <c r="A31" s="146" t="s">
        <v>234</v>
      </c>
      <c r="B31" s="147"/>
      <c r="C31" s="147"/>
      <c r="D31" s="147"/>
      <c r="E31" s="147"/>
      <c r="F31" s="147"/>
      <c r="G31" s="147"/>
      <c r="H31" s="147"/>
      <c r="I31" s="147"/>
      <c r="J31" s="148"/>
    </row>
    <row r="32" spans="1:10" ht="21">
      <c r="A32" s="143" t="s">
        <v>1</v>
      </c>
      <c r="B32" s="144"/>
      <c r="C32" s="144"/>
      <c r="D32" s="144"/>
      <c r="E32" s="144"/>
      <c r="F32" s="144"/>
      <c r="G32" s="144"/>
      <c r="H32" s="145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7"/>
      <c r="B34" s="22"/>
      <c r="C34" s="22"/>
      <c r="D34" s="22"/>
      <c r="E34" s="22"/>
      <c r="F34" s="22"/>
      <c r="G34" s="22"/>
      <c r="H34" s="22"/>
      <c r="I34" s="54"/>
      <c r="J34" s="2"/>
    </row>
    <row r="35" spans="1:10" ht="15.6">
      <c r="A35" s="27"/>
      <c r="B35" s="22"/>
      <c r="C35" s="22"/>
      <c r="D35" s="22"/>
      <c r="E35" s="22"/>
      <c r="F35" s="22"/>
      <c r="G35" s="22"/>
      <c r="H35" s="22"/>
      <c r="I35" s="54"/>
      <c r="J35" s="2"/>
    </row>
    <row r="36" spans="1:10" ht="15.6">
      <c r="A36" s="27"/>
      <c r="B36" s="22"/>
      <c r="C36" s="22"/>
      <c r="D36" s="22"/>
      <c r="E36" s="22"/>
      <c r="F36" s="22"/>
      <c r="G36" s="22"/>
      <c r="H36" s="22"/>
      <c r="I36" s="54"/>
      <c r="J36" s="2"/>
    </row>
    <row r="37" spans="1:10" ht="15.6">
      <c r="A37" s="27"/>
      <c r="B37" s="22"/>
      <c r="C37" s="22"/>
      <c r="D37" s="22"/>
      <c r="E37" s="22"/>
      <c r="F37" s="22"/>
      <c r="G37" s="22"/>
      <c r="H37" s="22"/>
      <c r="I37" s="54"/>
      <c r="J37" s="2"/>
    </row>
    <row r="38" spans="1:10" ht="15.6">
      <c r="A38" s="27"/>
      <c r="B38" s="22"/>
      <c r="C38" s="22"/>
      <c r="D38" s="22"/>
      <c r="E38" s="22"/>
      <c r="F38" s="22"/>
      <c r="G38" s="22"/>
      <c r="H38" s="22"/>
      <c r="I38" s="54"/>
      <c r="J38" s="2"/>
    </row>
    <row r="39" spans="1:10" ht="21">
      <c r="A39" s="153" t="s">
        <v>10</v>
      </c>
      <c r="B39" s="153"/>
      <c r="C39" s="153"/>
      <c r="D39" s="42">
        <f>SUM(D34:D38)</f>
        <v>0</v>
      </c>
      <c r="E39" s="42">
        <f>SUM(E34:E38)</f>
        <v>0</v>
      </c>
      <c r="F39" s="42">
        <f>SUM(F34:F38)</f>
        <v>0</v>
      </c>
      <c r="G39" s="42">
        <f>SUM(G34:G38)</f>
        <v>0</v>
      </c>
      <c r="H39" s="42">
        <f>SUM(H34:H38)</f>
        <v>0</v>
      </c>
      <c r="I39" s="2"/>
      <c r="J39" s="2"/>
    </row>
    <row r="40" spans="1:10" ht="21">
      <c r="A40" s="143" t="s">
        <v>11</v>
      </c>
      <c r="B40" s="144"/>
      <c r="C40" s="144"/>
      <c r="D40" s="144"/>
      <c r="E40" s="144"/>
      <c r="F40" s="144"/>
      <c r="G40" s="144"/>
      <c r="H40" s="144"/>
      <c r="I40" s="144"/>
      <c r="J40" s="145"/>
    </row>
    <row r="41" spans="1:10">
      <c r="A41" s="43" t="s">
        <v>2</v>
      </c>
      <c r="B41" s="43" t="s">
        <v>3</v>
      </c>
      <c r="C41" s="43" t="s">
        <v>12</v>
      </c>
      <c r="D41" s="43" t="s">
        <v>5</v>
      </c>
      <c r="E41" s="43" t="s">
        <v>13</v>
      </c>
      <c r="F41" s="43" t="s">
        <v>7</v>
      </c>
      <c r="G41" s="43" t="s">
        <v>8</v>
      </c>
      <c r="H41" s="44" t="s">
        <v>9</v>
      </c>
      <c r="I41" s="44" t="s">
        <v>14</v>
      </c>
      <c r="J41" s="44" t="s">
        <v>15</v>
      </c>
    </row>
    <row r="42" spans="1:10" ht="15.6">
      <c r="A42" s="27"/>
      <c r="B42" s="22"/>
      <c r="C42" s="55"/>
      <c r="D42" s="22"/>
      <c r="E42" s="22"/>
      <c r="F42" s="22"/>
      <c r="G42" s="22"/>
      <c r="H42" s="56"/>
      <c r="I42" s="12"/>
      <c r="J42" s="22"/>
    </row>
    <row r="43" spans="1:10" ht="15.6">
      <c r="A43" s="27"/>
      <c r="B43" s="12"/>
      <c r="C43" s="12"/>
      <c r="D43" s="12"/>
      <c r="E43" s="12"/>
      <c r="F43" s="12"/>
      <c r="G43" s="12"/>
      <c r="H43" s="56"/>
      <c r="I43" s="12"/>
      <c r="J43" s="12"/>
    </row>
    <row r="44" spans="1:10" ht="19.8" customHeight="1">
      <c r="A44" s="27"/>
      <c r="B44" s="57"/>
      <c r="C44" s="57"/>
      <c r="D44" s="58"/>
      <c r="E44" s="58"/>
      <c r="F44" s="58"/>
      <c r="G44" s="58"/>
      <c r="H44" s="59"/>
      <c r="I44" s="58"/>
      <c r="J44" s="57"/>
    </row>
    <row r="45" spans="1:10" ht="18" customHeight="1">
      <c r="A45" s="27"/>
      <c r="B45" s="57"/>
      <c r="C45" s="57"/>
      <c r="D45" s="58"/>
      <c r="E45" s="58"/>
      <c r="F45" s="58"/>
      <c r="G45" s="58"/>
      <c r="H45" s="59"/>
      <c r="I45" s="58"/>
      <c r="J45" s="57"/>
    </row>
    <row r="46" spans="1:10" ht="18" customHeight="1">
      <c r="A46" s="27"/>
      <c r="B46" s="54"/>
      <c r="C46" s="54"/>
      <c r="D46" s="12"/>
      <c r="E46" s="12"/>
      <c r="F46" s="12"/>
      <c r="G46" s="12"/>
      <c r="H46" s="56"/>
      <c r="I46" s="12"/>
      <c r="J46" s="54"/>
    </row>
    <row r="47" spans="1:10" ht="15.6">
      <c r="A47" s="27"/>
      <c r="B47" s="12"/>
      <c r="C47" s="12"/>
      <c r="D47" s="12"/>
      <c r="E47" s="12"/>
      <c r="F47" s="12"/>
      <c r="G47" s="12"/>
      <c r="H47" s="56"/>
      <c r="I47" s="12"/>
      <c r="J47" s="12"/>
    </row>
    <row r="48" spans="1:10" ht="15.6">
      <c r="A48" s="27"/>
      <c r="B48" s="12"/>
      <c r="C48" s="12"/>
      <c r="D48" s="12"/>
      <c r="E48" s="12"/>
      <c r="F48" s="12"/>
      <c r="G48" s="12"/>
      <c r="H48" s="56"/>
      <c r="I48" s="12"/>
      <c r="J48" s="12"/>
    </row>
    <row r="49" spans="1:10" ht="15.6">
      <c r="A49" s="27"/>
      <c r="B49" s="57"/>
      <c r="C49" s="57"/>
      <c r="D49" s="58"/>
      <c r="E49" s="58"/>
      <c r="F49" s="58"/>
      <c r="G49" s="58"/>
      <c r="H49" s="59"/>
      <c r="I49" s="58"/>
      <c r="J49" s="57"/>
    </row>
    <row r="50" spans="1:10" ht="15.6">
      <c r="A50" s="11"/>
      <c r="B50" s="12"/>
      <c r="C50" s="12"/>
      <c r="D50" s="12"/>
      <c r="E50" s="12"/>
      <c r="F50" s="12"/>
      <c r="G50" s="12"/>
      <c r="H50" s="56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6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6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6"/>
      <c r="I53" s="12"/>
      <c r="J53" s="12"/>
    </row>
    <row r="54" spans="1:10" ht="15.6">
      <c r="A54" s="11"/>
      <c r="B54" s="54"/>
      <c r="C54" s="54"/>
      <c r="D54" s="12"/>
      <c r="E54" s="12"/>
      <c r="F54" s="12"/>
      <c r="G54" s="12"/>
      <c r="H54" s="56"/>
      <c r="I54" s="12"/>
      <c r="J54" s="54"/>
    </row>
    <row r="55" spans="1:10" ht="15.6">
      <c r="A55" s="11"/>
      <c r="B55" s="12"/>
      <c r="C55" s="12"/>
      <c r="D55" s="12"/>
      <c r="E55" s="12"/>
      <c r="F55" s="12"/>
      <c r="G55" s="12"/>
      <c r="H55" s="56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6"/>
      <c r="I56" s="12"/>
      <c r="J56" s="12"/>
    </row>
    <row r="57" spans="1:10" ht="15.6">
      <c r="A57" s="11"/>
      <c r="B57" s="22"/>
      <c r="C57" s="22"/>
      <c r="D57" s="12"/>
      <c r="E57" s="12"/>
      <c r="F57" s="12"/>
      <c r="G57" s="12"/>
      <c r="H57" s="56"/>
      <c r="I57" s="12"/>
      <c r="J57" s="22"/>
    </row>
    <row r="58" spans="1:10" ht="15.6">
      <c r="A58" s="11"/>
      <c r="B58" s="22"/>
      <c r="C58" s="22"/>
      <c r="D58" s="12"/>
      <c r="E58" s="12"/>
      <c r="F58" s="12"/>
      <c r="G58" s="12"/>
      <c r="H58" s="56"/>
      <c r="I58" s="12"/>
      <c r="J58" s="22"/>
    </row>
    <row r="59" spans="1:10" ht="15.6">
      <c r="A59" s="11"/>
      <c r="B59" s="22"/>
      <c r="C59" s="22"/>
      <c r="D59" s="12"/>
      <c r="E59" s="12"/>
      <c r="F59" s="12"/>
      <c r="G59" s="12"/>
      <c r="H59" s="56"/>
      <c r="I59" s="12"/>
      <c r="J59" s="54"/>
    </row>
    <row r="60" spans="1:10" ht="15.6">
      <c r="A60" s="11"/>
      <c r="B60" s="12"/>
      <c r="C60" s="12"/>
      <c r="D60" s="12"/>
      <c r="E60" s="12"/>
      <c r="F60" s="12"/>
      <c r="G60" s="12"/>
      <c r="H60" s="56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6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6"/>
      <c r="I62" s="12"/>
      <c r="J62" s="12"/>
    </row>
    <row r="63" spans="1:10" ht="15.6">
      <c r="A63" s="11"/>
      <c r="B63" s="28"/>
      <c r="C63" s="22"/>
      <c r="D63" s="12"/>
      <c r="E63" s="12"/>
      <c r="F63" s="12"/>
      <c r="G63" s="12"/>
      <c r="H63" s="56"/>
      <c r="I63" s="12"/>
      <c r="J63" s="22"/>
    </row>
    <row r="64" spans="1:10" ht="15.6">
      <c r="A64" s="33"/>
      <c r="B64" s="35"/>
      <c r="C64" s="34"/>
      <c r="D64" s="36"/>
      <c r="E64" s="36"/>
      <c r="F64" s="36"/>
      <c r="G64" s="36"/>
      <c r="H64" s="56"/>
      <c r="I64" s="36"/>
      <c r="J64" s="34"/>
    </row>
    <row r="65" spans="1:10" ht="21">
      <c r="A65" s="156" t="s">
        <v>10</v>
      </c>
      <c r="B65" s="156"/>
      <c r="C65" s="156"/>
      <c r="D65" s="60">
        <f>SUM(D42:D64)</f>
        <v>0</v>
      </c>
      <c r="E65" s="60">
        <f>SUM(E42:E64)</f>
        <v>0</v>
      </c>
      <c r="F65" s="60">
        <f>SUM(F42:F64)</f>
        <v>0</v>
      </c>
      <c r="G65" s="60">
        <f>SUM(G42:G64)</f>
        <v>0</v>
      </c>
      <c r="H65" s="61">
        <f>SUM(H42:H64)</f>
        <v>0</v>
      </c>
      <c r="I65" s="60"/>
      <c r="J65" s="60"/>
    </row>
    <row r="67" spans="1:10" ht="21">
      <c r="A67" s="146" t="s">
        <v>235</v>
      </c>
      <c r="B67" s="147"/>
      <c r="C67" s="147"/>
      <c r="D67" s="147"/>
      <c r="E67" s="147"/>
      <c r="F67" s="147"/>
      <c r="G67" s="147"/>
      <c r="H67" s="147"/>
      <c r="I67" s="147"/>
      <c r="J67" s="148"/>
    </row>
    <row r="68" spans="1:10" ht="21">
      <c r="A68" s="143" t="s">
        <v>1</v>
      </c>
      <c r="B68" s="144"/>
      <c r="C68" s="144"/>
      <c r="D68" s="144"/>
      <c r="E68" s="144"/>
      <c r="F68" s="144"/>
      <c r="G68" s="144"/>
      <c r="H68" s="145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1"/>
      <c r="B70" s="22"/>
      <c r="C70" s="23"/>
      <c r="D70" s="23"/>
      <c r="E70" s="23"/>
      <c r="F70" s="23"/>
      <c r="G70" s="23"/>
      <c r="H70" s="23"/>
      <c r="I70" s="2"/>
      <c r="J70" s="2"/>
    </row>
    <row r="71" spans="1:10" ht="15.6">
      <c r="A71" s="21"/>
      <c r="B71" s="22"/>
      <c r="C71" s="23"/>
      <c r="D71" s="23"/>
      <c r="E71" s="23"/>
      <c r="F71" s="23"/>
      <c r="G71" s="23"/>
      <c r="H71" s="23"/>
      <c r="I71" s="2"/>
      <c r="J71" s="2"/>
    </row>
    <row r="72" spans="1:10" ht="15.6">
      <c r="A72" s="21"/>
      <c r="B72" s="19"/>
      <c r="C72" s="23"/>
      <c r="D72" s="23"/>
      <c r="E72" s="23"/>
      <c r="F72" s="23"/>
      <c r="G72" s="23"/>
      <c r="H72" s="23"/>
      <c r="I72" s="2"/>
      <c r="J72" s="2"/>
    </row>
    <row r="73" spans="1:10" ht="21">
      <c r="A73" s="153" t="s">
        <v>10</v>
      </c>
      <c r="B73" s="153"/>
      <c r="C73" s="153"/>
      <c r="D73" s="42">
        <f>SUM(D70:D72)</f>
        <v>0</v>
      </c>
      <c r="E73" s="42">
        <f>SUM(E70:E72)</f>
        <v>0</v>
      </c>
      <c r="F73" s="42">
        <f>SUM(F70:F72)</f>
        <v>0</v>
      </c>
      <c r="G73" s="42">
        <f>SUM(G70:G72)</f>
        <v>0</v>
      </c>
      <c r="H73" s="42">
        <f>SUM(H70:H72)</f>
        <v>0</v>
      </c>
      <c r="I73" s="2"/>
      <c r="J73" s="2"/>
    </row>
    <row r="74" spans="1:10" ht="21">
      <c r="A74" s="143" t="s">
        <v>11</v>
      </c>
      <c r="B74" s="144"/>
      <c r="C74" s="144"/>
      <c r="D74" s="144"/>
      <c r="E74" s="144"/>
      <c r="F74" s="144"/>
      <c r="G74" s="144"/>
      <c r="H74" s="144"/>
      <c r="I74" s="144"/>
      <c r="J74" s="145"/>
    </row>
    <row r="75" spans="1:10">
      <c r="A75" s="62" t="s">
        <v>2</v>
      </c>
      <c r="B75" s="62" t="s">
        <v>3</v>
      </c>
      <c r="C75" s="62" t="s">
        <v>12</v>
      </c>
      <c r="D75" s="62" t="s">
        <v>5</v>
      </c>
      <c r="E75" s="62" t="s">
        <v>13</v>
      </c>
      <c r="F75" s="62" t="s">
        <v>7</v>
      </c>
      <c r="G75" s="62" t="s">
        <v>8</v>
      </c>
      <c r="H75" s="63" t="s">
        <v>9</v>
      </c>
      <c r="I75" s="63" t="s">
        <v>14</v>
      </c>
      <c r="J75" s="63" t="s">
        <v>15</v>
      </c>
    </row>
    <row r="76" spans="1:10" ht="15.6">
      <c r="A76" s="64"/>
      <c r="B76" s="8"/>
      <c r="C76" s="65"/>
      <c r="D76" s="65"/>
      <c r="E76" s="65"/>
      <c r="F76" s="65"/>
      <c r="G76" s="65"/>
      <c r="H76" s="65"/>
      <c r="I76" s="65"/>
      <c r="J76" s="65"/>
    </row>
    <row r="77" spans="1:10" ht="15.6">
      <c r="A77" s="64"/>
      <c r="B77" s="12"/>
      <c r="C77" s="65"/>
      <c r="D77" s="65"/>
      <c r="E77" s="65"/>
      <c r="F77" s="65"/>
      <c r="G77" s="65"/>
      <c r="H77" s="65"/>
      <c r="I77" s="65"/>
      <c r="J77" s="65"/>
    </row>
    <row r="78" spans="1:10" ht="15.6">
      <c r="A78" s="66"/>
      <c r="B78" s="46"/>
      <c r="C78" s="67"/>
      <c r="D78" s="67"/>
      <c r="E78" s="67"/>
      <c r="F78" s="67"/>
      <c r="G78" s="67"/>
      <c r="H78" s="65"/>
      <c r="I78" s="67"/>
      <c r="J78" s="67"/>
    </row>
    <row r="79" spans="1:10" ht="15.6">
      <c r="A79" s="66"/>
      <c r="B79" s="46"/>
      <c r="C79" s="67"/>
      <c r="D79" s="67"/>
      <c r="E79" s="67"/>
      <c r="F79" s="67"/>
      <c r="G79" s="67"/>
      <c r="H79" s="67"/>
      <c r="I79" s="67"/>
      <c r="J79" s="67"/>
    </row>
    <row r="80" spans="1:10" ht="15.6">
      <c r="A80" s="66"/>
      <c r="B80" s="46"/>
      <c r="C80" s="67"/>
      <c r="D80" s="67"/>
      <c r="E80" s="67"/>
      <c r="F80" s="67"/>
      <c r="G80" s="67"/>
      <c r="H80" s="67"/>
      <c r="I80" s="67"/>
      <c r="J80" s="67"/>
    </row>
    <row r="81" spans="1:10" ht="16.2" thickBot="1">
      <c r="A81" s="11"/>
      <c r="B81" s="22"/>
      <c r="C81" s="22"/>
      <c r="D81" s="12"/>
      <c r="E81" s="12"/>
      <c r="F81" s="12"/>
      <c r="G81" s="12"/>
      <c r="H81" s="12"/>
      <c r="I81" s="12"/>
      <c r="J81" s="22"/>
    </row>
    <row r="82" spans="1:10" ht="16.2" thickBot="1">
      <c r="A82" s="11"/>
      <c r="B82" s="54"/>
      <c r="C82" s="68"/>
      <c r="D82" s="46"/>
      <c r="E82" s="46"/>
      <c r="F82" s="46"/>
      <c r="G82" s="46"/>
      <c r="H82" s="12"/>
      <c r="I82" s="46"/>
      <c r="J82" s="68"/>
    </row>
    <row r="83" spans="1:10" ht="15.6">
      <c r="A83" s="66"/>
      <c r="B83" s="46"/>
      <c r="C83" s="67"/>
      <c r="D83" s="67"/>
      <c r="E83" s="67"/>
      <c r="F83" s="67"/>
      <c r="G83" s="67"/>
      <c r="H83" s="67"/>
      <c r="I83" s="67"/>
      <c r="J83" s="67"/>
    </row>
    <row r="84" spans="1:10" ht="15.6">
      <c r="A84" s="66"/>
      <c r="B84" s="46"/>
      <c r="C84" s="67"/>
      <c r="D84" s="67"/>
      <c r="E84" s="67"/>
      <c r="F84" s="67"/>
      <c r="G84" s="67"/>
      <c r="H84" s="67"/>
      <c r="I84" s="67"/>
      <c r="J84" s="67"/>
    </row>
    <row r="85" spans="1:10" ht="15.6">
      <c r="A85" s="66"/>
      <c r="B85" s="46"/>
      <c r="C85" s="67"/>
      <c r="D85" s="67"/>
      <c r="E85" s="67"/>
      <c r="F85" s="67"/>
      <c r="G85" s="67"/>
      <c r="H85" s="67"/>
      <c r="I85" s="67"/>
      <c r="J85" s="67"/>
    </row>
    <row r="86" spans="1:10" ht="15.6">
      <c r="A86" s="66"/>
      <c r="B86" s="46"/>
      <c r="C86" s="67"/>
      <c r="D86" s="67"/>
      <c r="E86" s="67"/>
      <c r="F86" s="67"/>
      <c r="G86" s="67"/>
      <c r="H86" s="67"/>
      <c r="I86" s="67"/>
      <c r="J86" s="67"/>
    </row>
    <row r="87" spans="1:10" ht="15.6">
      <c r="A87" s="11"/>
      <c r="B87" s="22"/>
      <c r="C87" s="28"/>
      <c r="D87" s="12"/>
      <c r="E87" s="12"/>
      <c r="F87" s="12"/>
      <c r="G87" s="12"/>
      <c r="H87" s="12"/>
      <c r="I87" s="12"/>
      <c r="J87" s="22"/>
    </row>
    <row r="88" spans="1:10" ht="15.6">
      <c r="A88" s="33"/>
      <c r="B88" s="34"/>
      <c r="C88" s="34"/>
      <c r="D88" s="36"/>
      <c r="E88" s="36"/>
      <c r="F88" s="36"/>
      <c r="G88" s="36"/>
      <c r="H88" s="36"/>
      <c r="I88" s="36"/>
      <c r="J88" s="35"/>
    </row>
    <row r="89" spans="1:10" ht="15.6">
      <c r="A89" s="69"/>
      <c r="B89" s="38"/>
      <c r="C89" s="70"/>
      <c r="D89" s="70"/>
      <c r="E89" s="70"/>
      <c r="F89" s="70"/>
      <c r="G89" s="70"/>
      <c r="H89" s="70"/>
      <c r="I89" s="70"/>
      <c r="J89" s="70"/>
    </row>
    <row r="90" spans="1:10" ht="15.6">
      <c r="A90" s="45"/>
      <c r="B90" s="71"/>
      <c r="C90" s="71"/>
      <c r="D90" s="46"/>
      <c r="E90" s="46"/>
      <c r="F90" s="46"/>
      <c r="G90" s="46"/>
      <c r="H90" s="67"/>
      <c r="I90" s="46"/>
      <c r="J90" s="72"/>
    </row>
    <row r="91" spans="1:10" ht="15.6">
      <c r="A91" s="11"/>
      <c r="B91" s="22"/>
      <c r="C91" s="22"/>
      <c r="D91" s="12"/>
      <c r="E91" s="12"/>
      <c r="F91" s="12"/>
      <c r="G91" s="12"/>
      <c r="H91" s="12"/>
      <c r="I91" s="12"/>
      <c r="J91" s="22"/>
    </row>
    <row r="92" spans="1:10" ht="15.6">
      <c r="A92" s="45"/>
      <c r="B92" s="71"/>
      <c r="C92" s="72"/>
      <c r="D92" s="46"/>
      <c r="E92" s="46"/>
      <c r="F92" s="46"/>
      <c r="G92" s="46"/>
      <c r="H92" s="46"/>
      <c r="I92" s="46"/>
      <c r="J92" s="71"/>
    </row>
    <row r="93" spans="1:10" ht="15">
      <c r="A93" s="73"/>
      <c r="B93" s="74"/>
      <c r="C93" s="75"/>
      <c r="D93" s="76"/>
      <c r="E93" s="76"/>
      <c r="F93" s="76"/>
      <c r="G93" s="76"/>
      <c r="H93" s="76"/>
      <c r="I93" s="76"/>
      <c r="J93" s="75"/>
    </row>
    <row r="94" spans="1:10" ht="21">
      <c r="A94" s="154" t="s">
        <v>10</v>
      </c>
      <c r="B94" s="154"/>
      <c r="C94" s="154"/>
      <c r="D94" s="77">
        <f>SUM(D76:D93)</f>
        <v>0</v>
      </c>
      <c r="E94" s="77">
        <f>SUM(E76:E93)</f>
        <v>0</v>
      </c>
      <c r="F94" s="77">
        <f>SUM(F76:F93)</f>
        <v>0</v>
      </c>
      <c r="G94" s="77">
        <f>SUM(G76:G93)</f>
        <v>0</v>
      </c>
      <c r="H94" s="77">
        <f>SUM(H76:H93)</f>
        <v>0</v>
      </c>
      <c r="I94" s="77"/>
      <c r="J94" s="77"/>
    </row>
  </sheetData>
  <mergeCells count="15">
    <mergeCell ref="A31:J31"/>
    <mergeCell ref="A2:J2"/>
    <mergeCell ref="A3:H3"/>
    <mergeCell ref="A14:C14"/>
    <mergeCell ref="A15:J15"/>
    <mergeCell ref="A29:C29"/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2023-09-18T09:12:04Z</dcterms:modified>
</cp:coreProperties>
</file>