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7"/>
  </bookViews>
  <sheets>
    <sheet name="Putz 101" sheetId="1" r:id="rId1"/>
    <sheet name="Putz 102 APS" sheetId="2" r:id="rId2"/>
    <sheet name="Putz 103 APS" sheetId="3" r:id="rId3"/>
    <sheet name="Putz 104" sheetId="4" r:id="rId4"/>
    <sheet name="Putz 105" sheetId="5" r:id="rId5"/>
    <sheet name="Marfremiot 106" sheetId="6" r:id="rId6"/>
    <sheet name="Putz 107" sheetId="7" r:id="rId7"/>
    <sheet name="Putz 108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8" l="1"/>
  <c r="G6" i="8"/>
  <c r="G5" i="8"/>
  <c r="G4" i="8"/>
  <c r="G2" i="8"/>
  <c r="G3" i="8"/>
  <c r="G7" i="7" l="1"/>
  <c r="G6" i="7"/>
  <c r="G5" i="7"/>
  <c r="G4" i="7"/>
  <c r="G3" i="7" l="1"/>
  <c r="G2" i="7"/>
  <c r="E2" i="6" l="1"/>
  <c r="E3" i="6" s="1"/>
  <c r="E5" i="6" l="1"/>
  <c r="E4" i="6"/>
  <c r="E6" i="6" s="1"/>
  <c r="G7" i="5" l="1"/>
  <c r="G6" i="5"/>
  <c r="G5" i="5"/>
  <c r="G4" i="5"/>
  <c r="G3" i="5"/>
  <c r="G2" i="5"/>
  <c r="G6" i="3" l="1"/>
  <c r="G5" i="3"/>
  <c r="G4" i="3"/>
  <c r="G3" i="3"/>
  <c r="G12" i="4"/>
  <c r="G11" i="4"/>
  <c r="G10" i="4"/>
  <c r="G9" i="4"/>
  <c r="G8" i="4"/>
  <c r="G7" i="4"/>
  <c r="G6" i="4"/>
  <c r="G5" i="4"/>
  <c r="G4" i="4"/>
  <c r="G3" i="4"/>
  <c r="G2" i="4"/>
  <c r="G2" i="3"/>
  <c r="G9" i="1" l="1"/>
  <c r="G8" i="1"/>
  <c r="G7" i="1"/>
  <c r="G6" i="1"/>
  <c r="G5" i="1"/>
  <c r="G11" i="2" l="1"/>
  <c r="G10" i="2"/>
  <c r="G9" i="2"/>
  <c r="G8" i="2"/>
  <c r="G7" i="2" l="1"/>
  <c r="G6" i="2"/>
  <c r="G5" i="2"/>
  <c r="G4" i="2"/>
  <c r="G3" i="2"/>
  <c r="G2" i="2"/>
  <c r="G3" i="1" l="1"/>
  <c r="G4" i="1"/>
  <c r="G2" i="1"/>
</calcChain>
</file>

<file path=xl/sharedStrings.xml><?xml version="1.0" encoding="utf-8"?>
<sst xmlns="http://schemas.openxmlformats.org/spreadsheetml/2006/main" count="142" uniqueCount="45">
  <si>
    <t>Sr. No</t>
  </si>
  <si>
    <t>PO NO.</t>
  </si>
  <si>
    <t>Part No.</t>
  </si>
  <si>
    <t>Item Description</t>
  </si>
  <si>
    <t>Qty</t>
  </si>
  <si>
    <t>Price</t>
  </si>
  <si>
    <t>Total</t>
  </si>
  <si>
    <t>CGST 9%</t>
  </si>
  <si>
    <t>SGST 9%</t>
  </si>
  <si>
    <t>Grand Total</t>
  </si>
  <si>
    <t>151315311 (30-03-2023)</t>
  </si>
  <si>
    <t>615863</t>
  </si>
  <si>
    <t>Control Room Spike Board</t>
  </si>
  <si>
    <t>151306716 (13-03-2023)</t>
  </si>
  <si>
    <t>Monochrome laserjet printer Brother H2321 (Serial Number - E73793B3N265962, E73793B3N265958, E73793B3N265944, E73793B3N265955, E73793B3N265936)</t>
  </si>
  <si>
    <t>151308917 (16-03-2023) (APS)</t>
  </si>
  <si>
    <t>INDUSTRIAL BELL_225mm</t>
  </si>
  <si>
    <t>Cement Hop. Bellow_Silic_dia 205x400mm</t>
  </si>
  <si>
    <t>Screw Conveyor Bellow_Dia174x500mm</t>
  </si>
  <si>
    <t>151311194 (21-03-2023) 151315311 (30-03-2023)</t>
  </si>
  <si>
    <t>Screw Conveyor Bellow_Dia 224x500mm</t>
  </si>
  <si>
    <t>Bellow_Butterfly-Valve_31 0x400mm</t>
  </si>
  <si>
    <t>Screw conv. Bellow_Dia278 x500lg_MT3.0</t>
  </si>
  <si>
    <t>616039</t>
  </si>
  <si>
    <t>Discharge Chute Bellow_Dia 500x240mm</t>
  </si>
  <si>
    <t>151308917 16-03-2023) (APS)</t>
  </si>
  <si>
    <t>151320915 (12-04-2023)</t>
  </si>
  <si>
    <t>Water Bellow_Canvas_ID 10 0mm</t>
  </si>
  <si>
    <t>151322392 (15-04-2023)</t>
  </si>
  <si>
    <t>PC UPS (Serial Number - 242204546126, 242204546127, 242204546128, 242204546129, 242204546118, 242204546119, 242204546120, 242204546121, 242204546134, 242204546135)</t>
  </si>
  <si>
    <t>151314791 (29-03-2023)</t>
  </si>
  <si>
    <t>687254</t>
  </si>
  <si>
    <t>BEARING_TAKE UP HOUSING_UCT210</t>
  </si>
  <si>
    <t>151314792 (29-03-2023)</t>
  </si>
  <si>
    <t>695947</t>
  </si>
  <si>
    <t>ROD END 20MM</t>
  </si>
  <si>
    <t>SR NO</t>
  </si>
  <si>
    <t>ITEM DESCRIPTION</t>
  </si>
  <si>
    <t>QTY</t>
  </si>
  <si>
    <t>PRICE</t>
  </si>
  <si>
    <t>AMOUNT</t>
  </si>
  <si>
    <t>1100VA Microtek UPS with Exide Solar Battery 150 Ah</t>
  </si>
  <si>
    <t>Monochrome laserjet printer Brother H2321 (Serial Number -  E73793B3N270821, E73793B3N270823, E73793B3N270826, E73793B3N270833, E73793B3N270836, E73793B3N270840, E73793B3N270842, E73793B3N270844, E73793B3N270853, E73793B3N270867)</t>
  </si>
  <si>
    <t>151322710 (17-04-2023)</t>
  </si>
  <si>
    <t>151322391 (15-04-2023)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</si>
</sst>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 x14ac:dyDescent="0.3"/>
  <cols>
    <col min="1" max="1" width="6.109375" customWidth="1"/>
    <col min="2" max="2" width="12.5546875" customWidth="1"/>
    <col min="3" max="3" width="7.88671875" customWidth="1"/>
    <col min="4" max="4" width="40.88671875" customWidth="1"/>
    <col min="5" max="5" width="5.21875" customWidth="1"/>
    <col min="6" max="6" width="6.44140625" customWidth="1"/>
    <col min="7" max="7" width="8.88671875" customWidth="1"/>
  </cols>
  <sheetData>
    <row r="1" spans="1:7" ht="19.8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6.4" x14ac:dyDescent="0.3">
      <c r="A2" s="1">
        <v>1</v>
      </c>
      <c r="B2" s="4" t="s">
        <v>10</v>
      </c>
      <c r="C2" s="5" t="s">
        <v>11</v>
      </c>
      <c r="D2" s="5" t="s">
        <v>12</v>
      </c>
      <c r="E2" s="1">
        <v>5</v>
      </c>
      <c r="F2" s="1">
        <v>600</v>
      </c>
      <c r="G2" s="1">
        <f>E2*F2</f>
        <v>3000</v>
      </c>
    </row>
    <row r="3" spans="1:7" ht="53.4" customHeight="1" x14ac:dyDescent="0.3">
      <c r="A3" s="1">
        <v>2</v>
      </c>
      <c r="B3" s="6" t="s">
        <v>13</v>
      </c>
      <c r="C3" s="7">
        <v>719381</v>
      </c>
      <c r="D3" s="7" t="s">
        <v>14</v>
      </c>
      <c r="E3" s="1">
        <v>5</v>
      </c>
      <c r="F3" s="1">
        <v>9999</v>
      </c>
      <c r="G3" s="1">
        <f t="shared" ref="G3:G5" si="0">E3*F3</f>
        <v>49995</v>
      </c>
    </row>
    <row r="4" spans="1:7" ht="53.4" customHeight="1" x14ac:dyDescent="0.3">
      <c r="A4" s="1">
        <v>3</v>
      </c>
      <c r="B4" s="8" t="s">
        <v>19</v>
      </c>
      <c r="C4" s="5">
        <v>616026</v>
      </c>
      <c r="D4" s="5" t="s">
        <v>20</v>
      </c>
      <c r="E4" s="1">
        <v>6</v>
      </c>
      <c r="F4" s="1">
        <v>5614</v>
      </c>
      <c r="G4" s="1">
        <f t="shared" si="0"/>
        <v>33684</v>
      </c>
    </row>
    <row r="5" spans="1:7" ht="40.200000000000003" customHeight="1" x14ac:dyDescent="0.3">
      <c r="A5" s="1">
        <v>4</v>
      </c>
      <c r="B5" s="4" t="s">
        <v>10</v>
      </c>
      <c r="C5" s="5">
        <v>615181</v>
      </c>
      <c r="D5" s="5" t="s">
        <v>16</v>
      </c>
      <c r="E5" s="1">
        <v>2</v>
      </c>
      <c r="F5" s="1">
        <v>2400</v>
      </c>
      <c r="G5" s="1">
        <f t="shared" si="0"/>
        <v>4800</v>
      </c>
    </row>
    <row r="6" spans="1:7" x14ac:dyDescent="0.3">
      <c r="A6" s="19" t="s">
        <v>6</v>
      </c>
      <c r="B6" s="19"/>
      <c r="C6" s="19"/>
      <c r="D6" s="19"/>
      <c r="E6" s="19"/>
      <c r="F6" s="19"/>
      <c r="G6" s="2">
        <f>SUM(G2:G5)</f>
        <v>91479</v>
      </c>
    </row>
    <row r="7" spans="1:7" x14ac:dyDescent="0.3">
      <c r="A7" s="19" t="s">
        <v>7</v>
      </c>
      <c r="B7" s="19"/>
      <c r="C7" s="19"/>
      <c r="D7" s="19"/>
      <c r="E7" s="19"/>
      <c r="F7" s="19"/>
      <c r="G7" s="2">
        <f>G6*9%</f>
        <v>8233.11</v>
      </c>
    </row>
    <row r="8" spans="1:7" x14ac:dyDescent="0.3">
      <c r="A8" s="19" t="s">
        <v>8</v>
      </c>
      <c r="B8" s="19"/>
      <c r="C8" s="19"/>
      <c r="D8" s="19"/>
      <c r="E8" s="19"/>
      <c r="F8" s="19"/>
      <c r="G8" s="2">
        <f>G6*9%</f>
        <v>8233.11</v>
      </c>
    </row>
    <row r="9" spans="1:7" ht="14.4" customHeight="1" x14ac:dyDescent="0.3">
      <c r="A9" s="19" t="s">
        <v>9</v>
      </c>
      <c r="B9" s="19"/>
      <c r="C9" s="19"/>
      <c r="D9" s="19"/>
      <c r="E9" s="19"/>
      <c r="F9" s="19"/>
      <c r="G9" s="2">
        <f>SUM(G6:G8)</f>
        <v>107945.22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N6" sqref="N6"/>
    </sheetView>
  </sheetViews>
  <sheetFormatPr defaultRowHeight="14.4" x14ac:dyDescent="0.3"/>
  <cols>
    <col min="1" max="1" width="6.88671875" customWidth="1"/>
    <col min="2" max="2" width="19.44140625" customWidth="1"/>
    <col min="4" max="4" width="27.21875" customWidth="1"/>
  </cols>
  <sheetData>
    <row r="1" spans="1:7" ht="21.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 x14ac:dyDescent="0.3">
      <c r="A2" s="1">
        <v>1</v>
      </c>
      <c r="B2" s="4" t="s">
        <v>15</v>
      </c>
      <c r="C2" s="5">
        <v>615181</v>
      </c>
      <c r="D2" s="5" t="s">
        <v>16</v>
      </c>
      <c r="E2" s="1">
        <v>10</v>
      </c>
      <c r="F2" s="1">
        <v>2400</v>
      </c>
      <c r="G2" s="1">
        <f>E2*F2</f>
        <v>24000</v>
      </c>
    </row>
    <row r="3" spans="1:7" ht="34.200000000000003" customHeight="1" x14ac:dyDescent="0.3">
      <c r="A3" s="1">
        <v>2</v>
      </c>
      <c r="B3" s="6" t="s">
        <v>15</v>
      </c>
      <c r="C3" s="9">
        <v>630059</v>
      </c>
      <c r="D3" s="9" t="s">
        <v>17</v>
      </c>
      <c r="E3" s="1">
        <v>10</v>
      </c>
      <c r="F3" s="1">
        <v>4048</v>
      </c>
      <c r="G3" s="1">
        <f t="shared" ref="G3:G7" si="0">E3*F3</f>
        <v>40480</v>
      </c>
    </row>
    <row r="4" spans="1:7" ht="34.200000000000003" customHeight="1" x14ac:dyDescent="0.3">
      <c r="A4" s="1">
        <v>3</v>
      </c>
      <c r="B4" s="4" t="s">
        <v>15</v>
      </c>
      <c r="C4" s="5">
        <v>615698</v>
      </c>
      <c r="D4" s="5" t="s">
        <v>18</v>
      </c>
      <c r="E4" s="1">
        <v>19</v>
      </c>
      <c r="F4" s="1">
        <v>4831</v>
      </c>
      <c r="G4" s="1">
        <f t="shared" si="0"/>
        <v>91789</v>
      </c>
    </row>
    <row r="5" spans="1:7" ht="26.4" x14ac:dyDescent="0.3">
      <c r="A5" s="1">
        <v>4</v>
      </c>
      <c r="B5" s="4" t="s">
        <v>15</v>
      </c>
      <c r="C5" s="4">
        <v>632215</v>
      </c>
      <c r="D5" s="4" t="s">
        <v>21</v>
      </c>
      <c r="E5" s="1">
        <v>2</v>
      </c>
      <c r="F5" s="1">
        <v>5738</v>
      </c>
      <c r="G5" s="1">
        <f t="shared" si="0"/>
        <v>11476</v>
      </c>
    </row>
    <row r="6" spans="1:7" ht="26.4" x14ac:dyDescent="0.3">
      <c r="A6" s="1">
        <v>5</v>
      </c>
      <c r="B6" s="4" t="s">
        <v>15</v>
      </c>
      <c r="C6" s="5">
        <v>663093</v>
      </c>
      <c r="D6" s="10" t="s">
        <v>22</v>
      </c>
      <c r="E6" s="1">
        <v>2</v>
      </c>
      <c r="F6" s="1">
        <v>6615</v>
      </c>
      <c r="G6" s="1">
        <f t="shared" si="0"/>
        <v>13230</v>
      </c>
    </row>
    <row r="7" spans="1:7" ht="26.4" x14ac:dyDescent="0.3">
      <c r="A7" s="1">
        <v>6</v>
      </c>
      <c r="B7" s="4" t="s">
        <v>15</v>
      </c>
      <c r="C7" s="5" t="s">
        <v>23</v>
      </c>
      <c r="D7" s="5" t="s">
        <v>24</v>
      </c>
      <c r="E7" s="1">
        <v>10</v>
      </c>
      <c r="F7" s="1">
        <v>6521</v>
      </c>
      <c r="G7" s="1">
        <f t="shared" si="0"/>
        <v>65210</v>
      </c>
    </row>
    <row r="8" spans="1:7" x14ac:dyDescent="0.3">
      <c r="A8" s="19" t="s">
        <v>6</v>
      </c>
      <c r="B8" s="19"/>
      <c r="C8" s="19"/>
      <c r="D8" s="19"/>
      <c r="E8" s="19"/>
      <c r="F8" s="19"/>
      <c r="G8" s="3">
        <f>SUM(G2:G7)</f>
        <v>246185</v>
      </c>
    </row>
    <row r="9" spans="1:7" x14ac:dyDescent="0.3">
      <c r="A9" s="19" t="s">
        <v>7</v>
      </c>
      <c r="B9" s="19"/>
      <c r="C9" s="19"/>
      <c r="D9" s="19"/>
      <c r="E9" s="19"/>
      <c r="F9" s="19"/>
      <c r="G9" s="3">
        <f>G8*9%</f>
        <v>22156.649999999998</v>
      </c>
    </row>
    <row r="10" spans="1:7" x14ac:dyDescent="0.3">
      <c r="A10" s="19" t="s">
        <v>8</v>
      </c>
      <c r="B10" s="19"/>
      <c r="C10" s="19"/>
      <c r="D10" s="19"/>
      <c r="E10" s="19"/>
      <c r="F10" s="19"/>
      <c r="G10" s="3">
        <f>G8*9%</f>
        <v>22156.649999999998</v>
      </c>
    </row>
    <row r="11" spans="1:7" x14ac:dyDescent="0.3">
      <c r="A11" s="19" t="s">
        <v>9</v>
      </c>
      <c r="B11" s="19"/>
      <c r="C11" s="19"/>
      <c r="D11" s="19"/>
      <c r="E11" s="19"/>
      <c r="F11" s="19"/>
      <c r="G11" s="3">
        <f>SUM(G8:G10)</f>
        <v>290498.30000000005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E24" sqref="E24"/>
    </sheetView>
  </sheetViews>
  <sheetFormatPr defaultRowHeight="14.4" x14ac:dyDescent="0.3"/>
  <cols>
    <col min="1" max="1" width="7" customWidth="1"/>
    <col min="2" max="2" width="12.21875" customWidth="1"/>
    <col min="4" max="4" width="26.5546875" customWidth="1"/>
    <col min="7" max="7" width="6.109375" customWidth="1"/>
  </cols>
  <sheetData>
    <row r="1" spans="1:7" ht="17.399999999999999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52.8" x14ac:dyDescent="0.3">
      <c r="A2" s="1">
        <v>1</v>
      </c>
      <c r="B2" s="4" t="s">
        <v>25</v>
      </c>
      <c r="C2" s="5">
        <v>615698</v>
      </c>
      <c r="D2" s="5" t="s">
        <v>18</v>
      </c>
      <c r="E2" s="1">
        <v>1</v>
      </c>
      <c r="F2" s="1">
        <v>4831</v>
      </c>
      <c r="G2" s="1">
        <f>E2*F2</f>
        <v>4831</v>
      </c>
    </row>
    <row r="3" spans="1:7" x14ac:dyDescent="0.3">
      <c r="A3" s="19" t="s">
        <v>6</v>
      </c>
      <c r="B3" s="19"/>
      <c r="C3" s="19"/>
      <c r="D3" s="19"/>
      <c r="E3" s="19"/>
      <c r="F3" s="19"/>
      <c r="G3" s="11">
        <f>SUM(G2)</f>
        <v>4831</v>
      </c>
    </row>
    <row r="4" spans="1:7" x14ac:dyDescent="0.3">
      <c r="A4" s="19" t="s">
        <v>7</v>
      </c>
      <c r="B4" s="19"/>
      <c r="C4" s="19"/>
      <c r="D4" s="19"/>
      <c r="E4" s="19"/>
      <c r="F4" s="19"/>
      <c r="G4" s="11">
        <f>G3*9%</f>
        <v>434.78999999999996</v>
      </c>
    </row>
    <row r="5" spans="1:7" x14ac:dyDescent="0.3">
      <c r="A5" s="19" t="s">
        <v>8</v>
      </c>
      <c r="B5" s="19"/>
      <c r="C5" s="19"/>
      <c r="D5" s="19"/>
      <c r="E5" s="19"/>
      <c r="F5" s="19"/>
      <c r="G5" s="11">
        <f>G3*9%</f>
        <v>434.78999999999996</v>
      </c>
    </row>
    <row r="6" spans="1:7" x14ac:dyDescent="0.3">
      <c r="A6" s="19" t="s">
        <v>9</v>
      </c>
      <c r="B6" s="19"/>
      <c r="C6" s="19"/>
      <c r="D6" s="19"/>
      <c r="E6" s="19"/>
      <c r="F6" s="19"/>
      <c r="G6" s="11">
        <f>SUM(G3:G5)</f>
        <v>5700.58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F4" sqref="F4"/>
    </sheetView>
  </sheetViews>
  <sheetFormatPr defaultRowHeight="14.4" x14ac:dyDescent="0.3"/>
  <cols>
    <col min="1" max="1" width="7.6640625" customWidth="1"/>
    <col min="2" max="2" width="12.5546875" customWidth="1"/>
    <col min="3" max="3" width="8.33203125" customWidth="1"/>
    <col min="4" max="4" width="44.77734375" customWidth="1"/>
    <col min="5" max="5" width="5.88671875" customWidth="1"/>
    <col min="6" max="6" width="6.6640625" customWidth="1"/>
    <col min="7" max="7" width="9.5546875" customWidth="1"/>
  </cols>
  <sheetData>
    <row r="1" spans="1:7" ht="18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39.6" x14ac:dyDescent="0.3">
      <c r="A2" s="1">
        <v>1</v>
      </c>
      <c r="B2" s="4" t="s">
        <v>10</v>
      </c>
      <c r="C2" s="5">
        <v>615698</v>
      </c>
      <c r="D2" s="5" t="s">
        <v>18</v>
      </c>
      <c r="E2" s="1">
        <v>10</v>
      </c>
      <c r="F2" s="1">
        <v>4831</v>
      </c>
      <c r="G2" s="1">
        <f>E2*F2</f>
        <v>48310</v>
      </c>
    </row>
    <row r="3" spans="1:7" ht="39.6" x14ac:dyDescent="0.3">
      <c r="A3" s="1">
        <v>2</v>
      </c>
      <c r="B3" s="4" t="s">
        <v>10</v>
      </c>
      <c r="C3" s="5" t="s">
        <v>11</v>
      </c>
      <c r="D3" s="5" t="s">
        <v>12</v>
      </c>
      <c r="E3" s="1">
        <v>15</v>
      </c>
      <c r="F3" s="1">
        <v>600</v>
      </c>
      <c r="G3" s="1">
        <f t="shared" ref="G3:G8" si="0">E3*F3</f>
        <v>9000</v>
      </c>
    </row>
    <row r="4" spans="1:7" ht="39.6" x14ac:dyDescent="0.3">
      <c r="A4" s="1">
        <v>3</v>
      </c>
      <c r="B4" s="8" t="s">
        <v>26</v>
      </c>
      <c r="C4" s="5">
        <v>616026</v>
      </c>
      <c r="D4" s="5" t="s">
        <v>20</v>
      </c>
      <c r="E4" s="1">
        <v>9</v>
      </c>
      <c r="F4" s="1">
        <v>5614</v>
      </c>
      <c r="G4" s="1">
        <f t="shared" si="0"/>
        <v>50526</v>
      </c>
    </row>
    <row r="5" spans="1:7" ht="39.6" x14ac:dyDescent="0.3">
      <c r="A5" s="1">
        <v>4</v>
      </c>
      <c r="B5" s="4" t="s">
        <v>10</v>
      </c>
      <c r="C5" s="5" t="s">
        <v>23</v>
      </c>
      <c r="D5" s="5" t="s">
        <v>24</v>
      </c>
      <c r="E5" s="1">
        <v>5</v>
      </c>
      <c r="F5" s="1">
        <v>6521</v>
      </c>
      <c r="G5" s="1">
        <f t="shared" si="0"/>
        <v>32605</v>
      </c>
    </row>
    <row r="6" spans="1:7" ht="26.4" x14ac:dyDescent="0.3">
      <c r="A6" s="1">
        <v>5</v>
      </c>
      <c r="B6" s="4" t="s">
        <v>10</v>
      </c>
      <c r="C6" s="5">
        <v>630059</v>
      </c>
      <c r="D6" s="5" t="s">
        <v>17</v>
      </c>
      <c r="E6" s="1">
        <v>20</v>
      </c>
      <c r="F6" s="1">
        <v>4048</v>
      </c>
      <c r="G6" s="1">
        <f t="shared" si="0"/>
        <v>80960</v>
      </c>
    </row>
    <row r="7" spans="1:7" ht="26.4" x14ac:dyDescent="0.3">
      <c r="A7" s="1">
        <v>6</v>
      </c>
      <c r="B7" s="4" t="s">
        <v>10</v>
      </c>
      <c r="C7" s="5">
        <v>728488</v>
      </c>
      <c r="D7" s="4" t="s">
        <v>27</v>
      </c>
      <c r="E7" s="1">
        <v>30.5</v>
      </c>
      <c r="F7" s="1">
        <v>100</v>
      </c>
      <c r="G7" s="1">
        <f t="shared" si="0"/>
        <v>3050</v>
      </c>
    </row>
    <row r="8" spans="1:7" ht="52.8" customHeight="1" x14ac:dyDescent="0.3">
      <c r="A8" s="1">
        <v>7</v>
      </c>
      <c r="B8" s="8" t="s">
        <v>28</v>
      </c>
      <c r="C8" s="4">
        <v>724214</v>
      </c>
      <c r="D8" s="4" t="s">
        <v>29</v>
      </c>
      <c r="E8" s="1">
        <v>10</v>
      </c>
      <c r="F8" s="1">
        <v>2490</v>
      </c>
      <c r="G8" s="1">
        <f t="shared" si="0"/>
        <v>24900</v>
      </c>
    </row>
    <row r="9" spans="1:7" x14ac:dyDescent="0.3">
      <c r="A9" s="19" t="s">
        <v>6</v>
      </c>
      <c r="B9" s="19"/>
      <c r="C9" s="19"/>
      <c r="D9" s="19"/>
      <c r="E9" s="19"/>
      <c r="F9" s="19"/>
      <c r="G9" s="11">
        <f>SUM(G2:G8)</f>
        <v>249351</v>
      </c>
    </row>
    <row r="10" spans="1:7" x14ac:dyDescent="0.3">
      <c r="A10" s="19" t="s">
        <v>7</v>
      </c>
      <c r="B10" s="19"/>
      <c r="C10" s="19"/>
      <c r="D10" s="19"/>
      <c r="E10" s="19"/>
      <c r="F10" s="19"/>
      <c r="G10" s="11">
        <f>G9*9%</f>
        <v>22441.59</v>
      </c>
    </row>
    <row r="11" spans="1:7" x14ac:dyDescent="0.3">
      <c r="A11" s="19" t="s">
        <v>8</v>
      </c>
      <c r="B11" s="19"/>
      <c r="C11" s="19"/>
      <c r="D11" s="19"/>
      <c r="E11" s="19"/>
      <c r="F11" s="19"/>
      <c r="G11" s="11">
        <f>G9*9%</f>
        <v>22441.59</v>
      </c>
    </row>
    <row r="12" spans="1:7" x14ac:dyDescent="0.3">
      <c r="A12" s="19" t="s">
        <v>9</v>
      </c>
      <c r="B12" s="19"/>
      <c r="C12" s="19"/>
      <c r="D12" s="19"/>
      <c r="E12" s="19"/>
      <c r="F12" s="19"/>
      <c r="G12" s="11">
        <f>SUM(G9:G11)</f>
        <v>294234.18000000005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0" sqref="G10"/>
    </sheetView>
  </sheetViews>
  <sheetFormatPr defaultRowHeight="14.4" x14ac:dyDescent="0.3"/>
  <cols>
    <col min="2" max="2" width="19.33203125" customWidth="1"/>
    <col min="4" max="4" width="16.77734375" customWidth="1"/>
  </cols>
  <sheetData>
    <row r="1" spans="1:7" ht="43.2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48.6" customHeight="1" x14ac:dyDescent="0.3">
      <c r="A2" s="1">
        <v>1</v>
      </c>
      <c r="B2" s="8" t="s">
        <v>30</v>
      </c>
      <c r="C2" s="5" t="s">
        <v>31</v>
      </c>
      <c r="D2" s="5" t="s">
        <v>32</v>
      </c>
      <c r="E2" s="1">
        <v>40</v>
      </c>
      <c r="F2" s="1">
        <v>1908</v>
      </c>
      <c r="G2" s="1">
        <f>E2*F2</f>
        <v>76320</v>
      </c>
    </row>
    <row r="3" spans="1:7" ht="39.6" x14ac:dyDescent="0.3">
      <c r="A3" s="1">
        <v>2</v>
      </c>
      <c r="B3" s="8" t="s">
        <v>33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ref="G3" si="0">E3*F3</f>
        <v>56500</v>
      </c>
    </row>
    <row r="4" spans="1:7" x14ac:dyDescent="0.3">
      <c r="A4" s="19" t="s">
        <v>6</v>
      </c>
      <c r="B4" s="19"/>
      <c r="C4" s="19"/>
      <c r="D4" s="19"/>
      <c r="E4" s="19"/>
      <c r="F4" s="19"/>
      <c r="G4" s="12">
        <f>SUM(G2:G3)</f>
        <v>132820</v>
      </c>
    </row>
    <row r="5" spans="1:7" x14ac:dyDescent="0.3">
      <c r="A5" s="19" t="s">
        <v>7</v>
      </c>
      <c r="B5" s="19"/>
      <c r="C5" s="19"/>
      <c r="D5" s="19"/>
      <c r="E5" s="19"/>
      <c r="F5" s="19"/>
      <c r="G5" s="12">
        <f>G4*9%</f>
        <v>11953.8</v>
      </c>
    </row>
    <row r="6" spans="1:7" x14ac:dyDescent="0.3">
      <c r="A6" s="19" t="s">
        <v>8</v>
      </c>
      <c r="B6" s="19"/>
      <c r="C6" s="19"/>
      <c r="D6" s="19"/>
      <c r="E6" s="19"/>
      <c r="F6" s="19"/>
      <c r="G6" s="12">
        <f>G4*9%</f>
        <v>11953.8</v>
      </c>
    </row>
    <row r="7" spans="1:7" x14ac:dyDescent="0.3">
      <c r="A7" s="19" t="s">
        <v>9</v>
      </c>
      <c r="B7" s="19"/>
      <c r="C7" s="19"/>
      <c r="D7" s="19"/>
      <c r="E7" s="19"/>
      <c r="F7" s="19"/>
      <c r="G7" s="12">
        <f>SUM(G4:G6)</f>
        <v>156727.59999999998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8" sqref="D18"/>
    </sheetView>
  </sheetViews>
  <sheetFormatPr defaultRowHeight="14.4" x14ac:dyDescent="0.3"/>
  <cols>
    <col min="1" max="1" width="6.77734375" customWidth="1"/>
    <col min="2" max="2" width="22" customWidth="1"/>
    <col min="3" max="3" width="5.5546875" customWidth="1"/>
    <col min="4" max="4" width="6.77734375" customWidth="1"/>
  </cols>
  <sheetData>
    <row r="1" spans="1:5" ht="15.6" customHeight="1" x14ac:dyDescent="0.3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38.4" customHeight="1" x14ac:dyDescent="0.3">
      <c r="A2" s="15">
        <v>1</v>
      </c>
      <c r="B2" s="15" t="s">
        <v>41</v>
      </c>
      <c r="C2" s="16">
        <v>1</v>
      </c>
      <c r="D2" s="16">
        <v>18560</v>
      </c>
      <c r="E2" s="16">
        <f>C2*D2</f>
        <v>18560</v>
      </c>
    </row>
    <row r="3" spans="1:5" x14ac:dyDescent="0.3">
      <c r="A3" s="20" t="s">
        <v>6</v>
      </c>
      <c r="B3" s="21"/>
      <c r="C3" s="21"/>
      <c r="D3" s="21"/>
      <c r="E3" s="17">
        <f>SUM(E2)</f>
        <v>18560</v>
      </c>
    </row>
    <row r="4" spans="1:5" x14ac:dyDescent="0.3">
      <c r="A4" s="20" t="s">
        <v>7</v>
      </c>
      <c r="B4" s="21"/>
      <c r="C4" s="21"/>
      <c r="D4" s="21"/>
      <c r="E4" s="17">
        <f>E3*9%</f>
        <v>1670.3999999999999</v>
      </c>
    </row>
    <row r="5" spans="1:5" x14ac:dyDescent="0.3">
      <c r="A5" s="20" t="s">
        <v>8</v>
      </c>
      <c r="B5" s="21"/>
      <c r="C5" s="21"/>
      <c r="D5" s="21"/>
      <c r="E5" s="17">
        <f>E3*9%</f>
        <v>1670.3999999999999</v>
      </c>
    </row>
    <row r="6" spans="1:5" x14ac:dyDescent="0.3">
      <c r="A6" s="20" t="s">
        <v>9</v>
      </c>
      <c r="B6" s="21"/>
      <c r="C6" s="21"/>
      <c r="D6" s="21"/>
      <c r="E6" s="17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21" sqref="E21"/>
    </sheetView>
  </sheetViews>
  <sheetFormatPr defaultRowHeight="14.4" x14ac:dyDescent="0.3"/>
  <cols>
    <col min="1" max="1" width="5.88671875" customWidth="1"/>
    <col min="2" max="2" width="11.5546875" customWidth="1"/>
    <col min="4" max="4" width="33.88671875" customWidth="1"/>
    <col min="5" max="5" width="6.33203125" customWidth="1"/>
    <col min="6" max="6" width="6" customWidth="1"/>
    <col min="7" max="7" width="7.6640625" customWidth="1"/>
  </cols>
  <sheetData>
    <row r="1" spans="1:7" ht="19.8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50.4" customHeight="1" x14ac:dyDescent="0.3">
      <c r="A2" s="1">
        <v>1</v>
      </c>
      <c r="B2" s="4" t="s">
        <v>10</v>
      </c>
      <c r="C2" s="5">
        <v>615181</v>
      </c>
      <c r="D2" s="5" t="s">
        <v>16</v>
      </c>
      <c r="E2" s="1">
        <v>12</v>
      </c>
      <c r="F2" s="1">
        <v>2400</v>
      </c>
      <c r="G2" s="1">
        <f>E2*F2</f>
        <v>28800</v>
      </c>
    </row>
    <row r="3" spans="1:7" ht="97.8" customHeight="1" x14ac:dyDescent="0.3">
      <c r="A3" s="1">
        <v>2</v>
      </c>
      <c r="B3" s="4" t="s">
        <v>10</v>
      </c>
      <c r="C3" s="4">
        <v>719381</v>
      </c>
      <c r="D3" s="4" t="s">
        <v>42</v>
      </c>
      <c r="E3" s="1">
        <v>10</v>
      </c>
      <c r="F3" s="1">
        <v>9999</v>
      </c>
      <c r="G3" s="1">
        <f t="shared" ref="G3" si="0">E3*F3</f>
        <v>99990</v>
      </c>
    </row>
    <row r="4" spans="1:7" x14ac:dyDescent="0.3">
      <c r="A4" s="19" t="s">
        <v>6</v>
      </c>
      <c r="B4" s="19"/>
      <c r="C4" s="19"/>
      <c r="D4" s="19"/>
      <c r="E4" s="19"/>
      <c r="F4" s="19"/>
      <c r="G4" s="13">
        <f>SUM(G2:G3)</f>
        <v>128790</v>
      </c>
    </row>
    <row r="5" spans="1:7" x14ac:dyDescent="0.3">
      <c r="A5" s="19" t="s">
        <v>7</v>
      </c>
      <c r="B5" s="19"/>
      <c r="C5" s="19"/>
      <c r="D5" s="19"/>
      <c r="E5" s="19"/>
      <c r="F5" s="19"/>
      <c r="G5" s="13">
        <f>G4*9%</f>
        <v>11591.1</v>
      </c>
    </row>
    <row r="6" spans="1:7" x14ac:dyDescent="0.3">
      <c r="A6" s="19" t="s">
        <v>8</v>
      </c>
      <c r="B6" s="19"/>
      <c r="C6" s="19"/>
      <c r="D6" s="19"/>
      <c r="E6" s="19"/>
      <c r="F6" s="19"/>
      <c r="G6" s="13">
        <f>G4*9%</f>
        <v>11591.1</v>
      </c>
    </row>
    <row r="7" spans="1:7" x14ac:dyDescent="0.3">
      <c r="A7" s="19" t="s">
        <v>9</v>
      </c>
      <c r="B7" s="19"/>
      <c r="C7" s="19"/>
      <c r="D7" s="19"/>
      <c r="E7" s="19"/>
      <c r="F7" s="19"/>
      <c r="G7" s="13">
        <f>SUM(G4:G6)</f>
        <v>151972.20000000001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G18" sqref="G18"/>
    </sheetView>
  </sheetViews>
  <sheetFormatPr defaultRowHeight="14.4" x14ac:dyDescent="0.3"/>
  <cols>
    <col min="1" max="1" width="6.5546875" customWidth="1"/>
    <col min="2" max="2" width="12.44140625" customWidth="1"/>
    <col min="4" max="4" width="35.6640625" customWidth="1"/>
    <col min="5" max="5" width="6.21875" customWidth="1"/>
    <col min="6" max="6" width="6.88671875" customWidth="1"/>
    <col min="7" max="7" width="8.5546875" customWidth="1"/>
  </cols>
  <sheetData>
    <row r="1" spans="1:7" ht="25.8" customHeight="1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ht="28.2" customHeight="1" x14ac:dyDescent="0.3">
      <c r="A2" s="1">
        <v>1</v>
      </c>
      <c r="B2" s="8" t="s">
        <v>43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3" si="0">E2*F2</f>
        <v>110857</v>
      </c>
    </row>
    <row r="3" spans="1:7" ht="28.2" customHeight="1" x14ac:dyDescent="0.3">
      <c r="A3" s="1">
        <v>2</v>
      </c>
      <c r="B3" s="4" t="s">
        <v>44</v>
      </c>
      <c r="C3" s="4">
        <v>632215</v>
      </c>
      <c r="D3" s="4" t="s">
        <v>21</v>
      </c>
      <c r="E3" s="1">
        <v>15</v>
      </c>
      <c r="F3" s="1">
        <v>5738</v>
      </c>
      <c r="G3" s="1">
        <f t="shared" si="0"/>
        <v>86070</v>
      </c>
    </row>
    <row r="4" spans="1:7" x14ac:dyDescent="0.3">
      <c r="A4" s="19" t="s">
        <v>6</v>
      </c>
      <c r="B4" s="19"/>
      <c r="C4" s="19"/>
      <c r="D4" s="19"/>
      <c r="E4" s="19"/>
      <c r="F4" s="19"/>
      <c r="G4" s="18">
        <f>SUM(G2:G3)</f>
        <v>196927</v>
      </c>
    </row>
    <row r="5" spans="1:7" x14ac:dyDescent="0.3">
      <c r="A5" s="19" t="s">
        <v>7</v>
      </c>
      <c r="B5" s="19"/>
      <c r="C5" s="19"/>
      <c r="D5" s="19"/>
      <c r="E5" s="19"/>
      <c r="F5" s="19"/>
      <c r="G5" s="18">
        <f>G4*9%</f>
        <v>17723.43</v>
      </c>
    </row>
    <row r="6" spans="1:7" x14ac:dyDescent="0.3">
      <c r="A6" s="19" t="s">
        <v>8</v>
      </c>
      <c r="B6" s="19"/>
      <c r="C6" s="19"/>
      <c r="D6" s="19"/>
      <c r="E6" s="19"/>
      <c r="F6" s="19"/>
      <c r="G6" s="18">
        <f>G4*9%</f>
        <v>17723.43</v>
      </c>
    </row>
    <row r="7" spans="1:7" x14ac:dyDescent="0.3">
      <c r="A7" s="19" t="s">
        <v>9</v>
      </c>
      <c r="B7" s="19"/>
      <c r="C7" s="19"/>
      <c r="D7" s="19"/>
      <c r="E7" s="19"/>
      <c r="F7" s="19"/>
      <c r="G7" s="18">
        <f>SUM(G4:G6)</f>
        <v>232373.86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Putz 101</vt:lpstr>
      <vt:lpstr>Putz 102 APS</vt:lpstr>
      <vt:lpstr>Putz 103 APS</vt:lpstr>
      <vt:lpstr>Putz 104</vt:lpstr>
      <vt:lpstr>Putz 105</vt:lpstr>
      <vt:lpstr>Marfremiot 106</vt:lpstr>
      <vt:lpstr>Putz 107</vt:lpstr>
      <vt:lpstr>Putz 108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2023-04-26T09:42:52Z</dcterms:modified>
</cp:coreProperties>
</file>