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" i="1"/>
  <c r="E29" i="1"/>
  <c r="E28" i="1"/>
  <c r="E27" i="1"/>
  <c r="E26" i="1"/>
  <c r="E25" i="1"/>
  <c r="E24" i="1"/>
  <c r="E23" i="1"/>
  <c r="E22" i="1"/>
  <c r="E21" i="1"/>
  <c r="E20" i="1"/>
  <c r="E19" i="1"/>
  <c r="E18" i="1"/>
  <c r="E30" i="1" s="1"/>
  <c r="E17" i="1"/>
  <c r="E12" i="1"/>
  <c r="E11" i="1"/>
  <c r="E10" i="1"/>
  <c r="E9" i="1"/>
  <c r="E8" i="1"/>
  <c r="E7" i="1"/>
  <c r="E6" i="1"/>
  <c r="E5" i="1"/>
  <c r="E4" i="1"/>
  <c r="E3" i="1"/>
  <c r="E13" i="1" s="1"/>
  <c r="E31" i="1" l="1"/>
  <c r="E33" i="1" l="1"/>
  <c r="E32" i="1"/>
  <c r="E34" i="1" s="1"/>
</calcChain>
</file>

<file path=xl/sharedStrings.xml><?xml version="1.0" encoding="utf-8"?>
<sst xmlns="http://schemas.openxmlformats.org/spreadsheetml/2006/main" count="44" uniqueCount="39">
  <si>
    <t>Active Components</t>
  </si>
  <si>
    <t>Sr. No</t>
  </si>
  <si>
    <t>Item Description</t>
  </si>
  <si>
    <t>Qty</t>
  </si>
  <si>
    <t>Price</t>
  </si>
  <si>
    <t>Amount</t>
  </si>
  <si>
    <t>Dlink 4 MP Day &amp; Night Varifocal Outdoor Bullet Network Camera</t>
  </si>
  <si>
    <t>4 TB WD Purple Surveillance Hard Disk</t>
  </si>
  <si>
    <t>SUB TOTAL (1)</t>
  </si>
  <si>
    <t>Passive Components</t>
  </si>
  <si>
    <t>Cabling with CAT 6 Dlink cable with casing, cabling, laying</t>
  </si>
  <si>
    <t>Dlink or Similar Dlink or Similar UTP Modular Plugs Pack of 100</t>
  </si>
  <si>
    <t>Dlink or Similar CAT6 UTP 24AWG PATCH CORD:1M,Plug 30U' Snagless</t>
  </si>
  <si>
    <t>Dlink or Similar O. F.Cable 06F Outdoor - Armoured Unitube SM - HDPE Sheath (qty in meters) with pulling/laying arially</t>
  </si>
  <si>
    <t>Dlink or Similar LIU 12 Port Rack Mount - Loaded (SC) SM</t>
  </si>
  <si>
    <t>Dlink or Similar LIU 6 PORT Rack Mount - Loaded</t>
  </si>
  <si>
    <t>Dlink or Similar PIGTAIL SC SM SIMPLEX LENGTH- 1m</t>
  </si>
  <si>
    <t>Dlink or Similar PATCH CORD LC-SC SM DUPLEX LENGTH- 1m</t>
  </si>
  <si>
    <t>INSTALLATION TESTING COMMISSIONING for (1) and (2)</t>
  </si>
  <si>
    <t>SUB TOTAL (2)</t>
  </si>
  <si>
    <t>SUB TOTAL (1) + (2)</t>
  </si>
  <si>
    <t>CGST 9%</t>
  </si>
  <si>
    <t>SGST 9%</t>
  </si>
  <si>
    <t>GRAND TOTAL</t>
  </si>
  <si>
    <t>Note : Fiber Slicing per no to be charged @ 950/- per as actualls</t>
  </si>
  <si>
    <t>Supplied Item</t>
  </si>
  <si>
    <t>Pending Item</t>
  </si>
  <si>
    <t>Dlink 12X 4 MP High Speed Dome Network Camera</t>
  </si>
  <si>
    <t>Dlink 2 MP Day &amp; Night Fixed Outdoor Bullet Network Camera</t>
  </si>
  <si>
    <t>Dlink 64CH 8 SATA RAID Network Video Recorder (NVR)</t>
  </si>
  <si>
    <t>Dlink 8-Ports 10/100/1000Mbps PoE + 2-Ports SFP 100/1000Mbps Smart Managed Switch, 65Watts</t>
  </si>
  <si>
    <t>Dlink 7 port Unmanged Switch with 4 x 10/100/1000 Base-T PoE+ Ports, 1 x 10/100/1000 Base-T Port &amp; 2 x 100/1000 Base-X SFP port.  -40°C~70°C (-40°F~158°F) Operating Temperature.</t>
  </si>
  <si>
    <t>Dlink 1000Base-LX Single-Mode, 10KM SFP Transceiver</t>
  </si>
  <si>
    <t>Dlink 1000Base-LX Single Mode SFP transceiver. 10 Km. -40° to 85° C operating temperature.</t>
  </si>
  <si>
    <t>32'' LED Display</t>
  </si>
  <si>
    <t>Dlink Outdoor 6U Rack IP 55</t>
  </si>
  <si>
    <t>Dlink Wall Mount Rack 6U x 550 W x 450 D, with Standard accessories</t>
  </si>
  <si>
    <t>Dlink Patch Panel  UTP Keystone- 24 Port- Unloaded (Cat 5e,Cat 6 &amp; Cat 6 A )</t>
  </si>
  <si>
    <t>Dlink Jack Cat 6 Keystone UTP -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</si>
</sst>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5" workbookViewId="0">
      <selection activeCell="C22" sqref="C22:C23"/>
    </sheetView>
  </sheetViews>
  <sheetFormatPr defaultRowHeight="14.4" x14ac:dyDescent="0.3"/>
  <cols>
    <col min="1" max="1" width="8.88671875" style="18"/>
    <col min="2" max="2" width="45.44140625" style="18" customWidth="1"/>
    <col min="3" max="3" width="17.6640625" style="18" customWidth="1"/>
    <col min="4" max="4" width="16.109375" style="18" customWidth="1"/>
    <col min="5" max="5" width="23.109375" style="18" customWidth="1"/>
    <col min="6" max="6" width="8.88671875" style="18"/>
    <col min="7" max="7" width="20.44140625" style="18" customWidth="1"/>
    <col min="8" max="8" width="18.109375" style="18" customWidth="1"/>
    <col min="9" max="16384" width="8.88671875" style="18"/>
  </cols>
  <sheetData>
    <row r="1" spans="1:8" ht="21" x14ac:dyDescent="0.3">
      <c r="A1" s="1" t="s">
        <v>0</v>
      </c>
      <c r="B1" s="1"/>
      <c r="C1" s="1"/>
      <c r="D1" s="1"/>
      <c r="E1" s="2"/>
    </row>
    <row r="2" spans="1:8" ht="15.6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G2" s="20" t="s">
        <v>25</v>
      </c>
      <c r="H2" s="20" t="s">
        <v>26</v>
      </c>
    </row>
    <row r="3" spans="1:8" ht="31.2" x14ac:dyDescent="0.3">
      <c r="A3" s="4">
        <v>1</v>
      </c>
      <c r="B3" s="4" t="s">
        <v>27</v>
      </c>
      <c r="C3" s="4">
        <v>4</v>
      </c>
      <c r="D3" s="5">
        <v>84690</v>
      </c>
      <c r="E3" s="5">
        <f t="shared" ref="E3:E12" si="0">C3*D3</f>
        <v>338760</v>
      </c>
      <c r="G3" s="19"/>
      <c r="H3" s="19">
        <f>C3-G3</f>
        <v>4</v>
      </c>
    </row>
    <row r="4" spans="1:8" ht="31.2" x14ac:dyDescent="0.3">
      <c r="A4" s="4">
        <v>2</v>
      </c>
      <c r="B4" s="4" t="s">
        <v>28</v>
      </c>
      <c r="C4" s="4">
        <v>12</v>
      </c>
      <c r="D4" s="5">
        <v>8400</v>
      </c>
      <c r="E4" s="5">
        <f t="shared" si="0"/>
        <v>100800</v>
      </c>
      <c r="G4" s="19"/>
      <c r="H4" s="19">
        <f t="shared" ref="H4:H29" si="1">C4-G4</f>
        <v>12</v>
      </c>
    </row>
    <row r="5" spans="1:8" ht="31.2" x14ac:dyDescent="0.3">
      <c r="A5" s="4">
        <v>3</v>
      </c>
      <c r="B5" s="4" t="s">
        <v>6</v>
      </c>
      <c r="C5" s="4">
        <v>4</v>
      </c>
      <c r="D5" s="5">
        <v>24400</v>
      </c>
      <c r="E5" s="5">
        <f t="shared" si="0"/>
        <v>97600</v>
      </c>
      <c r="G5" s="19"/>
      <c r="H5" s="19">
        <f t="shared" si="1"/>
        <v>4</v>
      </c>
    </row>
    <row r="6" spans="1:8" ht="31.2" x14ac:dyDescent="0.3">
      <c r="A6" s="4">
        <v>4</v>
      </c>
      <c r="B6" s="4" t="s">
        <v>29</v>
      </c>
      <c r="C6" s="4">
        <v>1</v>
      </c>
      <c r="D6" s="5">
        <v>162400</v>
      </c>
      <c r="E6" s="5">
        <f t="shared" si="0"/>
        <v>162400</v>
      </c>
      <c r="G6" s="19"/>
      <c r="H6" s="19">
        <f t="shared" si="1"/>
        <v>1</v>
      </c>
    </row>
    <row r="7" spans="1:8" ht="46.8" x14ac:dyDescent="0.3">
      <c r="A7" s="4">
        <v>5</v>
      </c>
      <c r="B7" s="4" t="s">
        <v>30</v>
      </c>
      <c r="C7" s="4">
        <v>1</v>
      </c>
      <c r="D7" s="5">
        <v>15000</v>
      </c>
      <c r="E7" s="5">
        <f t="shared" si="0"/>
        <v>15000</v>
      </c>
      <c r="G7" s="19"/>
      <c r="H7" s="19">
        <f t="shared" si="1"/>
        <v>1</v>
      </c>
    </row>
    <row r="8" spans="1:8" ht="90" customHeight="1" x14ac:dyDescent="0.3">
      <c r="A8" s="4">
        <v>6</v>
      </c>
      <c r="B8" s="4" t="s">
        <v>31</v>
      </c>
      <c r="C8" s="4">
        <v>4</v>
      </c>
      <c r="D8" s="5">
        <v>49400</v>
      </c>
      <c r="E8" s="5">
        <f t="shared" si="0"/>
        <v>197600</v>
      </c>
      <c r="G8" s="19"/>
      <c r="H8" s="19">
        <f t="shared" si="1"/>
        <v>4</v>
      </c>
    </row>
    <row r="9" spans="1:8" ht="33.6" customHeight="1" x14ac:dyDescent="0.3">
      <c r="A9" s="4">
        <v>7</v>
      </c>
      <c r="B9" s="4" t="s">
        <v>32</v>
      </c>
      <c r="C9" s="4">
        <v>2</v>
      </c>
      <c r="D9" s="5">
        <v>5990</v>
      </c>
      <c r="E9" s="5">
        <f t="shared" si="0"/>
        <v>11980</v>
      </c>
      <c r="G9" s="19"/>
      <c r="H9" s="19">
        <f t="shared" si="1"/>
        <v>2</v>
      </c>
    </row>
    <row r="10" spans="1:8" ht="46.8" x14ac:dyDescent="0.3">
      <c r="A10" s="4">
        <v>8</v>
      </c>
      <c r="B10" s="4" t="s">
        <v>33</v>
      </c>
      <c r="C10" s="4">
        <v>8</v>
      </c>
      <c r="D10" s="5">
        <v>10880</v>
      </c>
      <c r="E10" s="5">
        <f t="shared" si="0"/>
        <v>87040</v>
      </c>
      <c r="G10" s="19"/>
      <c r="H10" s="19">
        <f t="shared" si="1"/>
        <v>8</v>
      </c>
    </row>
    <row r="11" spans="1:8" ht="15.6" x14ac:dyDescent="0.3">
      <c r="A11" s="4">
        <v>9</v>
      </c>
      <c r="B11" s="4" t="s">
        <v>7</v>
      </c>
      <c r="C11" s="4">
        <v>2</v>
      </c>
      <c r="D11" s="5">
        <v>18380</v>
      </c>
      <c r="E11" s="5">
        <f t="shared" si="0"/>
        <v>36760</v>
      </c>
      <c r="G11" s="19"/>
      <c r="H11" s="19">
        <f t="shared" si="1"/>
        <v>2</v>
      </c>
    </row>
    <row r="12" spans="1:8" ht="15.6" x14ac:dyDescent="0.3">
      <c r="A12" s="4">
        <v>10</v>
      </c>
      <c r="B12" s="4" t="s">
        <v>34</v>
      </c>
      <c r="C12" s="4">
        <v>1</v>
      </c>
      <c r="D12" s="5">
        <v>35990</v>
      </c>
      <c r="E12" s="5">
        <f t="shared" si="0"/>
        <v>35990</v>
      </c>
      <c r="G12" s="19"/>
      <c r="H12" s="19">
        <f t="shared" si="1"/>
        <v>1</v>
      </c>
    </row>
    <row r="13" spans="1:8" ht="15.6" x14ac:dyDescent="0.3">
      <c r="A13" s="6" t="s">
        <v>8</v>
      </c>
      <c r="B13" s="7"/>
      <c r="C13" s="7"/>
      <c r="D13" s="8"/>
      <c r="E13" s="9">
        <f>SUM(E3:E12)</f>
        <v>1083930</v>
      </c>
      <c r="G13" s="19"/>
      <c r="H13" s="19"/>
    </row>
    <row r="14" spans="1:8" ht="15.6" x14ac:dyDescent="0.3">
      <c r="A14" s="10"/>
      <c r="B14" s="10"/>
      <c r="C14" s="10"/>
      <c r="D14" s="10"/>
      <c r="E14" s="11"/>
      <c r="G14" s="19"/>
      <c r="H14" s="19"/>
    </row>
    <row r="15" spans="1:8" ht="21" x14ac:dyDescent="0.3">
      <c r="A15" s="12" t="s">
        <v>9</v>
      </c>
      <c r="B15" s="13"/>
      <c r="C15" s="13"/>
      <c r="D15" s="14"/>
      <c r="E15" s="10"/>
      <c r="G15" s="19"/>
      <c r="H15" s="19"/>
    </row>
    <row r="16" spans="1:8" ht="15.6" x14ac:dyDescent="0.3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G16" s="19"/>
      <c r="H16" s="19"/>
    </row>
    <row r="17" spans="1:8" ht="15.6" x14ac:dyDescent="0.3">
      <c r="A17" s="4">
        <v>1</v>
      </c>
      <c r="B17" s="4" t="s">
        <v>35</v>
      </c>
      <c r="C17" s="4">
        <v>4</v>
      </c>
      <c r="D17" s="5">
        <v>24990</v>
      </c>
      <c r="E17" s="5">
        <f t="shared" ref="E17:E29" si="2">C17*D17</f>
        <v>99960</v>
      </c>
      <c r="G17" s="19">
        <v>4</v>
      </c>
      <c r="H17" s="19">
        <f t="shared" si="1"/>
        <v>0</v>
      </c>
    </row>
    <row r="18" spans="1:8" ht="31.2" x14ac:dyDescent="0.3">
      <c r="A18" s="4">
        <v>2</v>
      </c>
      <c r="B18" s="4" t="s">
        <v>36</v>
      </c>
      <c r="C18" s="4">
        <v>1</v>
      </c>
      <c r="D18" s="5">
        <v>7600</v>
      </c>
      <c r="E18" s="5">
        <f t="shared" si="2"/>
        <v>7600</v>
      </c>
      <c r="G18" s="19">
        <v>1</v>
      </c>
      <c r="H18" s="19">
        <f t="shared" si="1"/>
        <v>0</v>
      </c>
    </row>
    <row r="19" spans="1:8" ht="31.2" x14ac:dyDescent="0.3">
      <c r="A19" s="4">
        <v>3</v>
      </c>
      <c r="B19" s="4" t="s">
        <v>37</v>
      </c>
      <c r="C19" s="4">
        <v>6</v>
      </c>
      <c r="D19" s="5">
        <v>2600</v>
      </c>
      <c r="E19" s="5">
        <f t="shared" si="2"/>
        <v>15600</v>
      </c>
      <c r="G19" s="19"/>
      <c r="H19" s="19">
        <f t="shared" si="1"/>
        <v>6</v>
      </c>
    </row>
    <row r="20" spans="1:8" ht="15.6" x14ac:dyDescent="0.3">
      <c r="A20" s="4">
        <v>4</v>
      </c>
      <c r="B20" s="4" t="s">
        <v>38</v>
      </c>
      <c r="C20" s="4">
        <v>36</v>
      </c>
      <c r="D20" s="5">
        <v>180</v>
      </c>
      <c r="E20" s="5">
        <f t="shared" si="2"/>
        <v>6480</v>
      </c>
      <c r="G20" s="19"/>
      <c r="H20" s="19">
        <f t="shared" si="1"/>
        <v>36</v>
      </c>
    </row>
    <row r="21" spans="1:8" ht="28.8" x14ac:dyDescent="0.3">
      <c r="A21" s="4">
        <v>5</v>
      </c>
      <c r="B21" s="2" t="s">
        <v>10</v>
      </c>
      <c r="C21" s="4">
        <v>60</v>
      </c>
      <c r="D21" s="5">
        <v>80</v>
      </c>
      <c r="E21" s="5">
        <f t="shared" si="2"/>
        <v>4800</v>
      </c>
      <c r="G21" s="19">
        <v>60</v>
      </c>
      <c r="H21" s="19">
        <f t="shared" si="1"/>
        <v>0</v>
      </c>
    </row>
    <row r="22" spans="1:8" ht="31.2" x14ac:dyDescent="0.3">
      <c r="A22" s="4">
        <v>6</v>
      </c>
      <c r="B22" s="4" t="s">
        <v>11</v>
      </c>
      <c r="C22" s="4">
        <v>1</v>
      </c>
      <c r="D22" s="5">
        <v>400</v>
      </c>
      <c r="E22" s="5">
        <f t="shared" si="2"/>
        <v>400</v>
      </c>
      <c r="G22" s="19"/>
      <c r="H22" s="19">
        <f t="shared" si="1"/>
        <v>1</v>
      </c>
    </row>
    <row r="23" spans="1:8" ht="31.2" x14ac:dyDescent="0.3">
      <c r="A23" s="4">
        <v>7</v>
      </c>
      <c r="B23" s="4" t="s">
        <v>12</v>
      </c>
      <c r="C23" s="4">
        <v>36</v>
      </c>
      <c r="D23" s="5">
        <v>180</v>
      </c>
      <c r="E23" s="5">
        <f t="shared" si="2"/>
        <v>6480</v>
      </c>
      <c r="G23" s="19"/>
      <c r="H23" s="19">
        <f t="shared" si="1"/>
        <v>36</v>
      </c>
    </row>
    <row r="24" spans="1:8" ht="46.8" x14ac:dyDescent="0.3">
      <c r="A24" s="4">
        <v>8</v>
      </c>
      <c r="B24" s="4" t="s">
        <v>13</v>
      </c>
      <c r="C24" s="4">
        <v>3000</v>
      </c>
      <c r="D24" s="5">
        <v>120</v>
      </c>
      <c r="E24" s="5">
        <f t="shared" si="2"/>
        <v>360000</v>
      </c>
      <c r="G24" s="19"/>
      <c r="H24" s="19">
        <f t="shared" si="1"/>
        <v>3000</v>
      </c>
    </row>
    <row r="25" spans="1:8" ht="31.2" x14ac:dyDescent="0.3">
      <c r="A25" s="4">
        <v>9</v>
      </c>
      <c r="B25" s="4" t="s">
        <v>14</v>
      </c>
      <c r="C25" s="4">
        <v>4</v>
      </c>
      <c r="D25" s="5">
        <v>11160</v>
      </c>
      <c r="E25" s="5">
        <f t="shared" si="2"/>
        <v>44640</v>
      </c>
      <c r="G25" s="19"/>
      <c r="H25" s="19">
        <f t="shared" si="1"/>
        <v>4</v>
      </c>
    </row>
    <row r="26" spans="1:8" ht="31.2" x14ac:dyDescent="0.3">
      <c r="A26" s="4">
        <v>10</v>
      </c>
      <c r="B26" s="4" t="s">
        <v>15</v>
      </c>
      <c r="C26" s="4">
        <v>2</v>
      </c>
      <c r="D26" s="5">
        <v>5800</v>
      </c>
      <c r="E26" s="5">
        <f t="shared" si="2"/>
        <v>11600</v>
      </c>
      <c r="G26" s="19"/>
      <c r="H26" s="19">
        <f t="shared" si="1"/>
        <v>2</v>
      </c>
    </row>
    <row r="27" spans="1:8" ht="31.2" x14ac:dyDescent="0.3">
      <c r="A27" s="4">
        <v>11</v>
      </c>
      <c r="B27" s="4" t="s">
        <v>16</v>
      </c>
      <c r="C27" s="4">
        <v>60</v>
      </c>
      <c r="D27" s="5">
        <v>300</v>
      </c>
      <c r="E27" s="5">
        <f t="shared" si="2"/>
        <v>18000</v>
      </c>
      <c r="G27" s="19"/>
      <c r="H27" s="19">
        <f t="shared" si="1"/>
        <v>60</v>
      </c>
    </row>
    <row r="28" spans="1:8" ht="31.2" x14ac:dyDescent="0.3">
      <c r="A28" s="4">
        <v>12</v>
      </c>
      <c r="B28" s="4" t="s">
        <v>17</v>
      </c>
      <c r="C28" s="4">
        <v>10</v>
      </c>
      <c r="D28" s="5">
        <v>1000</v>
      </c>
      <c r="E28" s="5">
        <f t="shared" si="2"/>
        <v>10000</v>
      </c>
      <c r="G28" s="19"/>
      <c r="H28" s="19">
        <f t="shared" si="1"/>
        <v>10</v>
      </c>
    </row>
    <row r="29" spans="1:8" ht="31.2" x14ac:dyDescent="0.3">
      <c r="A29" s="4">
        <v>13</v>
      </c>
      <c r="B29" s="15" t="s">
        <v>18</v>
      </c>
      <c r="C29" s="4">
        <v>1</v>
      </c>
      <c r="D29" s="5">
        <v>150000</v>
      </c>
      <c r="E29" s="5">
        <f t="shared" si="2"/>
        <v>150000</v>
      </c>
      <c r="G29" s="19"/>
      <c r="H29" s="19">
        <f t="shared" si="1"/>
        <v>1</v>
      </c>
    </row>
    <row r="30" spans="1:8" ht="15.6" x14ac:dyDescent="0.3">
      <c r="A30" s="6" t="s">
        <v>19</v>
      </c>
      <c r="B30" s="7"/>
      <c r="C30" s="7"/>
      <c r="D30" s="8"/>
      <c r="E30" s="9">
        <f>SUM(E17:E29)</f>
        <v>735560</v>
      </c>
      <c r="G30" s="19"/>
      <c r="H30" s="19"/>
    </row>
    <row r="31" spans="1:8" ht="15.6" x14ac:dyDescent="0.3">
      <c r="A31" s="6" t="s">
        <v>20</v>
      </c>
      <c r="B31" s="7"/>
      <c r="C31" s="7"/>
      <c r="D31" s="8"/>
      <c r="E31" s="9">
        <f>E13+E30</f>
        <v>1819490</v>
      </c>
      <c r="G31" s="19"/>
      <c r="H31" s="19"/>
    </row>
    <row r="32" spans="1:8" ht="15.6" x14ac:dyDescent="0.3">
      <c r="A32" s="6" t="s">
        <v>21</v>
      </c>
      <c r="B32" s="7"/>
      <c r="C32" s="7"/>
      <c r="D32" s="8"/>
      <c r="E32" s="9">
        <f>E31*9%</f>
        <v>163754.1</v>
      </c>
      <c r="G32" s="19"/>
      <c r="H32" s="19"/>
    </row>
    <row r="33" spans="1:8" ht="15.6" x14ac:dyDescent="0.3">
      <c r="A33" s="6" t="s">
        <v>22</v>
      </c>
      <c r="B33" s="7"/>
      <c r="C33" s="7"/>
      <c r="D33" s="8"/>
      <c r="E33" s="9">
        <f>E31*9%</f>
        <v>163754.1</v>
      </c>
      <c r="G33" s="19"/>
      <c r="H33" s="19"/>
    </row>
    <row r="34" spans="1:8" ht="15.6" x14ac:dyDescent="0.3">
      <c r="A34" s="6" t="s">
        <v>23</v>
      </c>
      <c r="B34" s="7"/>
      <c r="C34" s="7"/>
      <c r="D34" s="8"/>
      <c r="E34" s="9">
        <f>SUM(E31:E33)</f>
        <v>2146998.2000000002</v>
      </c>
      <c r="G34" s="19"/>
      <c r="H34" s="19"/>
    </row>
    <row r="35" spans="1:8" ht="15.6" x14ac:dyDescent="0.3">
      <c r="A35" s="10"/>
      <c r="B35" s="10"/>
      <c r="C35" s="10"/>
      <c r="D35" s="10"/>
      <c r="E35" s="10"/>
    </row>
    <row r="36" spans="1:8" ht="15.6" x14ac:dyDescent="0.3">
      <c r="A36" s="16" t="s">
        <v>24</v>
      </c>
      <c r="B36" s="16"/>
      <c r="C36" s="17"/>
      <c r="D36" s="17"/>
      <c r="E36" s="10"/>
    </row>
  </sheetData>
  <mergeCells count="9">
    <mergeCell ref="A33:D33"/>
    <mergeCell ref="A34:D34"/>
    <mergeCell ref="A36:B36"/>
    <mergeCell ref="A1:D1"/>
    <mergeCell ref="A13:D13"/>
    <mergeCell ref="A15:D15"/>
    <mergeCell ref="A30:D30"/>
    <mergeCell ref="A31:D31"/>
    <mergeCell ref="A32:D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2023-09-05T10:31:22Z</dcterms:modified>
</cp:coreProperties>
</file>