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anulopezba/Desktop/EAFIT/7 SEMESTRE/"/>
    </mc:Choice>
  </mc:AlternateContent>
  <xr:revisionPtr revIDLastSave="0" documentId="13_ncr:1_{643F4C17-8E3A-244C-B0C3-E3448FC24F3C}" xr6:coauthVersionLast="47" xr6:coauthVersionMax="47" xr10:uidLastSave="{00000000-0000-0000-0000-000000000000}"/>
  <bookViews>
    <workbookView xWindow="0" yWindow="1720" windowWidth="25600" windowHeight="13900" activeTab="1" xr2:uid="{00000000-000D-0000-FFFF-FFFF00000000}"/>
  </bookViews>
  <sheets>
    <sheet name="ORIGINAL" sheetId="1" r:id="rId1"/>
    <sheet name="AJUSTADA" sheetId="2" r:id="rId2"/>
    <sheet name="PRONOSTICO" sheetId="4" r:id="rId3"/>
    <sheet name="RETO FINAL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I6" i="4"/>
  <c r="I5" i="4"/>
  <c r="I4" i="4"/>
  <c r="I3" i="4"/>
  <c r="I2" i="4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</calcChain>
</file>

<file path=xl/sharedStrings.xml><?xml version="1.0" encoding="utf-8"?>
<sst xmlns="http://schemas.openxmlformats.org/spreadsheetml/2006/main" count="1896" uniqueCount="382">
  <si>
    <t>ID</t>
  </si>
  <si>
    <t>Nombre </t>
  </si>
  <si>
    <t>Edad </t>
  </si>
  <si>
    <t>¿Cual es tu genero?</t>
  </si>
  <si>
    <t>Ciudad en la que vives</t>
  </si>
  <si>
    <t>¿Estudias o trabajas?</t>
  </si>
  <si>
    <t>¿De cuanto son tus ingresos mensuales?</t>
  </si>
  <si>
    <t>Columna1</t>
  </si>
  <si>
    <t>¿Cual es tu estrato?</t>
  </si>
  <si>
    <t>¿En que sueles gastar mas tu dinero?</t>
  </si>
  <si>
    <t>¿Pedirías un crédito en un banco? </t>
  </si>
  <si>
    <t>Juan Pablo Mendoza Riveros</t>
  </si>
  <si>
    <t>20</t>
  </si>
  <si>
    <t>Hombre </t>
  </si>
  <si>
    <t xml:space="preserve">Medellín </t>
  </si>
  <si>
    <t>Hago ambas</t>
  </si>
  <si>
    <t>5</t>
  </si>
  <si>
    <t>Entretenimiento</t>
  </si>
  <si>
    <t>Si </t>
  </si>
  <si>
    <t xml:space="preserve">Manuela </t>
  </si>
  <si>
    <t>22</t>
  </si>
  <si>
    <t>Mujer </t>
  </si>
  <si>
    <t>Estudio</t>
  </si>
  <si>
    <t>5000000</t>
  </si>
  <si>
    <t>Christian</t>
  </si>
  <si>
    <t>17</t>
  </si>
  <si>
    <t>200000</t>
  </si>
  <si>
    <t>Comida</t>
  </si>
  <si>
    <t>Paula Salas</t>
  </si>
  <si>
    <t>23</t>
  </si>
  <si>
    <t>3’000.000</t>
  </si>
  <si>
    <t>6</t>
  </si>
  <si>
    <t>Experiencias como: viajes, fiestas, eventos, etc...</t>
  </si>
  <si>
    <t>No</t>
  </si>
  <si>
    <t xml:space="preserve">Yuneidy Barrientos Ocampo </t>
  </si>
  <si>
    <t>Trabajo </t>
  </si>
  <si>
    <t>2</t>
  </si>
  <si>
    <t>Sustentos básicos del hogar</t>
  </si>
  <si>
    <t>Luis mendoza</t>
  </si>
  <si>
    <t>54</t>
  </si>
  <si>
    <t xml:space="preserve">Cúcuta </t>
  </si>
  <si>
    <t>8500000</t>
  </si>
  <si>
    <t xml:space="preserve">Mariana </t>
  </si>
  <si>
    <t>400.000</t>
  </si>
  <si>
    <t xml:space="preserve">Michelle Schmid </t>
  </si>
  <si>
    <t xml:space="preserve">19 </t>
  </si>
  <si>
    <t>Angelina</t>
  </si>
  <si>
    <t>2000000</t>
  </si>
  <si>
    <t>AMALIA WILLS</t>
  </si>
  <si>
    <t>24</t>
  </si>
  <si>
    <t>El Retiro</t>
  </si>
  <si>
    <t>Andrea</t>
  </si>
  <si>
    <t>28</t>
  </si>
  <si>
    <t>Emilio Granja</t>
  </si>
  <si>
    <t>21</t>
  </si>
  <si>
    <t xml:space="preserve">Envigado </t>
  </si>
  <si>
    <t xml:space="preserve">Evert Barrientos </t>
  </si>
  <si>
    <t>40</t>
  </si>
  <si>
    <t>Itagui</t>
  </si>
  <si>
    <t>4000000</t>
  </si>
  <si>
    <t>3</t>
  </si>
  <si>
    <t xml:space="preserve">Juan David Cárdenas </t>
  </si>
  <si>
    <t>19</t>
  </si>
  <si>
    <t>Edward lopez</t>
  </si>
  <si>
    <t>44</t>
  </si>
  <si>
    <t xml:space="preserve">Armenia </t>
  </si>
  <si>
    <t>Isabella Bonnet</t>
  </si>
  <si>
    <t>230.000</t>
  </si>
  <si>
    <t xml:space="preserve">Juliana </t>
  </si>
  <si>
    <t>4</t>
  </si>
  <si>
    <t xml:space="preserve">Ana </t>
  </si>
  <si>
    <t xml:space="preserve">Daniel Steven Tobón bedoya </t>
  </si>
  <si>
    <t>25</t>
  </si>
  <si>
    <t>Felipe vidal</t>
  </si>
  <si>
    <t xml:space="preserve">Sofia Castro </t>
  </si>
  <si>
    <t>800000</t>
  </si>
  <si>
    <t xml:space="preserve">Juan Manuel López </t>
  </si>
  <si>
    <t>David Lopera Lopez</t>
  </si>
  <si>
    <t>7500000</t>
  </si>
  <si>
    <t>Manuela Gallego</t>
  </si>
  <si>
    <t>3000000</t>
  </si>
  <si>
    <t>Daniela Vásquez</t>
  </si>
  <si>
    <t>Samuel Duque</t>
  </si>
  <si>
    <t>Alexandra Arredondo Osorio</t>
  </si>
  <si>
    <t>1000000</t>
  </si>
  <si>
    <t>William Montt</t>
  </si>
  <si>
    <t>Jeysson Florez</t>
  </si>
  <si>
    <t>Bucaramanga</t>
  </si>
  <si>
    <t>800.000</t>
  </si>
  <si>
    <t>Julian</t>
  </si>
  <si>
    <t>Guarne</t>
  </si>
  <si>
    <t>10.000.000</t>
  </si>
  <si>
    <t xml:space="preserve">Juan José Montoya Lopera </t>
  </si>
  <si>
    <t>Ana Sofía Giraldo Mendoza</t>
  </si>
  <si>
    <t xml:space="preserve">20 </t>
  </si>
  <si>
    <t>Jenny Andrea</t>
  </si>
  <si>
    <t>36</t>
  </si>
  <si>
    <t xml:space="preserve">Natalia Bustamante </t>
  </si>
  <si>
    <t>2.700.000</t>
  </si>
  <si>
    <t>Sofía</t>
  </si>
  <si>
    <t>5500000</t>
  </si>
  <si>
    <t xml:space="preserve">Valentina Ferrer </t>
  </si>
  <si>
    <t xml:space="preserve">David Gomez Ruiz </t>
  </si>
  <si>
    <t xml:space="preserve">23 </t>
  </si>
  <si>
    <t xml:space="preserve">Daniel Patiño </t>
  </si>
  <si>
    <t>1500000</t>
  </si>
  <si>
    <t xml:space="preserve">Camila </t>
  </si>
  <si>
    <t xml:space="preserve">Sabaneta </t>
  </si>
  <si>
    <t>Stiven Gómez</t>
  </si>
  <si>
    <t xml:space="preserve">Dayana Arevalo </t>
  </si>
  <si>
    <t xml:space="preserve">21 </t>
  </si>
  <si>
    <t>3.000.000</t>
  </si>
  <si>
    <t>Claudia Barrientos</t>
  </si>
  <si>
    <t>42</t>
  </si>
  <si>
    <t>3.500.000</t>
  </si>
  <si>
    <t xml:space="preserve">Paola Andrea Gutierrez Arenas </t>
  </si>
  <si>
    <t xml:space="preserve">31 años </t>
  </si>
  <si>
    <t xml:space="preserve">Itagüí </t>
  </si>
  <si>
    <t>Valentina Plaza Rojas</t>
  </si>
  <si>
    <t>1.000.000</t>
  </si>
  <si>
    <t>Juan Pablo Madrid Florez</t>
  </si>
  <si>
    <t>Envigado</t>
  </si>
  <si>
    <t>1950000</t>
  </si>
  <si>
    <t>Valentina</t>
  </si>
  <si>
    <t>Liliana Barrientos</t>
  </si>
  <si>
    <t>49</t>
  </si>
  <si>
    <t xml:space="preserve">Esteban Arango González </t>
  </si>
  <si>
    <t xml:space="preserve">Buenos Aires </t>
  </si>
  <si>
    <t>Mariana</t>
  </si>
  <si>
    <t>Bogota</t>
  </si>
  <si>
    <t>Maria Antonia Blanco</t>
  </si>
  <si>
    <t xml:space="preserve">Pedro </t>
  </si>
  <si>
    <t>26</t>
  </si>
  <si>
    <t>YURY ANTOLINEZ  PEÑA</t>
  </si>
  <si>
    <t>San José  de Cucuta</t>
  </si>
  <si>
    <t>1.360.000</t>
  </si>
  <si>
    <t>Nelly Esperanza Jaimes Perez</t>
  </si>
  <si>
    <t>61</t>
  </si>
  <si>
    <t>Walberto arrieta</t>
  </si>
  <si>
    <t xml:space="preserve">María José Escobar </t>
  </si>
  <si>
    <t>Johanna</t>
  </si>
  <si>
    <t xml:space="preserve">Ana Isabel Londoño </t>
  </si>
  <si>
    <t>Nicolás Esteban Sánchez Cuadros</t>
  </si>
  <si>
    <t>300.000</t>
  </si>
  <si>
    <t xml:space="preserve">Gabriela </t>
  </si>
  <si>
    <t>4.500.000</t>
  </si>
  <si>
    <t>Juanita</t>
  </si>
  <si>
    <t xml:space="preserve">Jessica Arrieta </t>
  </si>
  <si>
    <t>4.000.000</t>
  </si>
  <si>
    <t xml:space="preserve">Carolina </t>
  </si>
  <si>
    <t>Luisa Riveros Perez</t>
  </si>
  <si>
    <t>47</t>
  </si>
  <si>
    <t xml:space="preserve">Daniel Felipe Vergara Montoya </t>
  </si>
  <si>
    <t>Sofia</t>
  </si>
  <si>
    <t>Armenia</t>
  </si>
  <si>
    <t xml:space="preserve">Jacobo </t>
  </si>
  <si>
    <t>Johanna Sanabria</t>
  </si>
  <si>
    <t xml:space="preserve">Bogotá </t>
  </si>
  <si>
    <t xml:space="preserve">Oswaldo Antonio </t>
  </si>
  <si>
    <t>51</t>
  </si>
  <si>
    <t>1.300.000</t>
  </si>
  <si>
    <t>Emilio</t>
  </si>
  <si>
    <t>Retiro</t>
  </si>
  <si>
    <t>2500000</t>
  </si>
  <si>
    <t>Walberto Arrieta guerra</t>
  </si>
  <si>
    <t>71</t>
  </si>
  <si>
    <t>Daniela</t>
  </si>
  <si>
    <t>18</t>
  </si>
  <si>
    <t>Esteban</t>
  </si>
  <si>
    <t>Jose</t>
  </si>
  <si>
    <t>43</t>
  </si>
  <si>
    <t xml:space="preserve">Susana Arroyave </t>
  </si>
  <si>
    <t xml:space="preserve">Sara Mejía </t>
  </si>
  <si>
    <t>Silvia Jaimes</t>
  </si>
  <si>
    <t>1200000</t>
  </si>
  <si>
    <t xml:space="preserve">Sebastian Henao </t>
  </si>
  <si>
    <t>Zharick Alzate</t>
  </si>
  <si>
    <t>600.000</t>
  </si>
  <si>
    <t xml:space="preserve">Karen </t>
  </si>
  <si>
    <t xml:space="preserve">Jorge Sandoval </t>
  </si>
  <si>
    <t xml:space="preserve">Oscar </t>
  </si>
  <si>
    <t>Londoño</t>
  </si>
  <si>
    <t>Claudia isabel duque gualteros</t>
  </si>
  <si>
    <t>48</t>
  </si>
  <si>
    <t>1.500.000</t>
  </si>
  <si>
    <t xml:space="preserve">Maria Rosario Garzón Marin </t>
  </si>
  <si>
    <t xml:space="preserve">61 Años </t>
  </si>
  <si>
    <t xml:space="preserve">Valentina Ibáñez </t>
  </si>
  <si>
    <t>Juliana</t>
  </si>
  <si>
    <t>1400000</t>
  </si>
  <si>
    <t>Diana fernanda aristizabal gutierrez</t>
  </si>
  <si>
    <t xml:space="preserve">Carolina Bedoya Martinez </t>
  </si>
  <si>
    <t xml:space="preserve">Diana arbelaez </t>
  </si>
  <si>
    <t xml:space="preserve">40 </t>
  </si>
  <si>
    <t xml:space="preserve">Circasia </t>
  </si>
  <si>
    <t>5.000.000</t>
  </si>
  <si>
    <t xml:space="preserve">Silvana Álvarez </t>
  </si>
  <si>
    <t>2.000.000</t>
  </si>
  <si>
    <t xml:space="preserve">Carlos Zuluaga </t>
  </si>
  <si>
    <t>Sophia</t>
  </si>
  <si>
    <t>Bogotá</t>
  </si>
  <si>
    <t>Sebastián</t>
  </si>
  <si>
    <t>Manizales</t>
  </si>
  <si>
    <t>3.200.000</t>
  </si>
  <si>
    <t>Mayra alejandra zarabia pacheco</t>
  </si>
  <si>
    <t>Sergio Daniel Monsalve roldan</t>
  </si>
  <si>
    <t>Roberto Alejandro Robledo mejia</t>
  </si>
  <si>
    <t>34</t>
  </si>
  <si>
    <t xml:space="preserve">David </t>
  </si>
  <si>
    <t>Otro</t>
  </si>
  <si>
    <t xml:space="preserve">Pereira </t>
  </si>
  <si>
    <t>350.000</t>
  </si>
  <si>
    <t>1</t>
  </si>
  <si>
    <t>Luis Zenén Arévalo mantilla</t>
  </si>
  <si>
    <t>50</t>
  </si>
  <si>
    <t>Los patios</t>
  </si>
  <si>
    <t>Juan Ricardo Roldán posada</t>
  </si>
  <si>
    <t>Janeth Ortiz martinez</t>
  </si>
  <si>
    <t>60</t>
  </si>
  <si>
    <t>Villa del rosario</t>
  </si>
  <si>
    <t>Juan camilo giraldo guerra</t>
  </si>
  <si>
    <t>30</t>
  </si>
  <si>
    <t>Rosario cudris de ortega</t>
  </si>
  <si>
    <t>69</t>
  </si>
  <si>
    <t>Javier ricardo mefina narvaez</t>
  </si>
  <si>
    <t>Natalia Roa</t>
  </si>
  <si>
    <t xml:space="preserve">Manizales </t>
  </si>
  <si>
    <t>Javier ricardo medina narvaez</t>
  </si>
  <si>
    <t>6.000.000</t>
  </si>
  <si>
    <t>Laura Manuela Orozco Acevedo</t>
  </si>
  <si>
    <t>1700000</t>
  </si>
  <si>
    <t>Santiago</t>
  </si>
  <si>
    <t>Hanna</t>
  </si>
  <si>
    <t>Santiago Restrepo-</t>
  </si>
  <si>
    <t>8000 000</t>
  </si>
  <si>
    <t xml:space="preserve">Maria Antonia jaramillo </t>
  </si>
  <si>
    <t xml:space="preserve">24 </t>
  </si>
  <si>
    <t xml:space="preserve">Juan José Suarez </t>
  </si>
  <si>
    <t>1.800.000</t>
  </si>
  <si>
    <t xml:space="preserve">Carlos Andres Ordoñez Vega </t>
  </si>
  <si>
    <t>2300000</t>
  </si>
  <si>
    <t xml:space="preserve">Sara Higuita </t>
  </si>
  <si>
    <t>JUAN SEBASTIÁN VIERA</t>
  </si>
  <si>
    <t xml:space="preserve">sofía </t>
  </si>
  <si>
    <t xml:space="preserve">David Valencia </t>
  </si>
  <si>
    <t>Maria Jose Bernal</t>
  </si>
  <si>
    <t>2.300.000</t>
  </si>
  <si>
    <t xml:space="preserve">Pedro José Meza guardo </t>
  </si>
  <si>
    <t>500.000</t>
  </si>
  <si>
    <t>Wendy angulo</t>
  </si>
  <si>
    <t xml:space="preserve">Camilo Echeverry </t>
  </si>
  <si>
    <t>NOMBRE</t>
  </si>
  <si>
    <t>EDAD</t>
  </si>
  <si>
    <t>GENERO</t>
  </si>
  <si>
    <t>CIUDAD DE RESIDENCIA</t>
  </si>
  <si>
    <t>OCUPACIÓN</t>
  </si>
  <si>
    <t>INGRESO MENSUAL</t>
  </si>
  <si>
    <t>ESTRATO</t>
  </si>
  <si>
    <t>GASTOS SIGNIFICATIVOS</t>
  </si>
  <si>
    <t>GASTO SIGNIFICATIVO_SCORE</t>
  </si>
  <si>
    <t>SOLICITUD CREDITO</t>
  </si>
  <si>
    <t>JUAN PABLO MENDOZA RIVEROS</t>
  </si>
  <si>
    <t xml:space="preserve">MANUELA </t>
  </si>
  <si>
    <t>CHRISTIAN</t>
  </si>
  <si>
    <t>PAULA SALAS</t>
  </si>
  <si>
    <t xml:space="preserve">YUNEIDY BARRIENTOS OCAMPO </t>
  </si>
  <si>
    <t>LUIS MENDOZA</t>
  </si>
  <si>
    <t xml:space="preserve">MARIANA </t>
  </si>
  <si>
    <t xml:space="preserve">MICHELLE SCHMID </t>
  </si>
  <si>
    <t>ANGELINA</t>
  </si>
  <si>
    <t>ANDREA</t>
  </si>
  <si>
    <t>EMILIO GRANJA</t>
  </si>
  <si>
    <t xml:space="preserve">EVERT BARRIENTOS </t>
  </si>
  <si>
    <t>Itagüi</t>
  </si>
  <si>
    <t xml:space="preserve">JUAN DAVID CÁRDENAS </t>
  </si>
  <si>
    <t>EDWARD LOPEZ</t>
  </si>
  <si>
    <t>ISABELLA BONNET</t>
  </si>
  <si>
    <t xml:space="preserve">JULIANA </t>
  </si>
  <si>
    <t xml:space="preserve">ANA </t>
  </si>
  <si>
    <t xml:space="preserve">DANIEL STEVEN TOBÓN BEDOYA </t>
  </si>
  <si>
    <t>FELIPE VIDAL</t>
  </si>
  <si>
    <t xml:space="preserve">SOFIA CASTRO </t>
  </si>
  <si>
    <t xml:space="preserve">JUAN MANUEL LÓPEZ </t>
  </si>
  <si>
    <t>DAVID LOPERA LOPEZ</t>
  </si>
  <si>
    <t>MANUELA GALLEGO</t>
  </si>
  <si>
    <t>DANIELA VÁSQUEZ</t>
  </si>
  <si>
    <t>SAMUEL DUQUE</t>
  </si>
  <si>
    <t>ALEXANDRA ARREDONDO OSORIO</t>
  </si>
  <si>
    <t>WILLIAM MONTT</t>
  </si>
  <si>
    <t>JEYSSON FLOREZ</t>
  </si>
  <si>
    <t>JULIAN</t>
  </si>
  <si>
    <t xml:space="preserve">JUAN JOSÉ MONTOYA LOPERA </t>
  </si>
  <si>
    <t>ANA SOFÍA GIRALDO MENDOZA</t>
  </si>
  <si>
    <t>JENNY ANDREA</t>
  </si>
  <si>
    <t xml:space="preserve">NATALIA BUSTAMANTE </t>
  </si>
  <si>
    <t>SOFÍA</t>
  </si>
  <si>
    <t xml:space="preserve">VALENTINA FERRER </t>
  </si>
  <si>
    <t xml:space="preserve">DAVID GOMEZ RUIZ </t>
  </si>
  <si>
    <t xml:space="preserve">DANIEL PATIÑO </t>
  </si>
  <si>
    <t xml:space="preserve">CAMILA </t>
  </si>
  <si>
    <t>STIVEN GÓMEZ</t>
  </si>
  <si>
    <t xml:space="preserve">DAYANA AREVALO </t>
  </si>
  <si>
    <t>CLAUDIA BARRIENTOS</t>
  </si>
  <si>
    <t xml:space="preserve">PAOLA ANDREA GUTIERREZ ARENAS </t>
  </si>
  <si>
    <t>VALENTINA PLAZA ROJAS</t>
  </si>
  <si>
    <t>JUAN PABLO MADRID FLOREZ</t>
  </si>
  <si>
    <t>VALENTINA</t>
  </si>
  <si>
    <t>LILIANA BARRIENTOS</t>
  </si>
  <si>
    <t xml:space="preserve">ESTEBAN ARANGO GONZÁLEZ </t>
  </si>
  <si>
    <t>MARIANA</t>
  </si>
  <si>
    <t>MARIA ANTONIA BLANCO</t>
  </si>
  <si>
    <t xml:space="preserve">PEDRO </t>
  </si>
  <si>
    <t>NELLY ESPERANZA JAIMES PEREZ</t>
  </si>
  <si>
    <t>WALBERTO ARRIETA</t>
  </si>
  <si>
    <t xml:space="preserve">MARÍA JOSÉ ESCOBAR </t>
  </si>
  <si>
    <t>JOHANNA</t>
  </si>
  <si>
    <t xml:space="preserve">ANA ISABEL LONDOÑO </t>
  </si>
  <si>
    <t>NICOLÁS ESTEBAN SÁNCHEZ CUADROS</t>
  </si>
  <si>
    <t xml:space="preserve">GABRIELA </t>
  </si>
  <si>
    <t>JUANITA</t>
  </si>
  <si>
    <t xml:space="preserve">JESSICA ARRIETA </t>
  </si>
  <si>
    <t xml:space="preserve">CAROLINA </t>
  </si>
  <si>
    <t>LUISA RIVEROS PEREZ</t>
  </si>
  <si>
    <t xml:space="preserve">DANIEL FELIPE VERGARA MONTOYA </t>
  </si>
  <si>
    <t>SOFIA</t>
  </si>
  <si>
    <t xml:space="preserve">JACOBO </t>
  </si>
  <si>
    <t>JOHANNA SANABRIA</t>
  </si>
  <si>
    <t xml:space="preserve">OSWALDO ANTONIO </t>
  </si>
  <si>
    <t>EMILIO</t>
  </si>
  <si>
    <t>WALBERTO ARRIETA GUERRA</t>
  </si>
  <si>
    <t>DANIELA</t>
  </si>
  <si>
    <t>ESTEBAN</t>
  </si>
  <si>
    <t>JOSE</t>
  </si>
  <si>
    <t xml:space="preserve">SUSANA ARROYAVE </t>
  </si>
  <si>
    <t xml:space="preserve">SARA MEJÍA </t>
  </si>
  <si>
    <t>SILVIA JAIMES</t>
  </si>
  <si>
    <t xml:space="preserve">SEBASTIAN HENAO </t>
  </si>
  <si>
    <t>ZHARICK ALZATE</t>
  </si>
  <si>
    <t xml:space="preserve">KAREN </t>
  </si>
  <si>
    <t xml:space="preserve">JORGE SANDOVAL </t>
  </si>
  <si>
    <t>OSCAR LONDOÑO</t>
  </si>
  <si>
    <t>CLAUDIA ISABEL DUQUE GUALTEROS</t>
  </si>
  <si>
    <t xml:space="preserve">MARIA ROSARIO GARZÓN MARIN </t>
  </si>
  <si>
    <t xml:space="preserve">VALENTINA IBÁÑEZ </t>
  </si>
  <si>
    <t>JULIANA</t>
  </si>
  <si>
    <t>DIANA FERNANDA ARISTIZABAL GUTIERREZ</t>
  </si>
  <si>
    <t xml:space="preserve">CAROLINA BEDOYA MARTINEZ </t>
  </si>
  <si>
    <t xml:space="preserve">DIANA ARBELAEZ </t>
  </si>
  <si>
    <t xml:space="preserve">SILVANA ÁLVAREZ </t>
  </si>
  <si>
    <t xml:space="preserve">CARLOS ZULUAGA </t>
  </si>
  <si>
    <t>SOPHIA</t>
  </si>
  <si>
    <t>SEBASTIÁN</t>
  </si>
  <si>
    <t>MAYRA ALEJANDRA ZARABIA PACHECO</t>
  </si>
  <si>
    <t>SERGIO DANIEL MONSALVE ROLDAN</t>
  </si>
  <si>
    <t>ROBERTO ALEJANDRO ROBLEDO MEJIA</t>
  </si>
  <si>
    <t xml:space="preserve">DAVID </t>
  </si>
  <si>
    <t>LUIS ZENÉN ARÉVALO MANTILLA</t>
  </si>
  <si>
    <t>JUAN RICARDO ROLDÁN POSADA</t>
  </si>
  <si>
    <t>JANETH ORTIZ MARTINEZ</t>
  </si>
  <si>
    <t>JUAN CAMILO GIRALDO GUERRA</t>
  </si>
  <si>
    <t>ROSARIO CUDRIS DE ORTEGA</t>
  </si>
  <si>
    <t>JAVIER RICARDO MEFINA NARVAEZ</t>
  </si>
  <si>
    <t>NATALIA ROA</t>
  </si>
  <si>
    <t>JAVIER RICARDO MEDINA NARVAEZ</t>
  </si>
  <si>
    <t>LAURA MANUELA OROZCO ACEVEDO</t>
  </si>
  <si>
    <t>SANTIAGO</t>
  </si>
  <si>
    <t>HANNA</t>
  </si>
  <si>
    <t>SANTIAGO RESTREPO-</t>
  </si>
  <si>
    <t xml:space="preserve">MARIA ANTONIA JARAMILLO </t>
  </si>
  <si>
    <t xml:space="preserve">JUAN JOSÉ SUAREZ </t>
  </si>
  <si>
    <t xml:space="preserve">CARLOS ANDRES ORDOÑEZ VEGA </t>
  </si>
  <si>
    <t xml:space="preserve">SARA HIGUITA </t>
  </si>
  <si>
    <t xml:space="preserve">SOFÍA </t>
  </si>
  <si>
    <t xml:space="preserve">DAVID VALENCIA </t>
  </si>
  <si>
    <t>MARIA JOSE BERNAL</t>
  </si>
  <si>
    <t xml:space="preserve">PEDRO JOSÉ MEZA GUARDO </t>
  </si>
  <si>
    <t>WENDY ANGULO</t>
  </si>
  <si>
    <t xml:space="preserve">CAMILO ECHEVERRY </t>
  </si>
  <si>
    <t>GENERO_SCORE</t>
  </si>
  <si>
    <t xml:space="preserve">Hombre </t>
  </si>
  <si>
    <t>OCUPACIÓN_SCORE</t>
  </si>
  <si>
    <t>SOLICITUD CREDITO_SCORE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</si>
</sst>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[$$-409]* #,##0.00_ ;_-[$$-409]* \-#,##0.00\ ;_-[$$-409]* &quot;-&quot;??_ ;_-@_ "/>
    <numFmt numFmtId="165" formatCode="#,##0.00\ &quot;€&quot;"/>
    <numFmt numFmtId="166" formatCode="_-* #,##0\ [$COP]_-;\-* #,##0\ [$COP]_-;_-* &quot;-&quot;\ [$COP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0" fontId="0" fillId="0" borderId="0" xfId="0" applyAlignment="1">
      <alignment horizontal="center" vertical="center"/>
    </xf>
    <xf numFmtId="164" fontId="0" fillId="0" borderId="0" xfId="0" quotePrefix="1" applyNumberFormat="1"/>
    <xf numFmtId="164" fontId="0" fillId="0" borderId="0" xfId="0" applyNumberFormat="1"/>
    <xf numFmtId="165" fontId="0" fillId="0" borderId="0" xfId="0" quotePrefix="1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/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41" fontId="0" fillId="2" borderId="1" xfId="1" applyFont="1" applyFill="1" applyBorder="1"/>
    <xf numFmtId="41" fontId="0" fillId="0" borderId="1" xfId="1" applyFont="1" applyBorder="1"/>
    <xf numFmtId="41" fontId="0" fillId="0" borderId="0" xfId="1" applyFont="1" applyAlignment="1">
      <alignment vertical="center"/>
    </xf>
  </cellXfs>
  <cellStyles count="2">
    <cellStyle name="Millares [0]" xfId="1" builtinId="6"/>
    <cellStyle name="Normal" xfId="0" builtinId="0"/>
  </cellStyles>
  <dxfs count="26"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/>
    </dxf>
    <dxf>
      <numFmt numFmtId="0" formatCode="General"/>
    </dxf>
    <dxf>
      <numFmt numFmtId="1" formatCode="0"/>
      <alignment horizontal="center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_-* #,##0\ [$COP]_-;\-* #,##0\ [$COP]_-;_-* &quot;-&quot;\ [$COP]_-;_-@_-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8</xdr:col>
      <xdr:colOff>12700</xdr:colOff>
      <xdr:row>22</xdr:row>
      <xdr:rowOff>38100</xdr:rowOff>
    </xdr:to>
    <xdr:sp macro="" textlink="">
      <xdr:nvSpPr>
        <xdr:cNvPr id="30" name="CuadroTexto 1">
          <a:extLst>
            <a:ext uri="{FF2B5EF4-FFF2-40B4-BE49-F238E27FC236}">
              <a16:creationId xmlns:a16="http://schemas.microsoft.com/office/drawing/2014/main" id="{626186D1-3054-9D92-5978-C9C17B7AE06F}"/>
            </a:ext>
          </a:extLst>
        </xdr:cNvPr>
        <xdr:cNvSpPr txBox="1"/>
      </xdr:nvSpPr>
      <xdr:spPr>
        <a:xfrm>
          <a:off x="304800" y="190500"/>
          <a:ext cx="5778500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Reto Final (20%) – Analítica de Negocios INSTRUCCIONES </a:t>
          </a:r>
          <a:endParaRPr lang="es-CO"/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la entrega y presentación del reto final, se deberá crear una presentación y un portafolio de </a:t>
          </a:r>
          <a:endParaRPr lang="es-CO"/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análisis que tenga los siguientes elementos: </a:t>
          </a:r>
          <a:endParaRPr lang="es-CO"/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Seleccionar un base de datos de la plataforma Google Data Search o Kaggle.com, la cual debe poseer una variable explicativa categórica para la clasificación y agrupamiento de los registros, así como una variable explicativa numérica de pronóstico.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2.Se debe hacer una descripción clara de la base de datos, así como la descripción de cada una de las variables, indicando claramente las variables potenciales de pronóstico, clasificación o agrupamiento.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3.Para el análisis de los resultados, se deben seleccionar como mínimo dos de los modelos vistos en clase, uno de pronóstico y uno de clasificación o agrupamiento.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4.Cada presentación o portafolio debe estar conformado por un grupo de trabajo máximo de tres integrantes.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5.Creación de un video con una duración máxima de 10 minutos, en donde se presentan los principales hallazgos encontrados a los datos, y que pueden ayudar a la toma de decisiones de una organización.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6.El análisis de resultados se debe consignar en un documento de trabajo en la plataforma Google Colab, siguiendo los lineamientos dados a lo largo del curso. En el Busón del reto se debe compartir el link a dicho documento.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7.La presentación del video se hará en el aula de clase el día 27 de Mayo del presente año. </a:t>
          </a: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Para crear un portafolio en la plataforma GitHub se tiene el siguiente video: https://www.youtube.com/watch?v=LzVfVs5n3Gw. </a:t>
          </a:r>
        </a:p>
        <a:p>
          <a:endParaRPr lang="es-MX" sz="1100"/>
        </a:p>
      </xdr:txBody>
    </xdr:sp>
    <xdr:clientData/>
  </xdr:twoCellAnchor>
  <xdr:twoCellAnchor>
    <xdr:from>
      <xdr:col>9</xdr:col>
      <xdr:colOff>25400</xdr:colOff>
      <xdr:row>1</xdr:row>
      <xdr:rowOff>12700</xdr:rowOff>
    </xdr:from>
    <xdr:to>
      <xdr:col>15</xdr:col>
      <xdr:colOff>800100</xdr:colOff>
      <xdr:row>3</xdr:row>
      <xdr:rowOff>63500</xdr:rowOff>
    </xdr:to>
    <xdr:sp macro="" textlink="">
      <xdr:nvSpPr>
        <xdr:cNvPr id="273" name="CuadroTexto 2">
          <a:extLst>
            <a:ext uri="{FF2B5EF4-FFF2-40B4-BE49-F238E27FC236}">
              <a16:creationId xmlns:a16="http://schemas.microsoft.com/office/drawing/2014/main" id="{32A870CF-ED35-8563-8E0D-890AC2B50FF7}"/>
            </a:ext>
          </a:extLst>
        </xdr:cNvPr>
        <xdr:cNvSpPr txBox="1"/>
      </xdr:nvSpPr>
      <xdr:spPr>
        <a:xfrm>
          <a:off x="6426200" y="203200"/>
          <a:ext cx="57277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1.</a:t>
          </a:r>
          <a:r>
            <a:rPr lang="es-MX" sz="1100" baseline="0"/>
            <a:t> La base de datos fue realizada por nosotros ya que quisimos hacer un estudio de mercado mas realista con nuestro entorno.</a:t>
          </a:r>
          <a:endParaRPr lang="es-MX" sz="1100"/>
        </a:p>
      </xdr:txBody>
    </xdr:sp>
    <xdr:clientData/>
  </xdr:twoCellAnchor>
  <xdr:twoCellAnchor>
    <xdr:from>
      <xdr:col>9</xdr:col>
      <xdr:colOff>28575</xdr:colOff>
      <xdr:row>4</xdr:row>
      <xdr:rowOff>28575</xdr:rowOff>
    </xdr:from>
    <xdr:to>
      <xdr:col>16</xdr:col>
      <xdr:colOff>323850</xdr:colOff>
      <xdr:row>18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AA9880-4B36-69E3-C7F8-526F7CA043D0}"/>
            </a:ext>
            <a:ext uri="{147F2762-F138-4A5C-976F-8EAC2B608ADB}">
              <a16:predDERef xmlns:a16="http://schemas.microsoft.com/office/drawing/2014/main" pred="{32A870CF-ED35-8563-8E0D-890AC2B50FF7}"/>
            </a:ext>
          </a:extLst>
        </xdr:cNvPr>
        <xdr:cNvSpPr txBox="1"/>
      </xdr:nvSpPr>
      <xdr:spPr>
        <a:xfrm>
          <a:off x="5905500" y="790575"/>
          <a:ext cx="5629275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 Descripción clara de la base de datos: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 realiza un analisis de mercado en donde se conocieron diferentes variables de las personas, tales como "Nombre, Edad, Genero, Ciudad de Residencia, Ocupación, Ingreso Mensual, Estrato, Gastos Significativos y posibilidad de adquirir un crédito" con el objeto de poder conocer de este segmento del mercado, los clientes potenciales que el banco deba tener y al mismo tiempo poder predecir el salario de los prospectos a los que no se les pudo recolectar información.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Entre la información, en terminos generales pudimos encontrar perfiles entre los 19 a los 70 años, que poseen unos ingresos promedio entre los 500.000COP hasta los 10´000.000COP, con un diferente compedio de estratos y ciudades a nivel nacional, que nos permiten tener información de los diferentes perfiles que se encuentran en el mercado.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4" totalsRowShown="0">
  <autoFilter ref="A1:K124" xr:uid="{00000000-0009-0000-0100-000001000000}"/>
  <tableColumns count="11">
    <tableColumn id="1" xr3:uid="{00000000-0010-0000-0000-000001000000}" name="ID" dataDxfId="25"/>
    <tableColumn id="9" xr3:uid="{00000000-0010-0000-0000-000009000000}" name="Nombre " dataDxfId="24"/>
    <tableColumn id="12" xr3:uid="{00000000-0010-0000-0000-00000C000000}" name="Edad " dataDxfId="23"/>
    <tableColumn id="15" xr3:uid="{00000000-0010-0000-0000-00000F000000}" name="¿Cual es tu genero?" dataDxfId="22"/>
    <tableColumn id="18" xr3:uid="{00000000-0010-0000-0000-000012000000}" name="Ciudad en la que vives" dataDxfId="21"/>
    <tableColumn id="21" xr3:uid="{00000000-0010-0000-0000-000015000000}" name="¿Estudias o trabajas?" dataDxfId="20"/>
    <tableColumn id="24" xr3:uid="{00000000-0010-0000-0000-000018000000}" name="¿De cuanto son tus ingresos mensuales?" dataDxfId="19"/>
    <tableColumn id="2" xr3:uid="{18896817-3817-466F-B6C5-9A9D8ACAB91A}" name="Columna1" dataDxfId="18">
      <calculatedColumnFormula>_xlfn.NUMBERVALUE(G2)</calculatedColumnFormula>
    </tableColumn>
    <tableColumn id="27" xr3:uid="{00000000-0010-0000-0000-00001B000000}" name="¿Cual es tu estrato?" dataDxfId="17"/>
    <tableColumn id="30" xr3:uid="{00000000-0010-0000-0000-00001E000000}" name="¿En que sueles gastar mas tu dinero?" dataDxfId="16"/>
    <tableColumn id="33" xr3:uid="{00000000-0010-0000-0000-000021000000}" name="¿Pedirías un crédito en un banco? 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3E4CC9-8B2B-4872-A954-5538C6E31473}" name="Table13" displayName="Table13" ref="A1:N124" totalsRowShown="0" headerRowDxfId="14">
  <autoFilter ref="A1:N124" xr:uid="{00000000-0009-0000-0100-000001000000}"/>
  <tableColumns count="14">
    <tableColumn id="1" xr3:uid="{DBD97076-573D-4F1F-A858-A8674751B6A8}" name="ID" dataDxfId="13"/>
    <tableColumn id="3" xr3:uid="{0DD6B20E-3DDD-4A9A-B5D8-84C655675F9A}" name="NOMBRE" dataDxfId="12"/>
    <tableColumn id="4" xr3:uid="{6B44C870-6911-4693-820D-43F09AC51941}" name="EDAD" dataDxfId="11"/>
    <tableColumn id="15" xr3:uid="{894CCA67-7B7C-4D1E-88A1-3EBB2A1E830B}" name="GENERO" dataDxfId="8"/>
    <tableColumn id="8" xr3:uid="{DE5D61D5-5CDB-C940-A3FB-4D26E2B3A50A}" name="GENERO_SCORE" dataDxfId="6"/>
    <tableColumn id="18" xr3:uid="{3AF15776-2F25-4C83-8E18-FDC02FBE994C}" name="CIUDAD DE RESIDENCIA" dataDxfId="7"/>
    <tableColumn id="21" xr3:uid="{E6CBD6C6-9813-45AD-9942-03C549093186}" name="OCUPACIÓN" dataDxfId="5"/>
    <tableColumn id="9" xr3:uid="{26E9855B-4EC7-F948-906D-F46EB36F6D8A}" name="OCUPACIÓN_SCORE" dataDxfId="2"/>
    <tableColumn id="2" xr3:uid="{BC67EA55-1936-4317-BE01-2F8E178E9283}" name="INGRESO MENSUAL" dataDxfId="0" dataCellStyle="Millares [0]"/>
    <tableColumn id="5" xr3:uid="{C3B5368F-734F-488C-95A6-DAB5CA256480}" name="ESTRATO" dataDxfId="1"/>
    <tableColumn id="30" xr3:uid="{46DC65E4-F6CC-4E5A-8FD7-BFAFB73BDBDE}" name="GASTOS SIGNIFICATIVOS" dataDxfId="10"/>
    <tableColumn id="7" xr3:uid="{442E032A-1127-48E1-8E1B-61AFEF14F89B}" name="GASTO SIGNIFICATIVO_SCORE" dataDxfId="9"/>
    <tableColumn id="33" xr3:uid="{668FDD9F-FA8E-4CE8-B5D2-9ED1D05CF14A}" name="SOLICITUD CREDITO" dataDxfId="4"/>
    <tableColumn id="11" xr3:uid="{1AA58CA3-0852-8443-9519-425D255DFE12}" name="SOLICITUD CREDITO_SCOR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opLeftCell="C1" workbookViewId="0">
      <selection activeCell="G2" sqref="G2"/>
    </sheetView>
  </sheetViews>
  <sheetFormatPr baseColWidth="10" defaultColWidth="8.83203125" defaultRowHeight="15" x14ac:dyDescent="0.2"/>
  <cols>
    <col min="1" max="1" width="13.1640625" style="5" customWidth="1"/>
    <col min="2" max="2" width="20" bestFit="1" customWidth="1"/>
    <col min="3" max="3" width="20" style="3" bestFit="1" customWidth="1"/>
    <col min="4" max="7" width="20" bestFit="1" customWidth="1"/>
    <col min="8" max="8" width="20" customWidth="1"/>
    <col min="9" max="9" width="20" style="1" bestFit="1" customWidth="1"/>
    <col min="10" max="10" width="20" bestFit="1" customWidth="1"/>
    <col min="11" max="11" width="20" style="1" bestFit="1" customWidth="1"/>
  </cols>
  <sheetData>
    <row r="1" spans="1:11" x14ac:dyDescent="0.2">
      <c r="A1" s="5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</row>
    <row r="2" spans="1:11" x14ac:dyDescent="0.2">
      <c r="A2" s="5">
        <v>1</v>
      </c>
      <c r="B2" t="s">
        <v>11</v>
      </c>
      <c r="C2" s="4" t="s">
        <v>12</v>
      </c>
      <c r="D2" t="s">
        <v>13</v>
      </c>
      <c r="E2" t="s">
        <v>14</v>
      </c>
      <c r="F2" t="s">
        <v>15</v>
      </c>
      <c r="G2" s="7">
        <v>5000000</v>
      </c>
      <c r="H2" s="9">
        <f>_xlfn.NUMBERVALUE(G2)</f>
        <v>5000000</v>
      </c>
      <c r="I2" s="2" t="s">
        <v>16</v>
      </c>
      <c r="J2" t="s">
        <v>17</v>
      </c>
      <c r="K2" s="1" t="s">
        <v>18</v>
      </c>
    </row>
    <row r="3" spans="1:11" x14ac:dyDescent="0.2">
      <c r="A3" s="5">
        <v>2</v>
      </c>
      <c r="B3" t="s">
        <v>19</v>
      </c>
      <c r="C3" s="4" t="s">
        <v>20</v>
      </c>
      <c r="D3" t="s">
        <v>21</v>
      </c>
      <c r="E3" t="s">
        <v>14</v>
      </c>
      <c r="F3" t="s">
        <v>22</v>
      </c>
      <c r="G3" s="8" t="s">
        <v>23</v>
      </c>
      <c r="H3" s="9">
        <f>_xlfn.NUMBERVALUE(G3)</f>
        <v>5000000</v>
      </c>
      <c r="I3" s="2" t="s">
        <v>16</v>
      </c>
      <c r="J3" t="s">
        <v>17</v>
      </c>
      <c r="K3" s="1" t="s">
        <v>18</v>
      </c>
    </row>
    <row r="4" spans="1:11" x14ac:dyDescent="0.2">
      <c r="A4" s="5">
        <v>3</v>
      </c>
      <c r="B4" t="s">
        <v>24</v>
      </c>
      <c r="C4" s="4" t="s">
        <v>25</v>
      </c>
      <c r="D4" t="s">
        <v>13</v>
      </c>
      <c r="E4" t="s">
        <v>14</v>
      </c>
      <c r="F4" t="s">
        <v>22</v>
      </c>
      <c r="G4" s="6" t="s">
        <v>26</v>
      </c>
      <c r="H4" s="9">
        <f>_xlfn.NUMBERVALUE(G4)</f>
        <v>200000</v>
      </c>
      <c r="I4" s="2" t="s">
        <v>16</v>
      </c>
      <c r="J4" t="s">
        <v>27</v>
      </c>
      <c r="K4" s="1" t="s">
        <v>18</v>
      </c>
    </row>
    <row r="5" spans="1:11" x14ac:dyDescent="0.2">
      <c r="A5" s="5">
        <v>4</v>
      </c>
      <c r="B5" t="s">
        <v>28</v>
      </c>
      <c r="C5" s="4" t="s">
        <v>29</v>
      </c>
      <c r="D5" t="s">
        <v>21</v>
      </c>
      <c r="E5" t="s">
        <v>14</v>
      </c>
      <c r="F5" t="s">
        <v>22</v>
      </c>
      <c r="G5" s="7" t="s">
        <v>30</v>
      </c>
      <c r="H5" s="9">
        <v>3000000</v>
      </c>
      <c r="I5" s="2" t="s">
        <v>31</v>
      </c>
      <c r="J5" t="s">
        <v>32</v>
      </c>
      <c r="K5" s="1" t="s">
        <v>33</v>
      </c>
    </row>
    <row r="6" spans="1:11" x14ac:dyDescent="0.2">
      <c r="A6" s="5">
        <v>5</v>
      </c>
      <c r="B6" t="s">
        <v>34</v>
      </c>
      <c r="C6" s="4" t="s">
        <v>29</v>
      </c>
      <c r="D6" t="s">
        <v>21</v>
      </c>
      <c r="E6" t="s">
        <v>14</v>
      </c>
      <c r="F6" t="s">
        <v>35</v>
      </c>
      <c r="G6" s="7">
        <v>1400000</v>
      </c>
      <c r="H6" s="9">
        <f t="shared" ref="H6:H37" si="0">_xlfn.NUMBERVALUE(G6)</f>
        <v>1400000</v>
      </c>
      <c r="I6" s="2" t="s">
        <v>36</v>
      </c>
      <c r="J6" t="s">
        <v>37</v>
      </c>
      <c r="K6" s="1" t="s">
        <v>18</v>
      </c>
    </row>
    <row r="7" spans="1:11" x14ac:dyDescent="0.2">
      <c r="A7" s="5">
        <v>6</v>
      </c>
      <c r="B7" t="s">
        <v>38</v>
      </c>
      <c r="C7" s="4" t="s">
        <v>39</v>
      </c>
      <c r="D7" t="s">
        <v>13</v>
      </c>
      <c r="E7" t="s">
        <v>40</v>
      </c>
      <c r="F7" t="s">
        <v>35</v>
      </c>
      <c r="G7" s="6" t="s">
        <v>41</v>
      </c>
      <c r="H7" s="9">
        <f t="shared" si="0"/>
        <v>8500000</v>
      </c>
      <c r="I7" s="2" t="s">
        <v>16</v>
      </c>
      <c r="J7" t="s">
        <v>37</v>
      </c>
      <c r="K7" s="1" t="s">
        <v>18</v>
      </c>
    </row>
    <row r="8" spans="1:11" x14ac:dyDescent="0.2">
      <c r="A8" s="5">
        <v>7</v>
      </c>
      <c r="B8" t="s">
        <v>42</v>
      </c>
      <c r="C8" s="4" t="s">
        <v>25</v>
      </c>
      <c r="D8" t="s">
        <v>21</v>
      </c>
      <c r="E8" t="s">
        <v>14</v>
      </c>
      <c r="F8" t="s">
        <v>22</v>
      </c>
      <c r="G8" s="6" t="s">
        <v>43</v>
      </c>
      <c r="H8" s="9">
        <f t="shared" si="0"/>
        <v>400000</v>
      </c>
      <c r="I8" s="2" t="s">
        <v>31</v>
      </c>
      <c r="J8" t="s">
        <v>32</v>
      </c>
      <c r="K8" s="1" t="s">
        <v>18</v>
      </c>
    </row>
    <row r="9" spans="1:11" x14ac:dyDescent="0.2">
      <c r="A9" s="5">
        <v>8</v>
      </c>
      <c r="B9" t="s">
        <v>44</v>
      </c>
      <c r="C9" s="3" t="s">
        <v>45</v>
      </c>
      <c r="D9" t="s">
        <v>21</v>
      </c>
      <c r="E9" t="s">
        <v>14</v>
      </c>
      <c r="F9" t="s">
        <v>22</v>
      </c>
      <c r="G9" s="7">
        <v>0</v>
      </c>
      <c r="H9" s="9">
        <f t="shared" si="0"/>
        <v>0</v>
      </c>
      <c r="I9" s="2" t="s">
        <v>16</v>
      </c>
      <c r="J9" t="s">
        <v>27</v>
      </c>
      <c r="K9" s="1" t="s">
        <v>18</v>
      </c>
    </row>
    <row r="10" spans="1:11" x14ac:dyDescent="0.2">
      <c r="A10" s="5">
        <v>9</v>
      </c>
      <c r="B10" t="s">
        <v>46</v>
      </c>
      <c r="C10" s="3">
        <v>52</v>
      </c>
      <c r="D10" t="s">
        <v>21</v>
      </c>
      <c r="E10" t="s">
        <v>40</v>
      </c>
      <c r="F10" t="s">
        <v>35</v>
      </c>
      <c r="G10" s="6" t="s">
        <v>47</v>
      </c>
      <c r="H10" s="9">
        <f t="shared" si="0"/>
        <v>2000000</v>
      </c>
      <c r="I10" s="2" t="s">
        <v>16</v>
      </c>
      <c r="J10" t="s">
        <v>37</v>
      </c>
      <c r="K10" s="1" t="s">
        <v>18</v>
      </c>
    </row>
    <row r="11" spans="1:11" x14ac:dyDescent="0.2">
      <c r="A11" s="5">
        <v>10</v>
      </c>
      <c r="B11" t="s">
        <v>48</v>
      </c>
      <c r="C11" s="4" t="s">
        <v>49</v>
      </c>
      <c r="D11" t="s">
        <v>21</v>
      </c>
      <c r="E11" t="s">
        <v>50</v>
      </c>
      <c r="F11" t="s">
        <v>15</v>
      </c>
      <c r="G11" s="7">
        <v>7300000</v>
      </c>
      <c r="H11" s="9">
        <f t="shared" si="0"/>
        <v>7300000</v>
      </c>
      <c r="I11" s="2" t="s">
        <v>31</v>
      </c>
      <c r="J11" t="s">
        <v>32</v>
      </c>
      <c r="K11" s="1" t="s">
        <v>18</v>
      </c>
    </row>
    <row r="12" spans="1:11" x14ac:dyDescent="0.2">
      <c r="A12" s="5">
        <v>11</v>
      </c>
      <c r="B12" t="s">
        <v>51</v>
      </c>
      <c r="C12" s="4" t="s">
        <v>52</v>
      </c>
      <c r="D12" t="s">
        <v>21</v>
      </c>
      <c r="E12" t="s">
        <v>14</v>
      </c>
      <c r="F12" t="s">
        <v>35</v>
      </c>
      <c r="G12" s="7">
        <v>0</v>
      </c>
      <c r="H12" s="9">
        <f t="shared" si="0"/>
        <v>0</v>
      </c>
      <c r="I12" s="2" t="s">
        <v>16</v>
      </c>
      <c r="J12" t="s">
        <v>27</v>
      </c>
      <c r="K12" s="1" t="s">
        <v>18</v>
      </c>
    </row>
    <row r="13" spans="1:11" x14ac:dyDescent="0.2">
      <c r="A13" s="5">
        <v>12</v>
      </c>
      <c r="B13" t="s">
        <v>53</v>
      </c>
      <c r="C13" s="4" t="s">
        <v>54</v>
      </c>
      <c r="D13" t="s">
        <v>13</v>
      </c>
      <c r="E13" t="s">
        <v>55</v>
      </c>
      <c r="F13" t="s">
        <v>15</v>
      </c>
      <c r="G13" s="7">
        <v>400000</v>
      </c>
      <c r="H13" s="9">
        <f t="shared" si="0"/>
        <v>400000</v>
      </c>
      <c r="I13" s="2" t="s">
        <v>16</v>
      </c>
      <c r="J13" t="s">
        <v>32</v>
      </c>
      <c r="K13" s="1" t="s">
        <v>18</v>
      </c>
    </row>
    <row r="14" spans="1:11" x14ac:dyDescent="0.2">
      <c r="A14" s="5">
        <v>13</v>
      </c>
      <c r="B14" t="s">
        <v>56</v>
      </c>
      <c r="C14" s="4" t="s">
        <v>57</v>
      </c>
      <c r="D14" t="s">
        <v>13</v>
      </c>
      <c r="E14" t="s">
        <v>58</v>
      </c>
      <c r="F14" t="s">
        <v>35</v>
      </c>
      <c r="G14" s="6" t="s">
        <v>59</v>
      </c>
      <c r="H14" s="9">
        <f t="shared" si="0"/>
        <v>4000000</v>
      </c>
      <c r="I14" s="2" t="s">
        <v>60</v>
      </c>
      <c r="J14" t="s">
        <v>37</v>
      </c>
      <c r="K14" s="1" t="s">
        <v>33</v>
      </c>
    </row>
    <row r="15" spans="1:11" x14ac:dyDescent="0.2">
      <c r="A15" s="5">
        <v>14</v>
      </c>
      <c r="B15" t="s">
        <v>61</v>
      </c>
      <c r="C15" s="4" t="s">
        <v>62</v>
      </c>
      <c r="D15" t="s">
        <v>13</v>
      </c>
      <c r="E15" t="s">
        <v>40</v>
      </c>
      <c r="F15" t="s">
        <v>22</v>
      </c>
      <c r="G15" s="7">
        <v>0</v>
      </c>
      <c r="H15" s="9">
        <f t="shared" si="0"/>
        <v>0</v>
      </c>
      <c r="I15" s="2" t="s">
        <v>60</v>
      </c>
      <c r="J15" t="s">
        <v>27</v>
      </c>
      <c r="K15" s="1" t="s">
        <v>18</v>
      </c>
    </row>
    <row r="16" spans="1:11" x14ac:dyDescent="0.2">
      <c r="A16" s="5">
        <v>15</v>
      </c>
      <c r="B16" t="s">
        <v>63</v>
      </c>
      <c r="C16" s="4" t="s">
        <v>64</v>
      </c>
      <c r="D16" t="s">
        <v>13</v>
      </c>
      <c r="E16" t="s">
        <v>65</v>
      </c>
      <c r="F16" t="s">
        <v>35</v>
      </c>
      <c r="G16" s="7">
        <v>5000000</v>
      </c>
      <c r="H16" s="9">
        <f t="shared" si="0"/>
        <v>5000000</v>
      </c>
      <c r="I16" s="2" t="s">
        <v>16</v>
      </c>
      <c r="J16" t="s">
        <v>37</v>
      </c>
      <c r="K16" s="1" t="s">
        <v>18</v>
      </c>
    </row>
    <row r="17" spans="1:11" x14ac:dyDescent="0.2">
      <c r="A17" s="5">
        <v>16</v>
      </c>
      <c r="B17" t="s">
        <v>66</v>
      </c>
      <c r="C17" s="4" t="s">
        <v>54</v>
      </c>
      <c r="D17" t="s">
        <v>21</v>
      </c>
      <c r="E17" t="s">
        <v>14</v>
      </c>
      <c r="F17" t="s">
        <v>22</v>
      </c>
      <c r="G17" s="6" t="s">
        <v>67</v>
      </c>
      <c r="H17" s="9">
        <f t="shared" si="0"/>
        <v>230000</v>
      </c>
      <c r="I17" s="2" t="s">
        <v>31</v>
      </c>
      <c r="J17" t="s">
        <v>32</v>
      </c>
      <c r="K17" s="1" t="s">
        <v>33</v>
      </c>
    </row>
    <row r="18" spans="1:11" x14ac:dyDescent="0.2">
      <c r="A18" s="5">
        <v>17</v>
      </c>
      <c r="B18" t="s">
        <v>68</v>
      </c>
      <c r="C18" s="4" t="s">
        <v>20</v>
      </c>
      <c r="D18" t="s">
        <v>21</v>
      </c>
      <c r="E18" t="s">
        <v>65</v>
      </c>
      <c r="F18" t="s">
        <v>22</v>
      </c>
      <c r="G18" s="7">
        <v>1000000</v>
      </c>
      <c r="H18" s="9">
        <f t="shared" si="0"/>
        <v>1000000</v>
      </c>
      <c r="I18" s="2" t="s">
        <v>69</v>
      </c>
      <c r="J18" t="s">
        <v>32</v>
      </c>
      <c r="K18" s="1" t="s">
        <v>18</v>
      </c>
    </row>
    <row r="19" spans="1:11" x14ac:dyDescent="0.2">
      <c r="A19" s="5">
        <v>18</v>
      </c>
      <c r="B19" t="s">
        <v>70</v>
      </c>
      <c r="C19" s="4" t="s">
        <v>54</v>
      </c>
      <c r="D19" t="s">
        <v>21</v>
      </c>
      <c r="E19" t="s">
        <v>14</v>
      </c>
      <c r="F19" t="s">
        <v>22</v>
      </c>
      <c r="G19" s="7">
        <v>2000000</v>
      </c>
      <c r="H19" s="9">
        <f t="shared" si="0"/>
        <v>2000000</v>
      </c>
      <c r="I19" s="2" t="s">
        <v>16</v>
      </c>
      <c r="J19" t="s">
        <v>27</v>
      </c>
      <c r="K19" s="1" t="s">
        <v>18</v>
      </c>
    </row>
    <row r="20" spans="1:11" x14ac:dyDescent="0.2">
      <c r="A20" s="5">
        <v>19</v>
      </c>
      <c r="B20" t="s">
        <v>71</v>
      </c>
      <c r="C20" s="4" t="s">
        <v>72</v>
      </c>
      <c r="D20" t="s">
        <v>13</v>
      </c>
      <c r="E20" t="s">
        <v>65</v>
      </c>
      <c r="F20" t="s">
        <v>35</v>
      </c>
      <c r="G20" s="6" t="s">
        <v>47</v>
      </c>
      <c r="H20" s="9">
        <f t="shared" si="0"/>
        <v>2000000</v>
      </c>
      <c r="I20" s="2" t="s">
        <v>16</v>
      </c>
      <c r="J20" t="s">
        <v>27</v>
      </c>
      <c r="K20" s="1" t="s">
        <v>33</v>
      </c>
    </row>
    <row r="21" spans="1:11" x14ac:dyDescent="0.2">
      <c r="A21" s="5">
        <v>20</v>
      </c>
      <c r="B21" t="s">
        <v>73</v>
      </c>
      <c r="C21" s="4" t="s">
        <v>20</v>
      </c>
      <c r="D21" t="s">
        <v>13</v>
      </c>
      <c r="E21" t="s">
        <v>14</v>
      </c>
      <c r="F21" t="s">
        <v>15</v>
      </c>
      <c r="G21" s="7">
        <v>3500000</v>
      </c>
      <c r="H21" s="9">
        <f t="shared" si="0"/>
        <v>3500000</v>
      </c>
      <c r="I21" s="2" t="s">
        <v>31</v>
      </c>
      <c r="J21" t="s">
        <v>32</v>
      </c>
      <c r="K21" s="1" t="s">
        <v>18</v>
      </c>
    </row>
    <row r="22" spans="1:11" x14ac:dyDescent="0.2">
      <c r="A22" s="5">
        <v>21</v>
      </c>
      <c r="B22" t="s">
        <v>74</v>
      </c>
      <c r="C22" s="4" t="s">
        <v>62</v>
      </c>
      <c r="D22" t="s">
        <v>21</v>
      </c>
      <c r="E22" t="s">
        <v>14</v>
      </c>
      <c r="F22" t="s">
        <v>22</v>
      </c>
      <c r="G22" s="6" t="s">
        <v>75</v>
      </c>
      <c r="H22" s="9">
        <f t="shared" si="0"/>
        <v>800000</v>
      </c>
      <c r="I22" s="2" t="s">
        <v>69</v>
      </c>
      <c r="J22" t="s">
        <v>17</v>
      </c>
      <c r="K22" s="1" t="s">
        <v>33</v>
      </c>
    </row>
    <row r="23" spans="1:11" x14ac:dyDescent="0.2">
      <c r="A23" s="5">
        <v>22</v>
      </c>
      <c r="B23" t="s">
        <v>76</v>
      </c>
      <c r="C23" s="4" t="s">
        <v>12</v>
      </c>
      <c r="D23" t="s">
        <v>13</v>
      </c>
      <c r="E23" t="s">
        <v>14</v>
      </c>
      <c r="F23" t="s">
        <v>22</v>
      </c>
      <c r="G23" s="7">
        <v>0</v>
      </c>
      <c r="H23" s="9">
        <f t="shared" si="0"/>
        <v>0</v>
      </c>
      <c r="I23" s="2" t="s">
        <v>16</v>
      </c>
      <c r="J23" t="s">
        <v>17</v>
      </c>
      <c r="K23" s="1" t="s">
        <v>33</v>
      </c>
    </row>
    <row r="24" spans="1:11" x14ac:dyDescent="0.2">
      <c r="A24" s="5">
        <v>23</v>
      </c>
      <c r="B24" t="s">
        <v>77</v>
      </c>
      <c r="C24" s="4" t="s">
        <v>49</v>
      </c>
      <c r="D24" t="s">
        <v>13</v>
      </c>
      <c r="E24" t="s">
        <v>14</v>
      </c>
      <c r="F24" t="s">
        <v>15</v>
      </c>
      <c r="G24" s="6" t="s">
        <v>78</v>
      </c>
      <c r="H24" s="9">
        <f t="shared" si="0"/>
        <v>7500000</v>
      </c>
      <c r="I24" s="2" t="s">
        <v>16</v>
      </c>
      <c r="J24" t="s">
        <v>32</v>
      </c>
      <c r="K24" s="1" t="s">
        <v>18</v>
      </c>
    </row>
    <row r="25" spans="1:11" x14ac:dyDescent="0.2">
      <c r="A25" s="5">
        <v>24</v>
      </c>
      <c r="B25" t="s">
        <v>79</v>
      </c>
      <c r="C25" s="4" t="s">
        <v>20</v>
      </c>
      <c r="D25" t="s">
        <v>21</v>
      </c>
      <c r="E25" t="s">
        <v>65</v>
      </c>
      <c r="F25" t="s">
        <v>15</v>
      </c>
      <c r="G25" s="6" t="s">
        <v>80</v>
      </c>
      <c r="H25" s="9">
        <f t="shared" si="0"/>
        <v>3000000</v>
      </c>
      <c r="I25" s="2" t="s">
        <v>16</v>
      </c>
      <c r="J25" t="s">
        <v>32</v>
      </c>
      <c r="K25" s="1" t="s">
        <v>33</v>
      </c>
    </row>
    <row r="26" spans="1:11" x14ac:dyDescent="0.2">
      <c r="A26" s="5">
        <v>25</v>
      </c>
      <c r="B26" t="s">
        <v>81</v>
      </c>
      <c r="C26" s="4" t="s">
        <v>54</v>
      </c>
      <c r="D26" t="s">
        <v>21</v>
      </c>
      <c r="E26" t="s">
        <v>14</v>
      </c>
      <c r="F26" t="s">
        <v>15</v>
      </c>
      <c r="G26" s="7">
        <v>1300000</v>
      </c>
      <c r="H26" s="9">
        <f t="shared" si="0"/>
        <v>1300000</v>
      </c>
      <c r="I26" s="2" t="s">
        <v>16</v>
      </c>
      <c r="J26" t="s">
        <v>32</v>
      </c>
      <c r="K26" s="1" t="s">
        <v>18</v>
      </c>
    </row>
    <row r="27" spans="1:11" x14ac:dyDescent="0.2">
      <c r="A27" s="5">
        <v>26</v>
      </c>
      <c r="B27" t="s">
        <v>82</v>
      </c>
      <c r="C27" s="4" t="s">
        <v>54</v>
      </c>
      <c r="D27" t="s">
        <v>13</v>
      </c>
      <c r="E27" t="s">
        <v>14</v>
      </c>
      <c r="F27" t="s">
        <v>22</v>
      </c>
      <c r="G27" s="7">
        <v>3000000</v>
      </c>
      <c r="H27" s="9">
        <f t="shared" si="0"/>
        <v>3000000</v>
      </c>
      <c r="I27" s="2" t="s">
        <v>31</v>
      </c>
      <c r="J27" t="s">
        <v>32</v>
      </c>
      <c r="K27" s="1" t="s">
        <v>18</v>
      </c>
    </row>
    <row r="28" spans="1:11" x14ac:dyDescent="0.2">
      <c r="A28" s="5">
        <v>27</v>
      </c>
      <c r="B28" t="s">
        <v>83</v>
      </c>
      <c r="C28" s="4" t="s">
        <v>12</v>
      </c>
      <c r="D28" t="s">
        <v>21</v>
      </c>
      <c r="E28" t="s">
        <v>14</v>
      </c>
      <c r="F28" t="s">
        <v>22</v>
      </c>
      <c r="G28" s="6" t="s">
        <v>84</v>
      </c>
      <c r="H28" s="9">
        <f t="shared" si="0"/>
        <v>1000000</v>
      </c>
      <c r="I28" s="2" t="s">
        <v>69</v>
      </c>
      <c r="J28" t="s">
        <v>27</v>
      </c>
      <c r="K28" s="1" t="s">
        <v>18</v>
      </c>
    </row>
    <row r="29" spans="1:11" x14ac:dyDescent="0.2">
      <c r="A29" s="5">
        <v>28</v>
      </c>
      <c r="B29" t="s">
        <v>85</v>
      </c>
      <c r="C29" s="4" t="s">
        <v>29</v>
      </c>
      <c r="D29" t="s">
        <v>13</v>
      </c>
      <c r="E29" t="s">
        <v>14</v>
      </c>
      <c r="F29" t="s">
        <v>35</v>
      </c>
      <c r="G29" s="6" t="s">
        <v>59</v>
      </c>
      <c r="H29" s="9">
        <f t="shared" si="0"/>
        <v>4000000</v>
      </c>
      <c r="I29" s="2" t="s">
        <v>16</v>
      </c>
      <c r="J29" t="s">
        <v>17</v>
      </c>
      <c r="K29" s="1" t="s">
        <v>18</v>
      </c>
    </row>
    <row r="30" spans="1:11" x14ac:dyDescent="0.2">
      <c r="A30" s="5">
        <v>29</v>
      </c>
      <c r="B30" t="s">
        <v>86</v>
      </c>
      <c r="C30" s="4" t="s">
        <v>62</v>
      </c>
      <c r="D30" t="s">
        <v>13</v>
      </c>
      <c r="E30" t="s">
        <v>87</v>
      </c>
      <c r="F30" t="s">
        <v>22</v>
      </c>
      <c r="G30" s="6" t="s">
        <v>88</v>
      </c>
      <c r="H30" s="9">
        <f t="shared" si="0"/>
        <v>800000</v>
      </c>
      <c r="I30" s="2" t="s">
        <v>69</v>
      </c>
      <c r="J30" t="s">
        <v>27</v>
      </c>
      <c r="K30" s="1" t="s">
        <v>18</v>
      </c>
    </row>
    <row r="31" spans="1:11" x14ac:dyDescent="0.2">
      <c r="A31" s="5">
        <v>30</v>
      </c>
      <c r="B31" t="s">
        <v>89</v>
      </c>
      <c r="C31" s="4" t="s">
        <v>54</v>
      </c>
      <c r="D31" t="s">
        <v>13</v>
      </c>
      <c r="E31" t="s">
        <v>90</v>
      </c>
      <c r="F31" t="s">
        <v>15</v>
      </c>
      <c r="G31" s="7" t="s">
        <v>91</v>
      </c>
      <c r="H31" s="9">
        <f t="shared" si="0"/>
        <v>10000000</v>
      </c>
      <c r="I31" s="2" t="s">
        <v>60</v>
      </c>
      <c r="J31" t="s">
        <v>27</v>
      </c>
      <c r="K31" s="1" t="s">
        <v>18</v>
      </c>
    </row>
    <row r="32" spans="1:11" x14ac:dyDescent="0.2">
      <c r="A32" s="5">
        <v>31</v>
      </c>
      <c r="B32" t="s">
        <v>92</v>
      </c>
      <c r="C32" s="4" t="s">
        <v>20</v>
      </c>
      <c r="D32" t="s">
        <v>13</v>
      </c>
      <c r="E32" t="s">
        <v>14</v>
      </c>
      <c r="F32" t="s">
        <v>22</v>
      </c>
      <c r="G32" s="6" t="s">
        <v>59</v>
      </c>
      <c r="H32" s="9">
        <f t="shared" si="0"/>
        <v>4000000</v>
      </c>
      <c r="I32" s="2" t="s">
        <v>16</v>
      </c>
      <c r="J32" t="s">
        <v>27</v>
      </c>
      <c r="K32" s="1" t="s">
        <v>33</v>
      </c>
    </row>
    <row r="33" spans="1:11" x14ac:dyDescent="0.2">
      <c r="A33" s="5">
        <v>32</v>
      </c>
      <c r="B33" t="s">
        <v>93</v>
      </c>
      <c r="C33" s="3" t="s">
        <v>94</v>
      </c>
      <c r="D33" t="s">
        <v>21</v>
      </c>
      <c r="E33" t="s">
        <v>65</v>
      </c>
      <c r="F33" t="s">
        <v>22</v>
      </c>
      <c r="G33" s="7">
        <v>800000</v>
      </c>
      <c r="H33" s="9">
        <f t="shared" si="0"/>
        <v>800000</v>
      </c>
      <c r="I33" s="2" t="s">
        <v>31</v>
      </c>
      <c r="J33" t="s">
        <v>32</v>
      </c>
      <c r="K33" s="1" t="s">
        <v>33</v>
      </c>
    </row>
    <row r="34" spans="1:11" x14ac:dyDescent="0.2">
      <c r="A34" s="5">
        <v>33</v>
      </c>
      <c r="B34" t="s">
        <v>95</v>
      </c>
      <c r="C34" s="4" t="s">
        <v>96</v>
      </c>
      <c r="D34" t="s">
        <v>21</v>
      </c>
      <c r="E34" t="s">
        <v>14</v>
      </c>
      <c r="F34" t="s">
        <v>35</v>
      </c>
      <c r="G34" s="7">
        <v>3000000</v>
      </c>
      <c r="H34" s="9">
        <f t="shared" si="0"/>
        <v>3000000</v>
      </c>
      <c r="I34" s="2" t="s">
        <v>60</v>
      </c>
      <c r="J34" t="s">
        <v>37</v>
      </c>
      <c r="K34" s="1" t="s">
        <v>33</v>
      </c>
    </row>
    <row r="35" spans="1:11" x14ac:dyDescent="0.2">
      <c r="A35" s="5">
        <v>34</v>
      </c>
      <c r="B35" t="s">
        <v>97</v>
      </c>
      <c r="C35" s="4" t="s">
        <v>54</v>
      </c>
      <c r="D35" t="s">
        <v>21</v>
      </c>
      <c r="E35" t="s">
        <v>40</v>
      </c>
      <c r="F35" t="s">
        <v>15</v>
      </c>
      <c r="G35" s="7" t="s">
        <v>98</v>
      </c>
      <c r="H35" s="9">
        <f t="shared" si="0"/>
        <v>2700000</v>
      </c>
      <c r="I35" s="2" t="s">
        <v>69</v>
      </c>
      <c r="J35" t="s">
        <v>32</v>
      </c>
      <c r="K35" s="1" t="s">
        <v>18</v>
      </c>
    </row>
    <row r="36" spans="1:11" x14ac:dyDescent="0.2">
      <c r="A36" s="5">
        <v>35</v>
      </c>
      <c r="B36" t="s">
        <v>99</v>
      </c>
      <c r="C36" s="4" t="s">
        <v>29</v>
      </c>
      <c r="D36" t="s">
        <v>21</v>
      </c>
      <c r="E36" t="s">
        <v>55</v>
      </c>
      <c r="F36" t="s">
        <v>15</v>
      </c>
      <c r="G36" s="6" t="s">
        <v>100</v>
      </c>
      <c r="H36" s="9">
        <f t="shared" si="0"/>
        <v>5500000</v>
      </c>
      <c r="I36" s="2" t="s">
        <v>16</v>
      </c>
      <c r="J36" t="s">
        <v>27</v>
      </c>
      <c r="K36" s="1" t="s">
        <v>18</v>
      </c>
    </row>
    <row r="37" spans="1:11" x14ac:dyDescent="0.2">
      <c r="A37" s="5">
        <v>36</v>
      </c>
      <c r="B37" t="s">
        <v>101</v>
      </c>
      <c r="C37" s="4" t="s">
        <v>49</v>
      </c>
      <c r="D37" t="s">
        <v>21</v>
      </c>
      <c r="E37" t="s">
        <v>14</v>
      </c>
      <c r="F37" t="s">
        <v>35</v>
      </c>
      <c r="G37" s="7">
        <v>2800000</v>
      </c>
      <c r="H37" s="9">
        <f t="shared" si="0"/>
        <v>2800000</v>
      </c>
      <c r="I37" s="2" t="s">
        <v>16</v>
      </c>
      <c r="J37" t="s">
        <v>17</v>
      </c>
      <c r="K37" s="1" t="s">
        <v>18</v>
      </c>
    </row>
    <row r="38" spans="1:11" x14ac:dyDescent="0.2">
      <c r="A38" s="5">
        <v>37</v>
      </c>
      <c r="B38" t="s">
        <v>102</v>
      </c>
      <c r="C38" s="3" t="s">
        <v>103</v>
      </c>
      <c r="D38" t="s">
        <v>13</v>
      </c>
      <c r="E38" t="s">
        <v>14</v>
      </c>
      <c r="F38" t="s">
        <v>15</v>
      </c>
      <c r="G38" s="7">
        <v>1200000</v>
      </c>
      <c r="H38" s="9">
        <f t="shared" ref="H38:H69" si="1">_xlfn.NUMBERVALUE(G38)</f>
        <v>1200000</v>
      </c>
      <c r="I38" s="2" t="s">
        <v>16</v>
      </c>
      <c r="J38" t="s">
        <v>32</v>
      </c>
      <c r="K38" s="1" t="s">
        <v>18</v>
      </c>
    </row>
    <row r="39" spans="1:11" x14ac:dyDescent="0.2">
      <c r="A39" s="5">
        <v>38</v>
      </c>
      <c r="B39" t="s">
        <v>104</v>
      </c>
      <c r="C39" s="4" t="s">
        <v>72</v>
      </c>
      <c r="D39" t="s">
        <v>13</v>
      </c>
      <c r="E39" t="s">
        <v>14</v>
      </c>
      <c r="F39" t="s">
        <v>15</v>
      </c>
      <c r="G39" s="6" t="s">
        <v>105</v>
      </c>
      <c r="H39" s="9">
        <f t="shared" si="1"/>
        <v>1500000</v>
      </c>
      <c r="I39" s="2" t="s">
        <v>16</v>
      </c>
      <c r="J39" t="s">
        <v>32</v>
      </c>
      <c r="K39" s="1" t="s">
        <v>33</v>
      </c>
    </row>
    <row r="40" spans="1:11" x14ac:dyDescent="0.2">
      <c r="A40" s="5">
        <v>39</v>
      </c>
      <c r="B40" t="s">
        <v>106</v>
      </c>
      <c r="C40" s="4" t="s">
        <v>49</v>
      </c>
      <c r="D40" t="s">
        <v>21</v>
      </c>
      <c r="E40" t="s">
        <v>107</v>
      </c>
      <c r="F40" t="s">
        <v>15</v>
      </c>
      <c r="G40" s="7">
        <v>2000000</v>
      </c>
      <c r="H40" s="9">
        <f t="shared" si="1"/>
        <v>2000000</v>
      </c>
      <c r="I40" s="2" t="s">
        <v>69</v>
      </c>
      <c r="J40" t="s">
        <v>32</v>
      </c>
      <c r="K40" s="1" t="s">
        <v>33</v>
      </c>
    </row>
    <row r="41" spans="1:11" x14ac:dyDescent="0.2">
      <c r="A41" s="5">
        <v>40</v>
      </c>
      <c r="B41" t="s">
        <v>108</v>
      </c>
      <c r="C41" s="4" t="s">
        <v>12</v>
      </c>
      <c r="D41" t="s">
        <v>13</v>
      </c>
      <c r="E41" t="s">
        <v>14</v>
      </c>
      <c r="F41" t="s">
        <v>15</v>
      </c>
      <c r="G41" s="6" t="s">
        <v>59</v>
      </c>
      <c r="H41" s="9">
        <f t="shared" si="1"/>
        <v>4000000</v>
      </c>
      <c r="I41" s="2" t="s">
        <v>16</v>
      </c>
      <c r="J41" t="s">
        <v>32</v>
      </c>
      <c r="K41" s="1" t="s">
        <v>18</v>
      </c>
    </row>
    <row r="42" spans="1:11" x14ac:dyDescent="0.2">
      <c r="A42" s="5">
        <v>41</v>
      </c>
      <c r="B42" t="s">
        <v>109</v>
      </c>
      <c r="C42" s="3" t="s">
        <v>110</v>
      </c>
      <c r="D42" t="s">
        <v>21</v>
      </c>
      <c r="E42" t="s">
        <v>65</v>
      </c>
      <c r="F42" t="s">
        <v>22</v>
      </c>
      <c r="G42" s="7" t="s">
        <v>111</v>
      </c>
      <c r="H42" s="9">
        <f t="shared" si="1"/>
        <v>3000000</v>
      </c>
      <c r="I42" s="2" t="s">
        <v>16</v>
      </c>
      <c r="J42" t="s">
        <v>27</v>
      </c>
      <c r="K42" s="1" t="s">
        <v>33</v>
      </c>
    </row>
    <row r="43" spans="1:11" x14ac:dyDescent="0.2">
      <c r="A43" s="5">
        <v>42</v>
      </c>
      <c r="B43" t="s">
        <v>112</v>
      </c>
      <c r="C43" s="4" t="s">
        <v>113</v>
      </c>
      <c r="D43" t="s">
        <v>21</v>
      </c>
      <c r="E43" t="s">
        <v>65</v>
      </c>
      <c r="F43" t="s">
        <v>35</v>
      </c>
      <c r="G43" s="7" t="s">
        <v>114</v>
      </c>
      <c r="H43" s="9">
        <f t="shared" si="1"/>
        <v>3500000</v>
      </c>
      <c r="I43" s="2" t="s">
        <v>69</v>
      </c>
      <c r="J43" t="s">
        <v>37</v>
      </c>
      <c r="K43" s="1" t="s">
        <v>18</v>
      </c>
    </row>
    <row r="44" spans="1:11" x14ac:dyDescent="0.2">
      <c r="A44" s="5">
        <v>43</v>
      </c>
      <c r="B44" t="s">
        <v>115</v>
      </c>
      <c r="C44" s="3" t="s">
        <v>116</v>
      </c>
      <c r="D44" t="s">
        <v>21</v>
      </c>
      <c r="E44" t="s">
        <v>117</v>
      </c>
      <c r="F44" t="s">
        <v>22</v>
      </c>
      <c r="G44" s="6" t="s">
        <v>84</v>
      </c>
      <c r="H44" s="9">
        <f t="shared" si="1"/>
        <v>1000000</v>
      </c>
      <c r="I44" s="2" t="s">
        <v>36</v>
      </c>
      <c r="J44" t="s">
        <v>27</v>
      </c>
      <c r="K44" s="1" t="s">
        <v>18</v>
      </c>
    </row>
    <row r="45" spans="1:11" x14ac:dyDescent="0.2">
      <c r="A45" s="5">
        <v>44</v>
      </c>
      <c r="B45" t="s">
        <v>19</v>
      </c>
      <c r="C45" s="4" t="s">
        <v>54</v>
      </c>
      <c r="D45" t="s">
        <v>21</v>
      </c>
      <c r="E45" t="s">
        <v>14</v>
      </c>
      <c r="F45" t="s">
        <v>22</v>
      </c>
      <c r="G45" s="7"/>
      <c r="H45" s="9">
        <f t="shared" si="1"/>
        <v>0</v>
      </c>
      <c r="I45" s="2" t="s">
        <v>16</v>
      </c>
      <c r="J45" t="s">
        <v>27</v>
      </c>
      <c r="K45" s="1" t="s">
        <v>33</v>
      </c>
    </row>
    <row r="46" spans="1:11" x14ac:dyDescent="0.2">
      <c r="A46" s="5">
        <v>45</v>
      </c>
      <c r="B46" t="s">
        <v>118</v>
      </c>
      <c r="C46" s="4" t="s">
        <v>54</v>
      </c>
      <c r="D46" t="s">
        <v>21</v>
      </c>
      <c r="E46" t="s">
        <v>40</v>
      </c>
      <c r="F46" t="s">
        <v>15</v>
      </c>
      <c r="G46" s="7" t="s">
        <v>119</v>
      </c>
      <c r="H46" s="9">
        <f t="shared" si="1"/>
        <v>1000000</v>
      </c>
      <c r="I46" s="2" t="s">
        <v>69</v>
      </c>
      <c r="J46" t="s">
        <v>37</v>
      </c>
      <c r="K46" s="1" t="s">
        <v>33</v>
      </c>
    </row>
    <row r="47" spans="1:11" x14ac:dyDescent="0.2">
      <c r="A47" s="5">
        <v>46</v>
      </c>
      <c r="B47" t="s">
        <v>120</v>
      </c>
      <c r="C47" s="4" t="s">
        <v>72</v>
      </c>
      <c r="D47" t="s">
        <v>13</v>
      </c>
      <c r="E47" t="s">
        <v>121</v>
      </c>
      <c r="F47" t="s">
        <v>35</v>
      </c>
      <c r="G47" s="6" t="s">
        <v>122</v>
      </c>
      <c r="H47" s="9">
        <f t="shared" si="1"/>
        <v>1950000</v>
      </c>
      <c r="I47" s="2" t="s">
        <v>69</v>
      </c>
      <c r="J47" t="s">
        <v>17</v>
      </c>
      <c r="K47" s="1" t="s">
        <v>18</v>
      </c>
    </row>
    <row r="48" spans="1:11" x14ac:dyDescent="0.2">
      <c r="A48" s="5">
        <v>47</v>
      </c>
      <c r="B48" t="s">
        <v>123</v>
      </c>
      <c r="C48" s="4" t="s">
        <v>12</v>
      </c>
      <c r="D48" t="s">
        <v>21</v>
      </c>
      <c r="E48" t="s">
        <v>14</v>
      </c>
      <c r="F48" t="s">
        <v>22</v>
      </c>
      <c r="G48" s="7"/>
      <c r="H48" s="9">
        <f t="shared" si="1"/>
        <v>0</v>
      </c>
      <c r="I48" s="2" t="s">
        <v>16</v>
      </c>
      <c r="J48" t="s">
        <v>17</v>
      </c>
      <c r="K48" s="1" t="s">
        <v>18</v>
      </c>
    </row>
    <row r="49" spans="1:11" x14ac:dyDescent="0.2">
      <c r="A49" s="5">
        <v>48</v>
      </c>
      <c r="B49" t="s">
        <v>124</v>
      </c>
      <c r="C49" s="4" t="s">
        <v>125</v>
      </c>
      <c r="D49" t="s">
        <v>21</v>
      </c>
      <c r="E49" t="s">
        <v>14</v>
      </c>
      <c r="F49" t="s">
        <v>35</v>
      </c>
      <c r="G49" s="6" t="s">
        <v>105</v>
      </c>
      <c r="H49" s="9">
        <f t="shared" si="1"/>
        <v>1500000</v>
      </c>
      <c r="I49" s="2" t="s">
        <v>36</v>
      </c>
      <c r="J49" t="s">
        <v>37</v>
      </c>
      <c r="K49" s="1" t="s">
        <v>33</v>
      </c>
    </row>
    <row r="50" spans="1:11" x14ac:dyDescent="0.2">
      <c r="A50" s="5">
        <v>49</v>
      </c>
      <c r="B50" t="s">
        <v>126</v>
      </c>
      <c r="C50" s="4" t="s">
        <v>54</v>
      </c>
      <c r="D50" t="s">
        <v>13</v>
      </c>
      <c r="E50" t="s">
        <v>127</v>
      </c>
      <c r="F50" t="s">
        <v>35</v>
      </c>
      <c r="G50" s="7">
        <v>1600000</v>
      </c>
      <c r="H50" s="9">
        <f t="shared" si="1"/>
        <v>1600000</v>
      </c>
      <c r="I50" s="2" t="s">
        <v>16</v>
      </c>
      <c r="J50" t="s">
        <v>37</v>
      </c>
      <c r="K50" s="1" t="s">
        <v>18</v>
      </c>
    </row>
    <row r="51" spans="1:11" x14ac:dyDescent="0.2">
      <c r="A51" s="5">
        <v>50</v>
      </c>
      <c r="B51" t="s">
        <v>128</v>
      </c>
      <c r="C51" s="4" t="s">
        <v>20</v>
      </c>
      <c r="D51" t="s">
        <v>21</v>
      </c>
      <c r="E51" t="s">
        <v>129</v>
      </c>
      <c r="F51" t="s">
        <v>15</v>
      </c>
      <c r="G51" s="7">
        <v>5000000</v>
      </c>
      <c r="H51" s="9">
        <f t="shared" si="1"/>
        <v>5000000</v>
      </c>
      <c r="I51" s="2" t="s">
        <v>16</v>
      </c>
      <c r="J51" t="s">
        <v>17</v>
      </c>
      <c r="K51" s="1" t="s">
        <v>33</v>
      </c>
    </row>
    <row r="52" spans="1:11" x14ac:dyDescent="0.2">
      <c r="A52" s="5">
        <v>51</v>
      </c>
      <c r="B52" t="s">
        <v>130</v>
      </c>
      <c r="C52" s="4" t="s">
        <v>20</v>
      </c>
      <c r="D52" t="s">
        <v>21</v>
      </c>
      <c r="E52" t="s">
        <v>65</v>
      </c>
      <c r="F52" t="s">
        <v>35</v>
      </c>
      <c r="G52" s="7" t="s">
        <v>114</v>
      </c>
      <c r="H52" s="9">
        <f t="shared" si="1"/>
        <v>3500000</v>
      </c>
      <c r="I52" s="2" t="s">
        <v>16</v>
      </c>
      <c r="J52" t="s">
        <v>27</v>
      </c>
      <c r="K52" s="1" t="s">
        <v>18</v>
      </c>
    </row>
    <row r="53" spans="1:11" x14ac:dyDescent="0.2">
      <c r="A53" s="5">
        <v>52</v>
      </c>
      <c r="B53" t="s">
        <v>131</v>
      </c>
      <c r="C53" s="4" t="s">
        <v>132</v>
      </c>
      <c r="D53" t="s">
        <v>21</v>
      </c>
      <c r="E53" t="s">
        <v>14</v>
      </c>
      <c r="F53" t="s">
        <v>22</v>
      </c>
      <c r="G53" s="7" t="s">
        <v>119</v>
      </c>
      <c r="H53" s="9">
        <f t="shared" si="1"/>
        <v>1000000</v>
      </c>
      <c r="I53" s="2" t="s">
        <v>16</v>
      </c>
      <c r="J53" t="s">
        <v>32</v>
      </c>
      <c r="K53" s="1" t="s">
        <v>33</v>
      </c>
    </row>
    <row r="54" spans="1:11" x14ac:dyDescent="0.2">
      <c r="A54" s="5">
        <v>53</v>
      </c>
      <c r="B54" t="s">
        <v>133</v>
      </c>
      <c r="C54" s="3">
        <v>35</v>
      </c>
      <c r="D54" t="s">
        <v>21</v>
      </c>
      <c r="E54" t="s">
        <v>134</v>
      </c>
      <c r="F54" t="s">
        <v>35</v>
      </c>
      <c r="G54" s="7" t="s">
        <v>135</v>
      </c>
      <c r="H54" s="9">
        <f t="shared" si="1"/>
        <v>1360000</v>
      </c>
      <c r="I54" s="2" t="s">
        <v>60</v>
      </c>
      <c r="J54" t="s">
        <v>37</v>
      </c>
      <c r="K54" s="1" t="s">
        <v>18</v>
      </c>
    </row>
    <row r="55" spans="1:11" x14ac:dyDescent="0.2">
      <c r="A55" s="5">
        <v>54</v>
      </c>
      <c r="B55" t="s">
        <v>136</v>
      </c>
      <c r="C55" s="4" t="s">
        <v>137</v>
      </c>
      <c r="D55" t="s">
        <v>21</v>
      </c>
      <c r="E55" t="s">
        <v>40</v>
      </c>
      <c r="F55" t="s">
        <v>35</v>
      </c>
      <c r="G55" s="7" t="s">
        <v>114</v>
      </c>
      <c r="H55" s="9">
        <f t="shared" si="1"/>
        <v>3500000</v>
      </c>
      <c r="I55" s="2" t="s">
        <v>60</v>
      </c>
      <c r="J55" t="s">
        <v>37</v>
      </c>
      <c r="K55" s="1" t="s">
        <v>33</v>
      </c>
    </row>
    <row r="56" spans="1:11" x14ac:dyDescent="0.2">
      <c r="A56" s="5">
        <v>55</v>
      </c>
      <c r="B56" t="s">
        <v>138</v>
      </c>
      <c r="C56" s="4" t="s">
        <v>57</v>
      </c>
      <c r="D56" t="s">
        <v>13</v>
      </c>
      <c r="E56" t="s">
        <v>40</v>
      </c>
      <c r="F56" t="s">
        <v>35</v>
      </c>
      <c r="G56" s="6" t="s">
        <v>47</v>
      </c>
      <c r="H56" s="9">
        <f t="shared" si="1"/>
        <v>2000000</v>
      </c>
      <c r="I56" s="2" t="s">
        <v>60</v>
      </c>
      <c r="J56" t="s">
        <v>37</v>
      </c>
      <c r="K56" s="1" t="s">
        <v>18</v>
      </c>
    </row>
    <row r="57" spans="1:11" x14ac:dyDescent="0.2">
      <c r="A57" s="5">
        <v>56</v>
      </c>
      <c r="B57" t="s">
        <v>139</v>
      </c>
      <c r="C57" s="4" t="s">
        <v>62</v>
      </c>
      <c r="D57" t="s">
        <v>21</v>
      </c>
      <c r="E57" t="s">
        <v>14</v>
      </c>
      <c r="F57" t="s">
        <v>22</v>
      </c>
      <c r="G57" s="7">
        <v>2000000</v>
      </c>
      <c r="H57" s="9">
        <f t="shared" si="1"/>
        <v>2000000</v>
      </c>
      <c r="I57" s="2" t="s">
        <v>31</v>
      </c>
      <c r="J57" t="s">
        <v>27</v>
      </c>
      <c r="K57" s="1" t="s">
        <v>18</v>
      </c>
    </row>
    <row r="58" spans="1:11" x14ac:dyDescent="0.2">
      <c r="A58" s="5">
        <v>57</v>
      </c>
      <c r="B58" t="s">
        <v>140</v>
      </c>
      <c r="C58" s="4" t="s">
        <v>20</v>
      </c>
      <c r="D58" t="s">
        <v>21</v>
      </c>
      <c r="E58" t="s">
        <v>14</v>
      </c>
      <c r="F58" t="s">
        <v>22</v>
      </c>
      <c r="G58" s="7">
        <v>1500000</v>
      </c>
      <c r="H58" s="9">
        <f t="shared" si="1"/>
        <v>1500000</v>
      </c>
      <c r="I58" s="2" t="s">
        <v>69</v>
      </c>
      <c r="J58" t="s">
        <v>27</v>
      </c>
      <c r="K58" s="1" t="s">
        <v>33</v>
      </c>
    </row>
    <row r="59" spans="1:11" x14ac:dyDescent="0.2">
      <c r="A59" s="5">
        <v>58</v>
      </c>
      <c r="B59" t="s">
        <v>141</v>
      </c>
      <c r="C59" s="4" t="s">
        <v>49</v>
      </c>
      <c r="D59" t="s">
        <v>21</v>
      </c>
      <c r="E59" t="s">
        <v>14</v>
      </c>
      <c r="F59" t="s">
        <v>35</v>
      </c>
      <c r="G59" s="6" t="s">
        <v>80</v>
      </c>
      <c r="H59" s="9">
        <f t="shared" si="1"/>
        <v>3000000</v>
      </c>
      <c r="I59" s="2" t="s">
        <v>16</v>
      </c>
      <c r="J59" t="s">
        <v>27</v>
      </c>
      <c r="K59" s="1" t="s">
        <v>18</v>
      </c>
    </row>
    <row r="60" spans="1:11" x14ac:dyDescent="0.2">
      <c r="A60" s="5">
        <v>59</v>
      </c>
      <c r="B60" t="s">
        <v>142</v>
      </c>
      <c r="C60" s="4" t="s">
        <v>54</v>
      </c>
      <c r="D60" t="s">
        <v>13</v>
      </c>
      <c r="E60" t="s">
        <v>14</v>
      </c>
      <c r="F60" t="s">
        <v>22</v>
      </c>
      <c r="G60" s="7">
        <v>2000000</v>
      </c>
      <c r="H60" s="9">
        <f t="shared" si="1"/>
        <v>2000000</v>
      </c>
      <c r="I60" s="2" t="s">
        <v>69</v>
      </c>
      <c r="J60" t="s">
        <v>17</v>
      </c>
      <c r="K60" s="1" t="s">
        <v>33</v>
      </c>
    </row>
    <row r="61" spans="1:11" x14ac:dyDescent="0.2">
      <c r="A61" s="5">
        <v>60</v>
      </c>
      <c r="B61" t="s">
        <v>68</v>
      </c>
      <c r="C61" s="4" t="s">
        <v>12</v>
      </c>
      <c r="D61" t="s">
        <v>21</v>
      </c>
      <c r="E61" t="s">
        <v>14</v>
      </c>
      <c r="F61" t="s">
        <v>22</v>
      </c>
      <c r="G61" s="6" t="s">
        <v>143</v>
      </c>
      <c r="H61" s="9">
        <f t="shared" si="1"/>
        <v>300000</v>
      </c>
      <c r="I61" s="2" t="s">
        <v>31</v>
      </c>
      <c r="J61" t="s">
        <v>27</v>
      </c>
      <c r="K61" s="1" t="s">
        <v>33</v>
      </c>
    </row>
    <row r="62" spans="1:11" x14ac:dyDescent="0.2">
      <c r="A62" s="5">
        <v>61</v>
      </c>
      <c r="B62" t="s">
        <v>144</v>
      </c>
      <c r="C62" s="4" t="s">
        <v>49</v>
      </c>
      <c r="D62" t="s">
        <v>21</v>
      </c>
      <c r="E62" t="s">
        <v>14</v>
      </c>
      <c r="F62" t="s">
        <v>35</v>
      </c>
      <c r="G62" s="7" t="s">
        <v>145</v>
      </c>
      <c r="H62" s="9">
        <f t="shared" si="1"/>
        <v>4500000</v>
      </c>
      <c r="I62" s="2" t="s">
        <v>16</v>
      </c>
      <c r="J62" t="s">
        <v>17</v>
      </c>
      <c r="K62" s="1" t="s">
        <v>33</v>
      </c>
    </row>
    <row r="63" spans="1:11" x14ac:dyDescent="0.2">
      <c r="A63" s="5">
        <v>62</v>
      </c>
      <c r="B63" t="s">
        <v>146</v>
      </c>
      <c r="C63" s="4" t="s">
        <v>62</v>
      </c>
      <c r="D63" t="s">
        <v>21</v>
      </c>
      <c r="E63" t="s">
        <v>55</v>
      </c>
      <c r="F63" t="s">
        <v>15</v>
      </c>
      <c r="G63" s="7">
        <v>2000000</v>
      </c>
      <c r="H63" s="9">
        <f t="shared" si="1"/>
        <v>2000000</v>
      </c>
      <c r="I63" s="2" t="s">
        <v>16</v>
      </c>
      <c r="J63" t="s">
        <v>32</v>
      </c>
      <c r="K63" s="1" t="s">
        <v>18</v>
      </c>
    </row>
    <row r="64" spans="1:11" x14ac:dyDescent="0.2">
      <c r="A64" s="5">
        <v>63</v>
      </c>
      <c r="B64" t="s">
        <v>147</v>
      </c>
      <c r="C64" s="4" t="s">
        <v>96</v>
      </c>
      <c r="D64" t="s">
        <v>21</v>
      </c>
      <c r="E64" t="s">
        <v>40</v>
      </c>
      <c r="F64" t="s">
        <v>35</v>
      </c>
      <c r="G64" s="7" t="s">
        <v>148</v>
      </c>
      <c r="H64" s="9">
        <f t="shared" si="1"/>
        <v>4000000</v>
      </c>
      <c r="I64" s="2" t="s">
        <v>69</v>
      </c>
      <c r="J64" t="s">
        <v>17</v>
      </c>
      <c r="K64" s="1" t="s">
        <v>33</v>
      </c>
    </row>
    <row r="65" spans="1:11" x14ac:dyDescent="0.2">
      <c r="A65" s="5">
        <v>64</v>
      </c>
      <c r="B65" t="s">
        <v>149</v>
      </c>
      <c r="C65" s="4" t="s">
        <v>29</v>
      </c>
      <c r="D65" t="s">
        <v>21</v>
      </c>
      <c r="E65" t="s">
        <v>14</v>
      </c>
      <c r="F65" t="s">
        <v>15</v>
      </c>
      <c r="G65" s="7" t="s">
        <v>145</v>
      </c>
      <c r="H65" s="9">
        <f t="shared" si="1"/>
        <v>4500000</v>
      </c>
      <c r="I65" s="2" t="s">
        <v>16</v>
      </c>
      <c r="J65" t="s">
        <v>27</v>
      </c>
      <c r="K65" s="1" t="s">
        <v>33</v>
      </c>
    </row>
    <row r="66" spans="1:11" x14ac:dyDescent="0.2">
      <c r="A66" s="5">
        <v>65</v>
      </c>
      <c r="B66" t="s">
        <v>150</v>
      </c>
      <c r="C66" s="4" t="s">
        <v>151</v>
      </c>
      <c r="D66" t="s">
        <v>21</v>
      </c>
      <c r="E66" t="s">
        <v>40</v>
      </c>
      <c r="F66" t="s">
        <v>35</v>
      </c>
      <c r="G66" s="7" t="s">
        <v>148</v>
      </c>
      <c r="H66" s="9">
        <f t="shared" si="1"/>
        <v>4000000</v>
      </c>
      <c r="I66" s="2" t="s">
        <v>60</v>
      </c>
      <c r="J66" t="s">
        <v>37</v>
      </c>
      <c r="K66" s="1" t="s">
        <v>18</v>
      </c>
    </row>
    <row r="67" spans="1:11" x14ac:dyDescent="0.2">
      <c r="A67" s="5">
        <v>66</v>
      </c>
      <c r="B67" t="s">
        <v>152</v>
      </c>
      <c r="C67" s="4" t="s">
        <v>12</v>
      </c>
      <c r="D67" t="s">
        <v>13</v>
      </c>
      <c r="E67" t="s">
        <v>14</v>
      </c>
      <c r="F67" t="s">
        <v>22</v>
      </c>
      <c r="G67" s="6" t="s">
        <v>88</v>
      </c>
      <c r="H67" s="9">
        <f t="shared" si="1"/>
        <v>800000</v>
      </c>
      <c r="I67" s="2" t="s">
        <v>31</v>
      </c>
      <c r="J67" t="s">
        <v>27</v>
      </c>
      <c r="K67" s="1" t="s">
        <v>18</v>
      </c>
    </row>
    <row r="68" spans="1:11" x14ac:dyDescent="0.2">
      <c r="A68" s="5">
        <v>67</v>
      </c>
      <c r="B68" t="s">
        <v>153</v>
      </c>
      <c r="C68" s="4" t="s">
        <v>62</v>
      </c>
      <c r="D68" t="s">
        <v>21</v>
      </c>
      <c r="E68" t="s">
        <v>154</v>
      </c>
      <c r="F68" t="s">
        <v>22</v>
      </c>
      <c r="G68" s="7">
        <v>1500000</v>
      </c>
      <c r="H68" s="9">
        <f t="shared" si="1"/>
        <v>1500000</v>
      </c>
      <c r="I68" s="2" t="s">
        <v>16</v>
      </c>
      <c r="J68" t="s">
        <v>32</v>
      </c>
      <c r="K68" s="1" t="s">
        <v>18</v>
      </c>
    </row>
    <row r="69" spans="1:11" x14ac:dyDescent="0.2">
      <c r="A69" s="5">
        <v>68</v>
      </c>
      <c r="B69" t="s">
        <v>155</v>
      </c>
      <c r="C69" s="4" t="s">
        <v>12</v>
      </c>
      <c r="D69" t="s">
        <v>13</v>
      </c>
      <c r="E69" t="s">
        <v>14</v>
      </c>
      <c r="F69" t="s">
        <v>22</v>
      </c>
      <c r="G69" s="6" t="s">
        <v>105</v>
      </c>
      <c r="H69" s="9">
        <f t="shared" si="1"/>
        <v>1500000</v>
      </c>
      <c r="I69" s="2" t="s">
        <v>16</v>
      </c>
      <c r="J69" t="s">
        <v>32</v>
      </c>
      <c r="K69" s="1" t="s">
        <v>33</v>
      </c>
    </row>
    <row r="70" spans="1:11" x14ac:dyDescent="0.2">
      <c r="A70" s="5">
        <v>69</v>
      </c>
      <c r="B70" t="s">
        <v>156</v>
      </c>
      <c r="C70" s="4" t="s">
        <v>12</v>
      </c>
      <c r="D70" t="s">
        <v>21</v>
      </c>
      <c r="E70" t="s">
        <v>157</v>
      </c>
      <c r="F70" t="s">
        <v>22</v>
      </c>
      <c r="G70" s="7">
        <v>1200000</v>
      </c>
      <c r="H70" s="9">
        <f t="shared" ref="H70:H101" si="2">_xlfn.NUMBERVALUE(G70)</f>
        <v>1200000</v>
      </c>
      <c r="I70" s="2" t="s">
        <v>69</v>
      </c>
      <c r="J70" t="s">
        <v>37</v>
      </c>
      <c r="K70" s="1" t="s">
        <v>33</v>
      </c>
    </row>
    <row r="71" spans="1:11" x14ac:dyDescent="0.2">
      <c r="A71" s="5">
        <v>70</v>
      </c>
      <c r="B71" t="s">
        <v>158</v>
      </c>
      <c r="C71" s="4" t="s">
        <v>159</v>
      </c>
      <c r="D71" t="s">
        <v>13</v>
      </c>
      <c r="E71" t="s">
        <v>40</v>
      </c>
      <c r="F71" t="s">
        <v>35</v>
      </c>
      <c r="G71" s="7" t="s">
        <v>160</v>
      </c>
      <c r="H71" s="9">
        <f t="shared" si="2"/>
        <v>1300000</v>
      </c>
      <c r="I71" s="2" t="s">
        <v>60</v>
      </c>
      <c r="J71" t="s">
        <v>37</v>
      </c>
      <c r="K71" s="1" t="s">
        <v>18</v>
      </c>
    </row>
    <row r="72" spans="1:11" x14ac:dyDescent="0.2">
      <c r="A72" s="5">
        <v>71</v>
      </c>
      <c r="B72" t="s">
        <v>161</v>
      </c>
      <c r="C72" s="4" t="s">
        <v>29</v>
      </c>
      <c r="D72" t="s">
        <v>13</v>
      </c>
      <c r="E72" t="s">
        <v>162</v>
      </c>
      <c r="F72" t="s">
        <v>15</v>
      </c>
      <c r="G72" s="6" t="s">
        <v>163</v>
      </c>
      <c r="H72" s="9">
        <f t="shared" si="2"/>
        <v>2500000</v>
      </c>
      <c r="I72" s="2" t="s">
        <v>31</v>
      </c>
      <c r="J72" t="s">
        <v>27</v>
      </c>
      <c r="K72" s="1" t="s">
        <v>18</v>
      </c>
    </row>
    <row r="73" spans="1:11" x14ac:dyDescent="0.2">
      <c r="A73" s="5">
        <v>72</v>
      </c>
      <c r="B73" t="s">
        <v>164</v>
      </c>
      <c r="C73" s="4" t="s">
        <v>165</v>
      </c>
      <c r="D73" t="s">
        <v>13</v>
      </c>
      <c r="E73" t="s">
        <v>40</v>
      </c>
      <c r="F73" t="s">
        <v>35</v>
      </c>
      <c r="G73" s="7" t="s">
        <v>111</v>
      </c>
      <c r="H73" s="9">
        <f t="shared" si="2"/>
        <v>3000000</v>
      </c>
      <c r="I73" s="2" t="s">
        <v>60</v>
      </c>
      <c r="J73" t="s">
        <v>37</v>
      </c>
      <c r="K73" s="1" t="s">
        <v>33</v>
      </c>
    </row>
    <row r="74" spans="1:11" x14ac:dyDescent="0.2">
      <c r="A74" s="5">
        <v>73</v>
      </c>
      <c r="B74" t="s">
        <v>166</v>
      </c>
      <c r="C74" s="4" t="s">
        <v>167</v>
      </c>
      <c r="D74" t="s">
        <v>21</v>
      </c>
      <c r="E74" t="s">
        <v>14</v>
      </c>
      <c r="F74" t="s">
        <v>22</v>
      </c>
      <c r="G74" s="7">
        <v>2000000</v>
      </c>
      <c r="H74" s="9">
        <f t="shared" si="2"/>
        <v>2000000</v>
      </c>
      <c r="I74" s="2" t="s">
        <v>69</v>
      </c>
      <c r="J74" t="s">
        <v>27</v>
      </c>
      <c r="K74" s="1" t="s">
        <v>33</v>
      </c>
    </row>
    <row r="75" spans="1:11" x14ac:dyDescent="0.2">
      <c r="A75" s="5">
        <v>74</v>
      </c>
      <c r="B75" t="s">
        <v>168</v>
      </c>
      <c r="C75" s="4" t="s">
        <v>62</v>
      </c>
      <c r="D75" t="s">
        <v>13</v>
      </c>
      <c r="E75" t="s">
        <v>14</v>
      </c>
      <c r="F75" t="s">
        <v>15</v>
      </c>
      <c r="G75" s="7" t="s">
        <v>148</v>
      </c>
      <c r="H75" s="9">
        <f t="shared" si="2"/>
        <v>4000000</v>
      </c>
      <c r="I75" s="2" t="s">
        <v>31</v>
      </c>
      <c r="J75" t="s">
        <v>32</v>
      </c>
      <c r="K75" s="1" t="s">
        <v>18</v>
      </c>
    </row>
    <row r="76" spans="1:11" x14ac:dyDescent="0.2">
      <c r="A76" s="5">
        <v>75</v>
      </c>
      <c r="B76" t="s">
        <v>169</v>
      </c>
      <c r="C76" s="4" t="s">
        <v>170</v>
      </c>
      <c r="D76" t="s">
        <v>13</v>
      </c>
      <c r="E76" t="s">
        <v>40</v>
      </c>
      <c r="F76" t="s">
        <v>35</v>
      </c>
      <c r="G76" s="7" t="s">
        <v>91</v>
      </c>
      <c r="H76" s="9">
        <f t="shared" si="2"/>
        <v>10000000</v>
      </c>
      <c r="I76" s="2" t="s">
        <v>16</v>
      </c>
      <c r="J76" t="s">
        <v>17</v>
      </c>
      <c r="K76" s="1" t="s">
        <v>33</v>
      </c>
    </row>
    <row r="77" spans="1:11" x14ac:dyDescent="0.2">
      <c r="A77" s="5">
        <v>76</v>
      </c>
      <c r="B77" t="s">
        <v>171</v>
      </c>
      <c r="C77" s="3" t="s">
        <v>110</v>
      </c>
      <c r="D77" t="s">
        <v>21</v>
      </c>
      <c r="E77" t="s">
        <v>14</v>
      </c>
      <c r="F77" t="s">
        <v>22</v>
      </c>
      <c r="G77" s="7"/>
      <c r="H77" s="9">
        <f t="shared" si="2"/>
        <v>0</v>
      </c>
      <c r="I77" s="2" t="s">
        <v>31</v>
      </c>
      <c r="J77" t="s">
        <v>32</v>
      </c>
      <c r="K77" s="1" t="s">
        <v>33</v>
      </c>
    </row>
    <row r="78" spans="1:11" x14ac:dyDescent="0.2">
      <c r="A78" s="5">
        <v>77</v>
      </c>
      <c r="B78" t="s">
        <v>172</v>
      </c>
      <c r="C78" s="4" t="s">
        <v>49</v>
      </c>
      <c r="D78" t="s">
        <v>21</v>
      </c>
      <c r="E78" t="s">
        <v>14</v>
      </c>
      <c r="F78" t="s">
        <v>15</v>
      </c>
      <c r="G78" s="6" t="s">
        <v>80</v>
      </c>
      <c r="H78" s="9">
        <f t="shared" si="2"/>
        <v>3000000</v>
      </c>
      <c r="I78" s="2" t="s">
        <v>16</v>
      </c>
      <c r="J78" t="s">
        <v>32</v>
      </c>
      <c r="K78" s="1" t="s">
        <v>18</v>
      </c>
    </row>
    <row r="79" spans="1:11" x14ac:dyDescent="0.2">
      <c r="A79" s="5">
        <v>78</v>
      </c>
      <c r="B79" t="s">
        <v>173</v>
      </c>
      <c r="C79" s="4" t="s">
        <v>62</v>
      </c>
      <c r="D79" t="s">
        <v>21</v>
      </c>
      <c r="E79" t="s">
        <v>14</v>
      </c>
      <c r="F79" t="s">
        <v>22</v>
      </c>
      <c r="G79" s="6" t="s">
        <v>174</v>
      </c>
      <c r="H79" s="9">
        <f t="shared" si="2"/>
        <v>1200000</v>
      </c>
      <c r="I79" s="2" t="s">
        <v>31</v>
      </c>
      <c r="J79" t="s">
        <v>27</v>
      </c>
      <c r="K79" s="1" t="s">
        <v>33</v>
      </c>
    </row>
    <row r="80" spans="1:11" x14ac:dyDescent="0.2">
      <c r="A80" s="5">
        <v>79</v>
      </c>
      <c r="B80" t="s">
        <v>175</v>
      </c>
      <c r="C80" s="4" t="s">
        <v>29</v>
      </c>
      <c r="D80" t="s">
        <v>13</v>
      </c>
      <c r="E80" t="s">
        <v>14</v>
      </c>
      <c r="F80" t="s">
        <v>15</v>
      </c>
      <c r="G80" s="7">
        <v>1500000</v>
      </c>
      <c r="H80" s="9">
        <f t="shared" si="2"/>
        <v>1500000</v>
      </c>
      <c r="I80" s="2" t="s">
        <v>69</v>
      </c>
      <c r="J80" t="s">
        <v>37</v>
      </c>
      <c r="K80" s="1" t="s">
        <v>18</v>
      </c>
    </row>
    <row r="81" spans="1:11" x14ac:dyDescent="0.2">
      <c r="A81" s="5">
        <v>80</v>
      </c>
      <c r="B81" t="s">
        <v>176</v>
      </c>
      <c r="C81" s="4" t="s">
        <v>62</v>
      </c>
      <c r="D81" t="s">
        <v>21</v>
      </c>
      <c r="E81" t="s">
        <v>154</v>
      </c>
      <c r="F81" t="s">
        <v>22</v>
      </c>
      <c r="G81" s="6" t="s">
        <v>177</v>
      </c>
      <c r="H81" s="9">
        <f t="shared" si="2"/>
        <v>600000</v>
      </c>
      <c r="I81" s="2" t="s">
        <v>60</v>
      </c>
      <c r="J81" t="s">
        <v>27</v>
      </c>
      <c r="K81" s="1" t="s">
        <v>18</v>
      </c>
    </row>
    <row r="82" spans="1:11" x14ac:dyDescent="0.2">
      <c r="A82" s="5">
        <v>81</v>
      </c>
      <c r="B82" t="s">
        <v>178</v>
      </c>
      <c r="C82" s="4" t="s">
        <v>12</v>
      </c>
      <c r="D82" t="s">
        <v>21</v>
      </c>
      <c r="E82" t="s">
        <v>14</v>
      </c>
      <c r="F82" t="s">
        <v>22</v>
      </c>
      <c r="G82" s="7"/>
      <c r="H82" s="9">
        <f t="shared" si="2"/>
        <v>0</v>
      </c>
      <c r="I82" s="2" t="s">
        <v>60</v>
      </c>
      <c r="J82" t="s">
        <v>32</v>
      </c>
      <c r="K82" s="1" t="s">
        <v>33</v>
      </c>
    </row>
    <row r="83" spans="1:11" x14ac:dyDescent="0.2">
      <c r="A83" s="5">
        <v>82</v>
      </c>
      <c r="B83" t="s">
        <v>179</v>
      </c>
      <c r="C83" s="4" t="s">
        <v>132</v>
      </c>
      <c r="D83" t="s">
        <v>13</v>
      </c>
      <c r="E83" t="s">
        <v>40</v>
      </c>
      <c r="F83" t="s">
        <v>35</v>
      </c>
      <c r="G83" s="6" t="s">
        <v>23</v>
      </c>
      <c r="H83" s="9">
        <f t="shared" si="2"/>
        <v>5000000</v>
      </c>
      <c r="I83" s="2" t="s">
        <v>60</v>
      </c>
      <c r="J83" t="s">
        <v>32</v>
      </c>
      <c r="K83" s="1" t="s">
        <v>18</v>
      </c>
    </row>
    <row r="84" spans="1:11" x14ac:dyDescent="0.2">
      <c r="A84" s="5">
        <v>83</v>
      </c>
      <c r="B84" t="s">
        <v>180</v>
      </c>
      <c r="C84" s="3" t="s">
        <v>181</v>
      </c>
      <c r="D84" t="s">
        <v>13</v>
      </c>
      <c r="E84" t="s">
        <v>154</v>
      </c>
      <c r="F84" t="s">
        <v>35</v>
      </c>
      <c r="G84" s="7" t="s">
        <v>91</v>
      </c>
      <c r="H84" s="9">
        <f t="shared" si="2"/>
        <v>10000000</v>
      </c>
      <c r="I84" s="2" t="s">
        <v>69</v>
      </c>
      <c r="J84" t="s">
        <v>27</v>
      </c>
      <c r="K84" s="1" t="s">
        <v>18</v>
      </c>
    </row>
    <row r="85" spans="1:11" x14ac:dyDescent="0.2">
      <c r="A85" s="5">
        <v>84</v>
      </c>
      <c r="B85" t="s">
        <v>182</v>
      </c>
      <c r="C85" s="4" t="s">
        <v>183</v>
      </c>
      <c r="D85" t="s">
        <v>21</v>
      </c>
      <c r="E85" t="s">
        <v>154</v>
      </c>
      <c r="F85" t="s">
        <v>35</v>
      </c>
      <c r="G85" s="7" t="s">
        <v>184</v>
      </c>
      <c r="H85" s="9">
        <f t="shared" si="2"/>
        <v>1500000</v>
      </c>
      <c r="I85" s="2" t="s">
        <v>16</v>
      </c>
      <c r="J85" t="s">
        <v>37</v>
      </c>
      <c r="K85" s="1" t="s">
        <v>33</v>
      </c>
    </row>
    <row r="86" spans="1:11" x14ac:dyDescent="0.2">
      <c r="A86" s="5">
        <v>85</v>
      </c>
      <c r="B86" t="s">
        <v>185</v>
      </c>
      <c r="C86" s="3" t="s">
        <v>186</v>
      </c>
      <c r="D86" t="s">
        <v>21</v>
      </c>
      <c r="F86" t="s">
        <v>22</v>
      </c>
      <c r="G86" s="7"/>
      <c r="H86" s="9">
        <f t="shared" si="2"/>
        <v>0</v>
      </c>
      <c r="I86" s="2" t="s">
        <v>31</v>
      </c>
      <c r="J86" t="s">
        <v>17</v>
      </c>
      <c r="K86" s="1" t="s">
        <v>33</v>
      </c>
    </row>
    <row r="87" spans="1:11" x14ac:dyDescent="0.2">
      <c r="A87" s="5">
        <v>86</v>
      </c>
      <c r="B87" t="s">
        <v>187</v>
      </c>
      <c r="C87" s="4" t="s">
        <v>54</v>
      </c>
      <c r="D87" t="s">
        <v>21</v>
      </c>
      <c r="E87" t="s">
        <v>14</v>
      </c>
      <c r="F87" t="s">
        <v>15</v>
      </c>
      <c r="G87" s="6" t="s">
        <v>47</v>
      </c>
      <c r="H87" s="9">
        <f t="shared" si="2"/>
        <v>2000000</v>
      </c>
      <c r="I87" s="2" t="s">
        <v>69</v>
      </c>
      <c r="J87" t="s">
        <v>37</v>
      </c>
      <c r="K87" s="1" t="s">
        <v>33</v>
      </c>
    </row>
    <row r="88" spans="1:11" x14ac:dyDescent="0.2">
      <c r="A88" s="5">
        <v>87</v>
      </c>
      <c r="B88" t="s">
        <v>188</v>
      </c>
      <c r="C88" s="4" t="s">
        <v>62</v>
      </c>
      <c r="D88" t="s">
        <v>21</v>
      </c>
      <c r="E88" t="s">
        <v>14</v>
      </c>
      <c r="F88" t="s">
        <v>22</v>
      </c>
      <c r="G88" s="6" t="s">
        <v>189</v>
      </c>
      <c r="H88" s="9">
        <f t="shared" si="2"/>
        <v>1400000</v>
      </c>
      <c r="I88" s="2" t="s">
        <v>16</v>
      </c>
      <c r="J88" t="s">
        <v>17</v>
      </c>
      <c r="K88" s="1" t="s">
        <v>33</v>
      </c>
    </row>
    <row r="89" spans="1:11" x14ac:dyDescent="0.2">
      <c r="A89" s="5">
        <v>88</v>
      </c>
      <c r="B89" t="s">
        <v>190</v>
      </c>
      <c r="C89" s="4" t="s">
        <v>64</v>
      </c>
      <c r="D89" t="s">
        <v>21</v>
      </c>
      <c r="E89" t="s">
        <v>154</v>
      </c>
      <c r="F89" t="s">
        <v>35</v>
      </c>
      <c r="G89" s="6" t="s">
        <v>59</v>
      </c>
      <c r="H89" s="9">
        <f t="shared" si="2"/>
        <v>4000000</v>
      </c>
      <c r="I89" s="2" t="s">
        <v>69</v>
      </c>
      <c r="J89" t="s">
        <v>37</v>
      </c>
      <c r="K89" s="1" t="s">
        <v>18</v>
      </c>
    </row>
    <row r="90" spans="1:11" x14ac:dyDescent="0.2">
      <c r="A90" s="5">
        <v>89</v>
      </c>
      <c r="B90" t="s">
        <v>191</v>
      </c>
      <c r="C90" s="4" t="s">
        <v>64</v>
      </c>
      <c r="D90" t="s">
        <v>21</v>
      </c>
      <c r="E90" t="s">
        <v>154</v>
      </c>
      <c r="F90" t="s">
        <v>35</v>
      </c>
      <c r="G90" s="6" t="s">
        <v>47</v>
      </c>
      <c r="H90" s="9">
        <f t="shared" si="2"/>
        <v>2000000</v>
      </c>
      <c r="I90" s="2" t="s">
        <v>69</v>
      </c>
      <c r="J90" t="s">
        <v>27</v>
      </c>
      <c r="K90" s="1" t="s">
        <v>18</v>
      </c>
    </row>
    <row r="91" spans="1:11" x14ac:dyDescent="0.2">
      <c r="A91" s="5">
        <v>90</v>
      </c>
      <c r="B91" t="s">
        <v>192</v>
      </c>
      <c r="C91" s="3" t="s">
        <v>193</v>
      </c>
      <c r="D91" t="s">
        <v>21</v>
      </c>
      <c r="E91" t="s">
        <v>194</v>
      </c>
      <c r="F91" t="s">
        <v>35</v>
      </c>
      <c r="G91" s="7" t="s">
        <v>195</v>
      </c>
      <c r="H91" s="9">
        <f t="shared" si="2"/>
        <v>5000000</v>
      </c>
      <c r="I91" s="2" t="s">
        <v>60</v>
      </c>
      <c r="J91" t="s">
        <v>37</v>
      </c>
      <c r="K91" s="1" t="s">
        <v>18</v>
      </c>
    </row>
    <row r="92" spans="1:11" x14ac:dyDescent="0.2">
      <c r="A92" s="5">
        <v>91</v>
      </c>
      <c r="B92" t="s">
        <v>196</v>
      </c>
      <c r="C92" s="4" t="s">
        <v>20</v>
      </c>
      <c r="D92" t="s">
        <v>21</v>
      </c>
      <c r="E92" t="s">
        <v>14</v>
      </c>
      <c r="F92" t="s">
        <v>22</v>
      </c>
      <c r="G92" s="7" t="s">
        <v>197</v>
      </c>
      <c r="H92" s="9">
        <f t="shared" si="2"/>
        <v>2000000</v>
      </c>
      <c r="I92" s="2" t="s">
        <v>16</v>
      </c>
      <c r="J92" t="s">
        <v>27</v>
      </c>
      <c r="K92" s="1" t="s">
        <v>18</v>
      </c>
    </row>
    <row r="93" spans="1:11" x14ac:dyDescent="0.2">
      <c r="A93" s="5">
        <v>92</v>
      </c>
      <c r="B93" t="s">
        <v>198</v>
      </c>
      <c r="C93" s="4" t="s">
        <v>132</v>
      </c>
      <c r="D93" t="s">
        <v>13</v>
      </c>
      <c r="E93" t="s">
        <v>14</v>
      </c>
      <c r="F93" t="s">
        <v>15</v>
      </c>
      <c r="G93" s="7">
        <v>8000000</v>
      </c>
      <c r="H93" s="9">
        <f t="shared" si="2"/>
        <v>8000000</v>
      </c>
      <c r="I93" s="2" t="s">
        <v>31</v>
      </c>
      <c r="J93" t="s">
        <v>32</v>
      </c>
      <c r="K93" s="1" t="s">
        <v>18</v>
      </c>
    </row>
    <row r="94" spans="1:11" x14ac:dyDescent="0.2">
      <c r="A94" s="5">
        <v>93</v>
      </c>
      <c r="B94" t="s">
        <v>199</v>
      </c>
      <c r="C94" s="4" t="s">
        <v>54</v>
      </c>
      <c r="D94" t="s">
        <v>21</v>
      </c>
      <c r="E94" t="s">
        <v>200</v>
      </c>
      <c r="F94" t="s">
        <v>15</v>
      </c>
      <c r="G94" s="6" t="s">
        <v>47</v>
      </c>
      <c r="H94" s="9">
        <f t="shared" si="2"/>
        <v>2000000</v>
      </c>
      <c r="I94" s="2" t="s">
        <v>16</v>
      </c>
      <c r="J94" t="s">
        <v>27</v>
      </c>
      <c r="K94" s="1" t="s">
        <v>18</v>
      </c>
    </row>
    <row r="95" spans="1:11" x14ac:dyDescent="0.2">
      <c r="A95" s="5">
        <v>94</v>
      </c>
      <c r="B95" t="s">
        <v>201</v>
      </c>
      <c r="C95" s="4" t="s">
        <v>49</v>
      </c>
      <c r="D95" t="s">
        <v>13</v>
      </c>
      <c r="E95" t="s">
        <v>202</v>
      </c>
      <c r="F95" t="s">
        <v>22</v>
      </c>
      <c r="G95" s="7" t="s">
        <v>203</v>
      </c>
      <c r="H95" s="9">
        <f t="shared" si="2"/>
        <v>3200000</v>
      </c>
      <c r="I95" s="2" t="s">
        <v>36</v>
      </c>
      <c r="J95" t="s">
        <v>27</v>
      </c>
      <c r="K95" s="1" t="s">
        <v>33</v>
      </c>
    </row>
    <row r="96" spans="1:11" x14ac:dyDescent="0.2">
      <c r="A96" s="5">
        <v>95</v>
      </c>
      <c r="B96" t="s">
        <v>204</v>
      </c>
      <c r="C96" s="4" t="s">
        <v>96</v>
      </c>
      <c r="D96" t="s">
        <v>21</v>
      </c>
      <c r="E96" t="s">
        <v>40</v>
      </c>
      <c r="F96" t="s">
        <v>35</v>
      </c>
      <c r="G96" s="7" t="s">
        <v>148</v>
      </c>
      <c r="H96" s="9">
        <f t="shared" si="2"/>
        <v>4000000</v>
      </c>
      <c r="I96" s="2" t="s">
        <v>60</v>
      </c>
      <c r="J96" t="s">
        <v>37</v>
      </c>
      <c r="K96" s="1" t="s">
        <v>33</v>
      </c>
    </row>
    <row r="97" spans="1:11" x14ac:dyDescent="0.2">
      <c r="A97" s="5">
        <v>96</v>
      </c>
      <c r="B97" t="s">
        <v>205</v>
      </c>
      <c r="C97" s="4" t="s">
        <v>96</v>
      </c>
      <c r="D97" t="s">
        <v>13</v>
      </c>
      <c r="F97" t="s">
        <v>35</v>
      </c>
      <c r="G97" s="7" t="s">
        <v>148</v>
      </c>
      <c r="H97" s="9">
        <f t="shared" si="2"/>
        <v>4000000</v>
      </c>
      <c r="I97" s="2" t="s">
        <v>69</v>
      </c>
      <c r="J97" t="s">
        <v>32</v>
      </c>
      <c r="K97" s="1" t="s">
        <v>18</v>
      </c>
    </row>
    <row r="98" spans="1:11" x14ac:dyDescent="0.2">
      <c r="A98" s="5">
        <v>97</v>
      </c>
      <c r="B98" t="s">
        <v>206</v>
      </c>
      <c r="C98" s="4" t="s">
        <v>207</v>
      </c>
      <c r="D98" t="s">
        <v>13</v>
      </c>
      <c r="E98" t="s">
        <v>40</v>
      </c>
      <c r="F98" t="s">
        <v>35</v>
      </c>
      <c r="G98" s="7" t="s">
        <v>145</v>
      </c>
      <c r="H98" s="9">
        <f t="shared" si="2"/>
        <v>4500000</v>
      </c>
      <c r="I98" s="2" t="s">
        <v>69</v>
      </c>
      <c r="J98" t="s">
        <v>37</v>
      </c>
      <c r="K98" s="1" t="s">
        <v>18</v>
      </c>
    </row>
    <row r="99" spans="1:11" x14ac:dyDescent="0.2">
      <c r="A99" s="5">
        <v>98</v>
      </c>
      <c r="B99" t="s">
        <v>208</v>
      </c>
      <c r="C99" s="3" t="s">
        <v>94</v>
      </c>
      <c r="D99" t="s">
        <v>209</v>
      </c>
      <c r="E99" t="s">
        <v>210</v>
      </c>
      <c r="F99" t="s">
        <v>15</v>
      </c>
      <c r="G99" s="6" t="s">
        <v>211</v>
      </c>
      <c r="H99" s="9">
        <f t="shared" si="2"/>
        <v>350000</v>
      </c>
      <c r="I99" s="2" t="s">
        <v>212</v>
      </c>
      <c r="J99" t="s">
        <v>32</v>
      </c>
      <c r="K99" s="1" t="s">
        <v>33</v>
      </c>
    </row>
    <row r="100" spans="1:11" x14ac:dyDescent="0.2">
      <c r="A100" s="5">
        <v>99</v>
      </c>
      <c r="B100" t="s">
        <v>213</v>
      </c>
      <c r="C100" s="4" t="s">
        <v>214</v>
      </c>
      <c r="D100" t="s">
        <v>13</v>
      </c>
      <c r="E100" t="s">
        <v>215</v>
      </c>
      <c r="F100" t="s">
        <v>35</v>
      </c>
      <c r="G100" s="7" t="s">
        <v>195</v>
      </c>
      <c r="H100" s="9">
        <f t="shared" si="2"/>
        <v>5000000</v>
      </c>
      <c r="I100" s="2" t="s">
        <v>60</v>
      </c>
      <c r="J100" t="s">
        <v>37</v>
      </c>
      <c r="K100" s="1" t="s">
        <v>18</v>
      </c>
    </row>
    <row r="101" spans="1:11" x14ac:dyDescent="0.2">
      <c r="A101" s="5">
        <v>100</v>
      </c>
      <c r="B101" t="s">
        <v>216</v>
      </c>
      <c r="C101" s="4" t="s">
        <v>52</v>
      </c>
      <c r="D101" t="s">
        <v>13</v>
      </c>
      <c r="E101" t="s">
        <v>14</v>
      </c>
      <c r="F101" t="s">
        <v>35</v>
      </c>
      <c r="G101" s="7" t="s">
        <v>195</v>
      </c>
      <c r="H101" s="9">
        <f t="shared" si="2"/>
        <v>5000000</v>
      </c>
      <c r="I101" s="2" t="s">
        <v>69</v>
      </c>
      <c r="J101" t="s">
        <v>37</v>
      </c>
      <c r="K101" s="1" t="s">
        <v>18</v>
      </c>
    </row>
    <row r="102" spans="1:11" x14ac:dyDescent="0.2">
      <c r="A102" s="5">
        <v>101</v>
      </c>
      <c r="B102" t="s">
        <v>217</v>
      </c>
      <c r="C102" s="4" t="s">
        <v>218</v>
      </c>
      <c r="D102" t="s">
        <v>21</v>
      </c>
      <c r="E102" t="s">
        <v>219</v>
      </c>
      <c r="F102" t="s">
        <v>35</v>
      </c>
      <c r="G102" s="7" t="s">
        <v>148</v>
      </c>
      <c r="H102" s="9">
        <f t="shared" ref="H102:H133" si="3">_xlfn.NUMBERVALUE(G102)</f>
        <v>4000000</v>
      </c>
      <c r="I102" s="2" t="s">
        <v>60</v>
      </c>
      <c r="J102" t="s">
        <v>37</v>
      </c>
      <c r="K102" s="1" t="s">
        <v>18</v>
      </c>
    </row>
    <row r="103" spans="1:11" x14ac:dyDescent="0.2">
      <c r="A103" s="5">
        <v>102</v>
      </c>
      <c r="B103" t="s">
        <v>220</v>
      </c>
      <c r="C103" s="4" t="s">
        <v>221</v>
      </c>
      <c r="D103" t="s">
        <v>13</v>
      </c>
      <c r="E103" t="s">
        <v>219</v>
      </c>
      <c r="F103" t="s">
        <v>35</v>
      </c>
      <c r="G103" s="7" t="s">
        <v>195</v>
      </c>
      <c r="H103" s="9">
        <f t="shared" si="3"/>
        <v>5000000</v>
      </c>
      <c r="I103" s="2" t="s">
        <v>69</v>
      </c>
      <c r="J103" t="s">
        <v>37</v>
      </c>
      <c r="K103" s="1" t="s">
        <v>18</v>
      </c>
    </row>
    <row r="104" spans="1:11" x14ac:dyDescent="0.2">
      <c r="A104" s="5">
        <v>103</v>
      </c>
      <c r="B104" t="s">
        <v>222</v>
      </c>
      <c r="C104" s="4" t="s">
        <v>223</v>
      </c>
      <c r="D104" t="s">
        <v>21</v>
      </c>
      <c r="F104" t="s">
        <v>35</v>
      </c>
      <c r="G104" s="7" t="s">
        <v>145</v>
      </c>
      <c r="H104" s="9">
        <f t="shared" si="3"/>
        <v>4500000</v>
      </c>
      <c r="I104" s="2" t="s">
        <v>60</v>
      </c>
      <c r="J104" t="s">
        <v>37</v>
      </c>
      <c r="K104" s="1" t="s">
        <v>33</v>
      </c>
    </row>
    <row r="105" spans="1:11" x14ac:dyDescent="0.2">
      <c r="A105" s="5">
        <v>104</v>
      </c>
      <c r="B105" t="s">
        <v>224</v>
      </c>
      <c r="C105" s="4" t="s">
        <v>113</v>
      </c>
      <c r="D105" t="s">
        <v>13</v>
      </c>
      <c r="E105" t="s">
        <v>40</v>
      </c>
      <c r="F105" t="s">
        <v>35</v>
      </c>
      <c r="G105" s="7"/>
      <c r="H105" s="9">
        <f t="shared" si="3"/>
        <v>0</v>
      </c>
      <c r="I105" s="2" t="s">
        <v>69</v>
      </c>
      <c r="J105" t="s">
        <v>37</v>
      </c>
      <c r="K105" s="1" t="s">
        <v>18</v>
      </c>
    </row>
    <row r="106" spans="1:11" x14ac:dyDescent="0.2">
      <c r="A106" s="5">
        <v>105</v>
      </c>
      <c r="B106" t="s">
        <v>225</v>
      </c>
      <c r="C106" s="4" t="s">
        <v>20</v>
      </c>
      <c r="D106" t="s">
        <v>21</v>
      </c>
      <c r="E106" t="s">
        <v>226</v>
      </c>
      <c r="F106" t="s">
        <v>22</v>
      </c>
      <c r="G106" s="7" t="s">
        <v>197</v>
      </c>
      <c r="H106" s="9">
        <f t="shared" si="3"/>
        <v>2000000</v>
      </c>
      <c r="I106" s="2" t="s">
        <v>69</v>
      </c>
      <c r="J106" t="s">
        <v>37</v>
      </c>
      <c r="K106" s="1" t="s">
        <v>18</v>
      </c>
    </row>
    <row r="107" spans="1:11" x14ac:dyDescent="0.2">
      <c r="A107" s="5">
        <v>106</v>
      </c>
      <c r="B107" t="s">
        <v>227</v>
      </c>
      <c r="C107" s="4" t="s">
        <v>113</v>
      </c>
      <c r="D107" t="s">
        <v>13</v>
      </c>
      <c r="E107" t="s">
        <v>40</v>
      </c>
      <c r="F107" t="s">
        <v>35</v>
      </c>
      <c r="G107" s="7" t="s">
        <v>228</v>
      </c>
      <c r="H107" s="9">
        <f t="shared" si="3"/>
        <v>6000000</v>
      </c>
      <c r="I107" s="2" t="s">
        <v>69</v>
      </c>
      <c r="J107" t="s">
        <v>37</v>
      </c>
      <c r="K107" s="1" t="s">
        <v>18</v>
      </c>
    </row>
    <row r="108" spans="1:11" x14ac:dyDescent="0.2">
      <c r="A108" s="5">
        <v>107</v>
      </c>
      <c r="B108" t="s">
        <v>229</v>
      </c>
      <c r="C108" s="4" t="s">
        <v>72</v>
      </c>
      <c r="D108" t="s">
        <v>21</v>
      </c>
      <c r="E108" t="s">
        <v>14</v>
      </c>
      <c r="F108" t="s">
        <v>15</v>
      </c>
      <c r="G108" s="6" t="s">
        <v>230</v>
      </c>
      <c r="H108" s="9">
        <f t="shared" si="3"/>
        <v>1700000</v>
      </c>
      <c r="I108" s="2" t="s">
        <v>16</v>
      </c>
      <c r="J108" t="s">
        <v>17</v>
      </c>
      <c r="K108" s="1" t="s">
        <v>18</v>
      </c>
    </row>
    <row r="109" spans="1:11" x14ac:dyDescent="0.2">
      <c r="A109" s="5">
        <v>108</v>
      </c>
      <c r="B109" t="s">
        <v>231</v>
      </c>
      <c r="C109" s="4" t="s">
        <v>29</v>
      </c>
      <c r="D109" t="s">
        <v>13</v>
      </c>
      <c r="E109" t="s">
        <v>14</v>
      </c>
      <c r="F109" t="s">
        <v>35</v>
      </c>
      <c r="G109" s="7">
        <v>1500000</v>
      </c>
      <c r="H109" s="9">
        <f t="shared" si="3"/>
        <v>1500000</v>
      </c>
      <c r="I109" s="2" t="s">
        <v>31</v>
      </c>
      <c r="J109" t="s">
        <v>17</v>
      </c>
      <c r="K109" s="1" t="s">
        <v>33</v>
      </c>
    </row>
    <row r="110" spans="1:11" x14ac:dyDescent="0.2">
      <c r="A110" s="5">
        <v>109</v>
      </c>
      <c r="B110" t="s">
        <v>232</v>
      </c>
      <c r="C110" s="4" t="s">
        <v>12</v>
      </c>
      <c r="D110" t="s">
        <v>21</v>
      </c>
      <c r="E110" t="s">
        <v>14</v>
      </c>
      <c r="F110" t="s">
        <v>22</v>
      </c>
      <c r="G110" s="6" t="s">
        <v>43</v>
      </c>
      <c r="H110" s="9">
        <f t="shared" si="3"/>
        <v>400000</v>
      </c>
      <c r="I110" s="2" t="s">
        <v>60</v>
      </c>
      <c r="J110" t="s">
        <v>32</v>
      </c>
      <c r="K110" s="1" t="s">
        <v>18</v>
      </c>
    </row>
    <row r="111" spans="1:11" x14ac:dyDescent="0.2">
      <c r="A111" s="5">
        <v>110</v>
      </c>
      <c r="B111" t="s">
        <v>233</v>
      </c>
      <c r="C111" s="4" t="s">
        <v>49</v>
      </c>
      <c r="D111" t="s">
        <v>13</v>
      </c>
      <c r="E111" t="s">
        <v>14</v>
      </c>
      <c r="F111" t="s">
        <v>35</v>
      </c>
      <c r="G111" s="7" t="s">
        <v>234</v>
      </c>
      <c r="H111" s="9">
        <f t="shared" si="3"/>
        <v>8000000</v>
      </c>
      <c r="I111" s="2" t="s">
        <v>16</v>
      </c>
      <c r="J111" t="s">
        <v>37</v>
      </c>
      <c r="K111" s="1" t="s">
        <v>18</v>
      </c>
    </row>
    <row r="112" spans="1:11" x14ac:dyDescent="0.2">
      <c r="A112" s="5">
        <v>111</v>
      </c>
      <c r="B112" t="s">
        <v>235</v>
      </c>
      <c r="C112" s="3" t="s">
        <v>236</v>
      </c>
      <c r="D112" t="s">
        <v>21</v>
      </c>
      <c r="E112" t="s">
        <v>14</v>
      </c>
      <c r="F112" t="s">
        <v>35</v>
      </c>
      <c r="G112" s="7" t="s">
        <v>184</v>
      </c>
      <c r="H112" s="9">
        <f t="shared" si="3"/>
        <v>1500000</v>
      </c>
      <c r="I112" s="2" t="s">
        <v>16</v>
      </c>
      <c r="J112" t="s">
        <v>37</v>
      </c>
      <c r="K112" s="1" t="s">
        <v>18</v>
      </c>
    </row>
    <row r="113" spans="1:11" x14ac:dyDescent="0.2">
      <c r="A113" s="5">
        <v>112</v>
      </c>
      <c r="B113" t="s">
        <v>237</v>
      </c>
      <c r="C113" s="4" t="s">
        <v>20</v>
      </c>
      <c r="D113" t="s">
        <v>13</v>
      </c>
      <c r="E113" t="s">
        <v>14</v>
      </c>
      <c r="F113" t="s">
        <v>35</v>
      </c>
      <c r="G113" s="7" t="s">
        <v>160</v>
      </c>
      <c r="H113" s="9">
        <f t="shared" si="3"/>
        <v>1300000</v>
      </c>
      <c r="I113" s="2" t="s">
        <v>16</v>
      </c>
      <c r="J113" t="s">
        <v>17</v>
      </c>
      <c r="K113" s="1" t="s">
        <v>33</v>
      </c>
    </row>
    <row r="114" spans="1:11" x14ac:dyDescent="0.2">
      <c r="A114" s="5">
        <v>113</v>
      </c>
      <c r="B114" t="s">
        <v>123</v>
      </c>
      <c r="C114" s="4" t="s">
        <v>20</v>
      </c>
      <c r="D114" t="s">
        <v>21</v>
      </c>
      <c r="E114" t="s">
        <v>55</v>
      </c>
      <c r="F114" t="s">
        <v>35</v>
      </c>
      <c r="G114" s="7" t="s">
        <v>238</v>
      </c>
      <c r="H114" s="9">
        <f t="shared" si="3"/>
        <v>1800000</v>
      </c>
      <c r="I114" s="2" t="s">
        <v>60</v>
      </c>
      <c r="J114" t="s">
        <v>27</v>
      </c>
      <c r="K114" s="1" t="s">
        <v>18</v>
      </c>
    </row>
    <row r="115" spans="1:11" x14ac:dyDescent="0.2">
      <c r="A115" s="5">
        <v>114</v>
      </c>
      <c r="B115" t="s">
        <v>19</v>
      </c>
      <c r="C115" s="4" t="s">
        <v>54</v>
      </c>
      <c r="D115" t="s">
        <v>21</v>
      </c>
      <c r="E115" t="s">
        <v>14</v>
      </c>
      <c r="F115" t="s">
        <v>15</v>
      </c>
      <c r="G115" s="7">
        <v>800000</v>
      </c>
      <c r="H115" s="9">
        <f t="shared" si="3"/>
        <v>800000</v>
      </c>
      <c r="I115" s="2" t="s">
        <v>69</v>
      </c>
      <c r="J115" t="s">
        <v>27</v>
      </c>
      <c r="K115" s="1" t="s">
        <v>33</v>
      </c>
    </row>
    <row r="116" spans="1:11" x14ac:dyDescent="0.2">
      <c r="A116" s="5">
        <v>115</v>
      </c>
      <c r="B116" t="s">
        <v>239</v>
      </c>
      <c r="C116" s="4" t="s">
        <v>12</v>
      </c>
      <c r="D116" t="s">
        <v>13</v>
      </c>
      <c r="E116" t="s">
        <v>107</v>
      </c>
      <c r="F116" t="s">
        <v>15</v>
      </c>
      <c r="G116" s="6" t="s">
        <v>240</v>
      </c>
      <c r="H116" s="9">
        <f t="shared" si="3"/>
        <v>2300000</v>
      </c>
      <c r="I116" s="2" t="s">
        <v>69</v>
      </c>
      <c r="J116" t="s">
        <v>32</v>
      </c>
      <c r="K116" s="1" t="s">
        <v>18</v>
      </c>
    </row>
    <row r="117" spans="1:11" x14ac:dyDescent="0.2">
      <c r="A117" s="5">
        <v>116</v>
      </c>
      <c r="B117" t="s">
        <v>241</v>
      </c>
      <c r="C117" s="4" t="s">
        <v>12</v>
      </c>
      <c r="D117" t="s">
        <v>21</v>
      </c>
      <c r="E117" t="s">
        <v>14</v>
      </c>
      <c r="F117" t="s">
        <v>15</v>
      </c>
      <c r="G117" s="7" t="s">
        <v>197</v>
      </c>
      <c r="H117" s="9">
        <f t="shared" si="3"/>
        <v>2000000</v>
      </c>
      <c r="I117" s="2" t="s">
        <v>69</v>
      </c>
      <c r="J117" t="s">
        <v>27</v>
      </c>
      <c r="K117" s="1" t="s">
        <v>33</v>
      </c>
    </row>
    <row r="118" spans="1:11" x14ac:dyDescent="0.2">
      <c r="A118" s="5">
        <v>117</v>
      </c>
      <c r="B118" t="s">
        <v>242</v>
      </c>
      <c r="C118" s="4" t="s">
        <v>54</v>
      </c>
      <c r="D118" t="s">
        <v>13</v>
      </c>
      <c r="E118" t="s">
        <v>14</v>
      </c>
      <c r="F118" t="s">
        <v>22</v>
      </c>
      <c r="G118" s="7" t="s">
        <v>184</v>
      </c>
      <c r="H118" s="9">
        <f t="shared" si="3"/>
        <v>1500000</v>
      </c>
      <c r="I118" s="2" t="s">
        <v>69</v>
      </c>
      <c r="J118" t="s">
        <v>27</v>
      </c>
      <c r="K118" s="1" t="s">
        <v>18</v>
      </c>
    </row>
    <row r="119" spans="1:11" x14ac:dyDescent="0.2">
      <c r="A119" s="5">
        <v>118</v>
      </c>
      <c r="B119" t="s">
        <v>243</v>
      </c>
      <c r="C119" s="4" t="s">
        <v>20</v>
      </c>
      <c r="D119" t="s">
        <v>21</v>
      </c>
      <c r="E119" t="s">
        <v>14</v>
      </c>
      <c r="F119" t="s">
        <v>15</v>
      </c>
      <c r="G119" s="7">
        <v>2000000</v>
      </c>
      <c r="H119" s="9">
        <f t="shared" si="3"/>
        <v>2000000</v>
      </c>
      <c r="I119" s="2" t="s">
        <v>16</v>
      </c>
      <c r="J119" t="s">
        <v>32</v>
      </c>
      <c r="K119" s="1" t="s">
        <v>33</v>
      </c>
    </row>
    <row r="120" spans="1:11" x14ac:dyDescent="0.2">
      <c r="A120" s="5">
        <v>119</v>
      </c>
      <c r="B120" t="s">
        <v>244</v>
      </c>
      <c r="C120" s="4" t="s">
        <v>20</v>
      </c>
      <c r="D120" t="s">
        <v>13</v>
      </c>
      <c r="E120" t="s">
        <v>14</v>
      </c>
      <c r="F120" t="s">
        <v>15</v>
      </c>
      <c r="G120" s="6" t="s">
        <v>84</v>
      </c>
      <c r="H120" s="9">
        <f t="shared" si="3"/>
        <v>1000000</v>
      </c>
      <c r="I120" s="2" t="s">
        <v>16</v>
      </c>
      <c r="J120" t="s">
        <v>27</v>
      </c>
      <c r="K120" s="1" t="s">
        <v>33</v>
      </c>
    </row>
    <row r="121" spans="1:11" x14ac:dyDescent="0.2">
      <c r="A121" s="5">
        <v>120</v>
      </c>
      <c r="B121" t="s">
        <v>245</v>
      </c>
      <c r="C121" s="4" t="s">
        <v>12</v>
      </c>
      <c r="D121" t="s">
        <v>21</v>
      </c>
      <c r="E121" t="s">
        <v>154</v>
      </c>
      <c r="F121" t="s">
        <v>15</v>
      </c>
      <c r="G121" s="7" t="s">
        <v>246</v>
      </c>
      <c r="H121" s="9">
        <f t="shared" si="3"/>
        <v>2300000</v>
      </c>
      <c r="I121" s="2" t="s">
        <v>69</v>
      </c>
      <c r="J121" t="s">
        <v>32</v>
      </c>
      <c r="K121" s="1" t="s">
        <v>18</v>
      </c>
    </row>
    <row r="122" spans="1:11" x14ac:dyDescent="0.2">
      <c r="A122" s="5">
        <v>121</v>
      </c>
      <c r="B122" t="s">
        <v>247</v>
      </c>
      <c r="C122" s="4" t="s">
        <v>54</v>
      </c>
      <c r="D122" t="s">
        <v>13</v>
      </c>
      <c r="E122" t="s">
        <v>40</v>
      </c>
      <c r="F122" t="s">
        <v>22</v>
      </c>
      <c r="G122" s="6" t="s">
        <v>248</v>
      </c>
      <c r="H122" s="9">
        <f t="shared" si="3"/>
        <v>500000</v>
      </c>
      <c r="I122" s="2" t="s">
        <v>69</v>
      </c>
      <c r="J122" t="s">
        <v>17</v>
      </c>
      <c r="K122" s="1" t="s">
        <v>33</v>
      </c>
    </row>
    <row r="123" spans="1:11" x14ac:dyDescent="0.2">
      <c r="A123" s="5">
        <v>122</v>
      </c>
      <c r="B123" t="s">
        <v>249</v>
      </c>
      <c r="C123" s="4" t="s">
        <v>49</v>
      </c>
      <c r="D123" t="s">
        <v>21</v>
      </c>
      <c r="E123" t="s">
        <v>14</v>
      </c>
      <c r="F123" t="s">
        <v>15</v>
      </c>
      <c r="G123" s="7" t="s">
        <v>184</v>
      </c>
      <c r="H123" s="9">
        <f t="shared" si="3"/>
        <v>1500000</v>
      </c>
      <c r="I123" s="2" t="s">
        <v>16</v>
      </c>
      <c r="J123" t="s">
        <v>32</v>
      </c>
      <c r="K123" s="1" t="s">
        <v>18</v>
      </c>
    </row>
    <row r="124" spans="1:11" x14ac:dyDescent="0.2">
      <c r="A124" s="5">
        <v>123</v>
      </c>
      <c r="B124" t="s">
        <v>250</v>
      </c>
      <c r="C124" s="4" t="s">
        <v>54</v>
      </c>
      <c r="D124" t="s">
        <v>13</v>
      </c>
      <c r="E124" t="s">
        <v>14</v>
      </c>
      <c r="F124" t="s">
        <v>22</v>
      </c>
      <c r="G124" s="7" t="s">
        <v>195</v>
      </c>
      <c r="H124" s="9">
        <f t="shared" si="3"/>
        <v>5000000</v>
      </c>
      <c r="I124" s="2" t="s">
        <v>31</v>
      </c>
      <c r="J124" t="s">
        <v>32</v>
      </c>
      <c r="K124" s="1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2C21-1CB1-43F4-B731-410903C27010}">
  <dimension ref="A1:N124"/>
  <sheetViews>
    <sheetView tabSelected="1" zoomScale="98" workbookViewId="0">
      <selection activeCell="G26" sqref="G26"/>
    </sheetView>
  </sheetViews>
  <sheetFormatPr baseColWidth="10" defaultColWidth="8.83203125" defaultRowHeight="15" x14ac:dyDescent="0.2"/>
  <cols>
    <col min="1" max="1" width="9.1640625" style="5" customWidth="1"/>
    <col min="2" max="2" width="6.6640625" customWidth="1"/>
    <col min="3" max="3" width="20" style="3" customWidth="1"/>
    <col min="4" max="4" width="13.83203125" customWidth="1"/>
    <col min="5" max="5" width="14.1640625" style="14" customWidth="1"/>
    <col min="6" max="6" width="13.6640625" customWidth="1"/>
    <col min="7" max="7" width="14" customWidth="1"/>
    <col min="8" max="8" width="12.5" customWidth="1"/>
    <col min="9" max="9" width="16.1640625" style="13" customWidth="1"/>
    <col min="10" max="10" width="15.6640625" style="1" customWidth="1"/>
    <col min="11" max="11" width="29.5" customWidth="1"/>
    <col min="12" max="12" width="14" customWidth="1"/>
    <col min="13" max="13" width="12.83203125" style="1" customWidth="1"/>
    <col min="14" max="14" width="11.83203125" customWidth="1"/>
  </cols>
  <sheetData>
    <row r="1" spans="1:14" x14ac:dyDescent="0.2">
      <c r="A1" s="5" t="s">
        <v>0</v>
      </c>
      <c r="B1" s="1" t="s">
        <v>251</v>
      </c>
      <c r="C1" s="10" t="s">
        <v>252</v>
      </c>
      <c r="D1" s="1" t="s">
        <v>253</v>
      </c>
      <c r="E1" s="1" t="s">
        <v>378</v>
      </c>
      <c r="F1" s="1" t="s">
        <v>254</v>
      </c>
      <c r="G1" s="1" t="s">
        <v>255</v>
      </c>
      <c r="H1" s="1" t="s">
        <v>380</v>
      </c>
      <c r="I1" s="13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381</v>
      </c>
    </row>
    <row r="2" spans="1:14" x14ac:dyDescent="0.2">
      <c r="A2" s="5">
        <v>1</v>
      </c>
      <c r="B2" t="s">
        <v>261</v>
      </c>
      <c r="C2" s="10">
        <v>20</v>
      </c>
      <c r="D2" t="s">
        <v>13</v>
      </c>
      <c r="E2" s="1">
        <v>0</v>
      </c>
      <c r="F2" t="s">
        <v>14</v>
      </c>
      <c r="G2" t="s">
        <v>15</v>
      </c>
      <c r="H2" s="1">
        <v>2</v>
      </c>
      <c r="I2" s="31">
        <v>5000000</v>
      </c>
      <c r="J2" s="1">
        <v>5</v>
      </c>
      <c r="K2" t="s">
        <v>17</v>
      </c>
      <c r="L2" s="5">
        <v>2</v>
      </c>
      <c r="M2" s="1" t="s">
        <v>18</v>
      </c>
      <c r="N2" s="1">
        <v>0</v>
      </c>
    </row>
    <row r="3" spans="1:14" x14ac:dyDescent="0.2">
      <c r="A3" s="5">
        <v>2</v>
      </c>
      <c r="B3" t="s">
        <v>262</v>
      </c>
      <c r="C3" s="10">
        <v>22</v>
      </c>
      <c r="D3" t="s">
        <v>21</v>
      </c>
      <c r="E3" s="1">
        <v>1</v>
      </c>
      <c r="F3" t="s">
        <v>14</v>
      </c>
      <c r="G3" t="s">
        <v>22</v>
      </c>
      <c r="H3" s="1">
        <v>0</v>
      </c>
      <c r="I3" s="31">
        <v>5000000</v>
      </c>
      <c r="J3" s="1">
        <v>5</v>
      </c>
      <c r="K3" t="s">
        <v>17</v>
      </c>
      <c r="L3" s="5">
        <v>2</v>
      </c>
      <c r="M3" s="1" t="s">
        <v>18</v>
      </c>
      <c r="N3" s="1">
        <v>0</v>
      </c>
    </row>
    <row r="4" spans="1:14" x14ac:dyDescent="0.2">
      <c r="A4" s="5">
        <v>3</v>
      </c>
      <c r="B4" t="s">
        <v>263</v>
      </c>
      <c r="C4" s="10">
        <v>17</v>
      </c>
      <c r="D4" t="s">
        <v>13</v>
      </c>
      <c r="E4" s="1">
        <v>0</v>
      </c>
      <c r="F4" t="s">
        <v>14</v>
      </c>
      <c r="G4" t="s">
        <v>22</v>
      </c>
      <c r="H4" s="1">
        <v>0</v>
      </c>
      <c r="I4" s="31">
        <v>200000</v>
      </c>
      <c r="J4" s="1">
        <v>5</v>
      </c>
      <c r="K4" t="s">
        <v>27</v>
      </c>
      <c r="L4" s="5">
        <v>1</v>
      </c>
      <c r="M4" s="1" t="s">
        <v>18</v>
      </c>
      <c r="N4" s="1">
        <v>0</v>
      </c>
    </row>
    <row r="5" spans="1:14" x14ac:dyDescent="0.2">
      <c r="A5" s="5">
        <v>4</v>
      </c>
      <c r="B5" t="s">
        <v>264</v>
      </c>
      <c r="C5" s="10">
        <v>23</v>
      </c>
      <c r="D5" t="s">
        <v>21</v>
      </c>
      <c r="E5" s="1">
        <v>1</v>
      </c>
      <c r="F5" t="s">
        <v>14</v>
      </c>
      <c r="G5" t="s">
        <v>22</v>
      </c>
      <c r="H5" s="1">
        <v>0</v>
      </c>
      <c r="I5" s="31">
        <v>3000000</v>
      </c>
      <c r="J5" s="1">
        <v>6</v>
      </c>
      <c r="K5" t="s">
        <v>32</v>
      </c>
      <c r="L5" s="5">
        <v>3</v>
      </c>
      <c r="M5" s="1" t="s">
        <v>33</v>
      </c>
      <c r="N5" s="1">
        <v>1</v>
      </c>
    </row>
    <row r="6" spans="1:14" x14ac:dyDescent="0.2">
      <c r="A6" s="5">
        <v>5</v>
      </c>
      <c r="B6" t="s">
        <v>265</v>
      </c>
      <c r="C6" s="10">
        <v>23</v>
      </c>
      <c r="D6" t="s">
        <v>21</v>
      </c>
      <c r="E6" s="1">
        <v>1</v>
      </c>
      <c r="F6" t="s">
        <v>14</v>
      </c>
      <c r="G6" t="s">
        <v>35</v>
      </c>
      <c r="H6" s="1">
        <v>1</v>
      </c>
      <c r="I6" s="31">
        <v>1400000</v>
      </c>
      <c r="J6" s="1">
        <v>2</v>
      </c>
      <c r="K6" t="s">
        <v>37</v>
      </c>
      <c r="L6" s="5">
        <v>4</v>
      </c>
      <c r="M6" s="1" t="s">
        <v>18</v>
      </c>
      <c r="N6" s="1">
        <v>0</v>
      </c>
    </row>
    <row r="7" spans="1:14" x14ac:dyDescent="0.2">
      <c r="A7" s="5">
        <v>6</v>
      </c>
      <c r="B7" t="s">
        <v>266</v>
      </c>
      <c r="C7" s="10">
        <v>54</v>
      </c>
      <c r="D7" t="s">
        <v>13</v>
      </c>
      <c r="E7" s="1">
        <v>0</v>
      </c>
      <c r="F7" t="s">
        <v>40</v>
      </c>
      <c r="G7" t="s">
        <v>35</v>
      </c>
      <c r="H7" s="1">
        <v>1</v>
      </c>
      <c r="I7" s="31">
        <v>8500000</v>
      </c>
      <c r="J7" s="1">
        <v>5</v>
      </c>
      <c r="K7" t="s">
        <v>37</v>
      </c>
      <c r="L7" s="5">
        <v>4</v>
      </c>
      <c r="M7" s="1" t="s">
        <v>18</v>
      </c>
      <c r="N7" s="1">
        <v>0</v>
      </c>
    </row>
    <row r="8" spans="1:14" x14ac:dyDescent="0.2">
      <c r="A8" s="5">
        <v>7</v>
      </c>
      <c r="B8" t="s">
        <v>267</v>
      </c>
      <c r="C8" s="10">
        <v>17</v>
      </c>
      <c r="D8" t="s">
        <v>21</v>
      </c>
      <c r="E8" s="1">
        <v>1</v>
      </c>
      <c r="F8" t="s">
        <v>14</v>
      </c>
      <c r="G8" t="s">
        <v>22</v>
      </c>
      <c r="H8" s="1">
        <v>0</v>
      </c>
      <c r="I8" s="31">
        <v>400000</v>
      </c>
      <c r="J8" s="1">
        <v>6</v>
      </c>
      <c r="K8" t="s">
        <v>32</v>
      </c>
      <c r="L8" s="5">
        <v>3</v>
      </c>
      <c r="M8" s="1" t="s">
        <v>18</v>
      </c>
      <c r="N8" s="1">
        <v>0</v>
      </c>
    </row>
    <row r="9" spans="1:14" x14ac:dyDescent="0.2">
      <c r="A9" s="5">
        <v>8</v>
      </c>
      <c r="B9" t="s">
        <v>268</v>
      </c>
      <c r="C9" s="10">
        <v>19</v>
      </c>
      <c r="D9" t="s">
        <v>21</v>
      </c>
      <c r="E9" s="1">
        <v>1</v>
      </c>
      <c r="F9" t="s">
        <v>14</v>
      </c>
      <c r="G9" t="s">
        <v>22</v>
      </c>
      <c r="H9" s="1">
        <v>0</v>
      </c>
      <c r="I9" s="31"/>
      <c r="J9" s="1">
        <v>5</v>
      </c>
      <c r="K9" t="s">
        <v>27</v>
      </c>
      <c r="L9" s="5">
        <v>1</v>
      </c>
      <c r="M9" s="1" t="s">
        <v>18</v>
      </c>
      <c r="N9" s="1">
        <v>0</v>
      </c>
    </row>
    <row r="10" spans="1:14" x14ac:dyDescent="0.2">
      <c r="A10" s="5">
        <v>9</v>
      </c>
      <c r="B10" t="s">
        <v>269</v>
      </c>
      <c r="C10" s="10">
        <v>52</v>
      </c>
      <c r="D10" t="s">
        <v>21</v>
      </c>
      <c r="E10" s="1">
        <v>1</v>
      </c>
      <c r="F10" t="s">
        <v>40</v>
      </c>
      <c r="G10" t="s">
        <v>35</v>
      </c>
      <c r="H10" s="1">
        <v>1</v>
      </c>
      <c r="I10" s="31">
        <v>2000000</v>
      </c>
      <c r="J10" s="1">
        <v>5</v>
      </c>
      <c r="K10" t="s">
        <v>37</v>
      </c>
      <c r="L10" s="5">
        <v>4</v>
      </c>
      <c r="M10" s="1" t="s">
        <v>18</v>
      </c>
      <c r="N10" s="1">
        <v>0</v>
      </c>
    </row>
    <row r="11" spans="1:14" x14ac:dyDescent="0.2">
      <c r="A11" s="5">
        <v>10</v>
      </c>
      <c r="B11" t="s">
        <v>48</v>
      </c>
      <c r="C11" s="10">
        <v>24</v>
      </c>
      <c r="D11" t="s">
        <v>21</v>
      </c>
      <c r="E11" s="1">
        <v>1</v>
      </c>
      <c r="F11" t="s">
        <v>50</v>
      </c>
      <c r="G11" t="s">
        <v>15</v>
      </c>
      <c r="H11" s="1">
        <v>2</v>
      </c>
      <c r="I11" s="31">
        <v>7300000</v>
      </c>
      <c r="J11" s="1">
        <v>6</v>
      </c>
      <c r="K11" t="s">
        <v>32</v>
      </c>
      <c r="L11" s="5">
        <v>3</v>
      </c>
      <c r="M11" s="1" t="s">
        <v>18</v>
      </c>
      <c r="N11" s="1">
        <v>0</v>
      </c>
    </row>
    <row r="12" spans="1:14" x14ac:dyDescent="0.2">
      <c r="A12" s="5">
        <v>11</v>
      </c>
      <c r="B12" t="s">
        <v>270</v>
      </c>
      <c r="C12" s="10">
        <v>28</v>
      </c>
      <c r="D12" t="s">
        <v>21</v>
      </c>
      <c r="E12" s="1">
        <v>1</v>
      </c>
      <c r="F12" t="s">
        <v>14</v>
      </c>
      <c r="G12" t="s">
        <v>35</v>
      </c>
      <c r="H12" s="1">
        <v>1</v>
      </c>
      <c r="I12" s="31"/>
      <c r="J12" s="1">
        <v>5</v>
      </c>
      <c r="K12" t="s">
        <v>27</v>
      </c>
      <c r="L12" s="5">
        <v>1</v>
      </c>
      <c r="M12" s="1" t="s">
        <v>18</v>
      </c>
      <c r="N12" s="1">
        <v>0</v>
      </c>
    </row>
    <row r="13" spans="1:14" x14ac:dyDescent="0.2">
      <c r="A13" s="5">
        <v>12</v>
      </c>
      <c r="B13" t="s">
        <v>271</v>
      </c>
      <c r="C13" s="10">
        <v>21</v>
      </c>
      <c r="D13" t="s">
        <v>13</v>
      </c>
      <c r="E13" s="1">
        <v>0</v>
      </c>
      <c r="F13" t="s">
        <v>55</v>
      </c>
      <c r="G13" t="s">
        <v>15</v>
      </c>
      <c r="H13" s="1">
        <v>2</v>
      </c>
      <c r="I13" s="31">
        <v>400000</v>
      </c>
      <c r="J13" s="1">
        <v>5</v>
      </c>
      <c r="K13" t="s">
        <v>32</v>
      </c>
      <c r="L13" s="5">
        <v>3</v>
      </c>
      <c r="M13" s="1" t="s">
        <v>18</v>
      </c>
      <c r="N13" s="1">
        <v>0</v>
      </c>
    </row>
    <row r="14" spans="1:14" x14ac:dyDescent="0.2">
      <c r="A14" s="5">
        <v>13</v>
      </c>
      <c r="B14" t="s">
        <v>272</v>
      </c>
      <c r="C14" s="10">
        <v>40</v>
      </c>
      <c r="D14" t="s">
        <v>13</v>
      </c>
      <c r="E14" s="1">
        <v>0</v>
      </c>
      <c r="F14" t="s">
        <v>273</v>
      </c>
      <c r="G14" t="s">
        <v>35</v>
      </c>
      <c r="H14" s="1">
        <v>1</v>
      </c>
      <c r="I14" s="31">
        <v>4000000</v>
      </c>
      <c r="J14" s="1">
        <v>3</v>
      </c>
      <c r="K14" t="s">
        <v>37</v>
      </c>
      <c r="L14" s="5">
        <v>4</v>
      </c>
      <c r="M14" s="1" t="s">
        <v>33</v>
      </c>
      <c r="N14" s="1">
        <v>1</v>
      </c>
    </row>
    <row r="15" spans="1:14" x14ac:dyDescent="0.2">
      <c r="A15" s="5">
        <v>14</v>
      </c>
      <c r="B15" t="s">
        <v>274</v>
      </c>
      <c r="C15" s="10">
        <v>19</v>
      </c>
      <c r="D15" t="s">
        <v>13</v>
      </c>
      <c r="E15" s="1">
        <v>0</v>
      </c>
      <c r="F15" t="s">
        <v>40</v>
      </c>
      <c r="G15" t="s">
        <v>22</v>
      </c>
      <c r="H15" s="1">
        <v>0</v>
      </c>
      <c r="I15" s="31"/>
      <c r="J15" s="1">
        <v>3</v>
      </c>
      <c r="K15" t="s">
        <v>27</v>
      </c>
      <c r="L15" s="5">
        <v>1</v>
      </c>
      <c r="M15" s="1" t="s">
        <v>18</v>
      </c>
      <c r="N15" s="1">
        <v>0</v>
      </c>
    </row>
    <row r="16" spans="1:14" x14ac:dyDescent="0.2">
      <c r="A16" s="5">
        <v>15</v>
      </c>
      <c r="B16" t="s">
        <v>275</v>
      </c>
      <c r="C16" s="10">
        <v>44</v>
      </c>
      <c r="D16" t="s">
        <v>13</v>
      </c>
      <c r="E16" s="1">
        <v>0</v>
      </c>
      <c r="F16" t="s">
        <v>65</v>
      </c>
      <c r="G16" t="s">
        <v>35</v>
      </c>
      <c r="H16" s="1">
        <v>1</v>
      </c>
      <c r="I16" s="31">
        <v>5000000</v>
      </c>
      <c r="J16" s="1">
        <v>5</v>
      </c>
      <c r="K16" t="s">
        <v>37</v>
      </c>
      <c r="L16" s="5">
        <v>4</v>
      </c>
      <c r="M16" s="1" t="s">
        <v>18</v>
      </c>
      <c r="N16" s="1">
        <v>0</v>
      </c>
    </row>
    <row r="17" spans="1:14" x14ac:dyDescent="0.2">
      <c r="A17" s="5">
        <v>16</v>
      </c>
      <c r="B17" t="s">
        <v>276</v>
      </c>
      <c r="C17" s="10">
        <v>21</v>
      </c>
      <c r="D17" t="s">
        <v>21</v>
      </c>
      <c r="E17" s="1">
        <v>1</v>
      </c>
      <c r="F17" t="s">
        <v>14</v>
      </c>
      <c r="G17" t="s">
        <v>22</v>
      </c>
      <c r="H17" s="1">
        <v>0</v>
      </c>
      <c r="I17" s="31">
        <v>230000</v>
      </c>
      <c r="J17" s="1">
        <v>6</v>
      </c>
      <c r="K17" t="s">
        <v>32</v>
      </c>
      <c r="L17" s="5">
        <v>3</v>
      </c>
      <c r="M17" s="1" t="s">
        <v>33</v>
      </c>
      <c r="N17" s="1">
        <v>1</v>
      </c>
    </row>
    <row r="18" spans="1:14" x14ac:dyDescent="0.2">
      <c r="A18" s="5">
        <v>17</v>
      </c>
      <c r="B18" t="s">
        <v>277</v>
      </c>
      <c r="C18" s="10">
        <v>22</v>
      </c>
      <c r="D18" t="s">
        <v>21</v>
      </c>
      <c r="E18" s="1">
        <v>1</v>
      </c>
      <c r="F18" t="s">
        <v>65</v>
      </c>
      <c r="G18" t="s">
        <v>22</v>
      </c>
      <c r="H18" s="1">
        <v>0</v>
      </c>
      <c r="I18" s="31">
        <v>1000000</v>
      </c>
      <c r="J18" s="1">
        <v>4</v>
      </c>
      <c r="K18" t="s">
        <v>32</v>
      </c>
      <c r="L18" s="5">
        <v>3</v>
      </c>
      <c r="M18" s="1" t="s">
        <v>18</v>
      </c>
      <c r="N18" s="1">
        <v>0</v>
      </c>
    </row>
    <row r="19" spans="1:14" x14ac:dyDescent="0.2">
      <c r="A19" s="5">
        <v>18</v>
      </c>
      <c r="B19" t="s">
        <v>278</v>
      </c>
      <c r="C19" s="10">
        <v>21</v>
      </c>
      <c r="D19" t="s">
        <v>21</v>
      </c>
      <c r="E19" s="1">
        <v>1</v>
      </c>
      <c r="F19" t="s">
        <v>14</v>
      </c>
      <c r="G19" t="s">
        <v>22</v>
      </c>
      <c r="H19" s="1">
        <v>0</v>
      </c>
      <c r="I19" s="31">
        <v>2000000</v>
      </c>
      <c r="J19" s="1">
        <v>5</v>
      </c>
      <c r="K19" t="s">
        <v>27</v>
      </c>
      <c r="L19" s="5">
        <v>1</v>
      </c>
      <c r="M19" s="1" t="s">
        <v>18</v>
      </c>
      <c r="N19" s="1">
        <v>0</v>
      </c>
    </row>
    <row r="20" spans="1:14" x14ac:dyDescent="0.2">
      <c r="A20" s="5">
        <v>19</v>
      </c>
      <c r="B20" t="s">
        <v>279</v>
      </c>
      <c r="C20" s="10">
        <v>25</v>
      </c>
      <c r="D20" t="s">
        <v>13</v>
      </c>
      <c r="E20" s="1">
        <v>0</v>
      </c>
      <c r="F20" t="s">
        <v>65</v>
      </c>
      <c r="G20" t="s">
        <v>35</v>
      </c>
      <c r="H20" s="1">
        <v>1</v>
      </c>
      <c r="I20" s="31">
        <v>2000000</v>
      </c>
      <c r="J20" s="1">
        <v>5</v>
      </c>
      <c r="K20" t="s">
        <v>27</v>
      </c>
      <c r="L20" s="5">
        <v>1</v>
      </c>
      <c r="M20" s="1" t="s">
        <v>33</v>
      </c>
      <c r="N20" s="1">
        <v>1</v>
      </c>
    </row>
    <row r="21" spans="1:14" x14ac:dyDescent="0.2">
      <c r="A21" s="5">
        <v>20</v>
      </c>
      <c r="B21" t="s">
        <v>280</v>
      </c>
      <c r="C21" s="10">
        <v>22</v>
      </c>
      <c r="D21" t="s">
        <v>13</v>
      </c>
      <c r="E21" s="1">
        <v>0</v>
      </c>
      <c r="F21" t="s">
        <v>14</v>
      </c>
      <c r="G21" t="s">
        <v>15</v>
      </c>
      <c r="H21" s="1">
        <v>2</v>
      </c>
      <c r="I21" s="31">
        <v>3500000</v>
      </c>
      <c r="J21" s="1">
        <v>6</v>
      </c>
      <c r="K21" t="s">
        <v>32</v>
      </c>
      <c r="L21" s="5">
        <v>3</v>
      </c>
      <c r="M21" s="1" t="s">
        <v>18</v>
      </c>
      <c r="N21" s="1">
        <v>0</v>
      </c>
    </row>
    <row r="22" spans="1:14" x14ac:dyDescent="0.2">
      <c r="A22" s="5">
        <v>21</v>
      </c>
      <c r="B22" t="s">
        <v>281</v>
      </c>
      <c r="C22" s="10">
        <v>19</v>
      </c>
      <c r="D22" t="s">
        <v>21</v>
      </c>
      <c r="E22" s="1">
        <v>1</v>
      </c>
      <c r="F22" t="s">
        <v>14</v>
      </c>
      <c r="G22" t="s">
        <v>22</v>
      </c>
      <c r="H22" s="1">
        <v>0</v>
      </c>
      <c r="I22" s="31">
        <v>800000</v>
      </c>
      <c r="J22" s="1">
        <v>4</v>
      </c>
      <c r="K22" t="s">
        <v>17</v>
      </c>
      <c r="L22" s="5">
        <v>2</v>
      </c>
      <c r="M22" s="1" t="s">
        <v>33</v>
      </c>
      <c r="N22" s="1">
        <v>1</v>
      </c>
    </row>
    <row r="23" spans="1:14" x14ac:dyDescent="0.2">
      <c r="A23" s="5">
        <v>22</v>
      </c>
      <c r="B23" t="s">
        <v>282</v>
      </c>
      <c r="C23" s="10">
        <v>20</v>
      </c>
      <c r="D23" t="s">
        <v>13</v>
      </c>
      <c r="E23" s="1">
        <v>0</v>
      </c>
      <c r="F23" t="s">
        <v>14</v>
      </c>
      <c r="G23" t="s">
        <v>22</v>
      </c>
      <c r="H23" s="1">
        <v>0</v>
      </c>
      <c r="I23" s="31"/>
      <c r="J23" s="1">
        <v>5</v>
      </c>
      <c r="K23" t="s">
        <v>17</v>
      </c>
      <c r="L23" s="5">
        <v>2</v>
      </c>
      <c r="M23" s="1" t="s">
        <v>33</v>
      </c>
      <c r="N23" s="1">
        <v>1</v>
      </c>
    </row>
    <row r="24" spans="1:14" x14ac:dyDescent="0.2">
      <c r="A24" s="5">
        <v>23</v>
      </c>
      <c r="B24" t="s">
        <v>283</v>
      </c>
      <c r="C24" s="10">
        <v>24</v>
      </c>
      <c r="D24" t="s">
        <v>13</v>
      </c>
      <c r="E24" s="1">
        <v>0</v>
      </c>
      <c r="F24" t="s">
        <v>14</v>
      </c>
      <c r="G24" t="s">
        <v>15</v>
      </c>
      <c r="H24" s="1">
        <v>2</v>
      </c>
      <c r="I24" s="31">
        <v>7500000</v>
      </c>
      <c r="J24" s="1">
        <v>5</v>
      </c>
      <c r="K24" t="s">
        <v>32</v>
      </c>
      <c r="L24" s="5">
        <v>3</v>
      </c>
      <c r="M24" s="1" t="s">
        <v>18</v>
      </c>
      <c r="N24" s="1">
        <v>0</v>
      </c>
    </row>
    <row r="25" spans="1:14" x14ac:dyDescent="0.2">
      <c r="A25" s="5">
        <v>24</v>
      </c>
      <c r="B25" t="s">
        <v>284</v>
      </c>
      <c r="C25" s="10">
        <v>22</v>
      </c>
      <c r="D25" t="s">
        <v>21</v>
      </c>
      <c r="E25" s="1">
        <v>1</v>
      </c>
      <c r="F25" t="s">
        <v>65</v>
      </c>
      <c r="G25" t="s">
        <v>15</v>
      </c>
      <c r="H25" s="1">
        <v>2</v>
      </c>
      <c r="I25" s="31">
        <v>3000000</v>
      </c>
      <c r="J25" s="1">
        <v>5</v>
      </c>
      <c r="K25" t="s">
        <v>32</v>
      </c>
      <c r="L25" s="5">
        <v>3</v>
      </c>
      <c r="M25" s="1" t="s">
        <v>33</v>
      </c>
      <c r="N25" s="1">
        <v>1</v>
      </c>
    </row>
    <row r="26" spans="1:14" x14ac:dyDescent="0.2">
      <c r="A26" s="5">
        <v>25</v>
      </c>
      <c r="B26" t="s">
        <v>285</v>
      </c>
      <c r="C26" s="10">
        <v>21</v>
      </c>
      <c r="D26" t="s">
        <v>21</v>
      </c>
      <c r="E26" s="1">
        <v>1</v>
      </c>
      <c r="F26" t="s">
        <v>14</v>
      </c>
      <c r="G26" t="s">
        <v>15</v>
      </c>
      <c r="H26" s="1">
        <v>2</v>
      </c>
      <c r="I26" s="31">
        <v>1300000</v>
      </c>
      <c r="J26" s="1">
        <v>5</v>
      </c>
      <c r="K26" t="s">
        <v>32</v>
      </c>
      <c r="L26" s="5">
        <v>3</v>
      </c>
      <c r="M26" s="1" t="s">
        <v>18</v>
      </c>
      <c r="N26" s="1">
        <v>0</v>
      </c>
    </row>
    <row r="27" spans="1:14" x14ac:dyDescent="0.2">
      <c r="A27" s="5">
        <v>26</v>
      </c>
      <c r="B27" t="s">
        <v>286</v>
      </c>
      <c r="C27" s="10">
        <v>21</v>
      </c>
      <c r="D27" t="s">
        <v>13</v>
      </c>
      <c r="E27" s="1">
        <v>0</v>
      </c>
      <c r="F27" t="s">
        <v>14</v>
      </c>
      <c r="G27" t="s">
        <v>22</v>
      </c>
      <c r="H27" s="1">
        <v>0</v>
      </c>
      <c r="I27" s="31">
        <v>3000000</v>
      </c>
      <c r="J27" s="1">
        <v>6</v>
      </c>
      <c r="K27" t="s">
        <v>32</v>
      </c>
      <c r="L27" s="5">
        <v>3</v>
      </c>
      <c r="M27" s="1" t="s">
        <v>18</v>
      </c>
      <c r="N27" s="1">
        <v>0</v>
      </c>
    </row>
    <row r="28" spans="1:14" x14ac:dyDescent="0.2">
      <c r="A28" s="5">
        <v>27</v>
      </c>
      <c r="B28" t="s">
        <v>287</v>
      </c>
      <c r="C28" s="10">
        <v>20</v>
      </c>
      <c r="D28" t="s">
        <v>21</v>
      </c>
      <c r="E28" s="1">
        <v>1</v>
      </c>
      <c r="F28" t="s">
        <v>14</v>
      </c>
      <c r="G28" t="s">
        <v>22</v>
      </c>
      <c r="H28" s="1">
        <v>0</v>
      </c>
      <c r="I28" s="31">
        <v>1000000</v>
      </c>
      <c r="J28" s="1">
        <v>4</v>
      </c>
      <c r="K28" t="s">
        <v>27</v>
      </c>
      <c r="L28" s="5">
        <v>1</v>
      </c>
      <c r="M28" s="1" t="s">
        <v>18</v>
      </c>
      <c r="N28" s="1">
        <v>0</v>
      </c>
    </row>
    <row r="29" spans="1:14" x14ac:dyDescent="0.2">
      <c r="A29" s="5">
        <v>28</v>
      </c>
      <c r="B29" t="s">
        <v>288</v>
      </c>
      <c r="C29" s="10">
        <v>23</v>
      </c>
      <c r="D29" t="s">
        <v>13</v>
      </c>
      <c r="E29" s="1">
        <v>0</v>
      </c>
      <c r="F29" t="s">
        <v>14</v>
      </c>
      <c r="G29" t="s">
        <v>35</v>
      </c>
      <c r="H29" s="1">
        <v>1</v>
      </c>
      <c r="I29" s="31">
        <v>4000000</v>
      </c>
      <c r="J29" s="1">
        <v>5</v>
      </c>
      <c r="K29" t="s">
        <v>17</v>
      </c>
      <c r="L29" s="5">
        <v>2</v>
      </c>
      <c r="M29" s="1" t="s">
        <v>18</v>
      </c>
      <c r="N29" s="1">
        <v>0</v>
      </c>
    </row>
    <row r="30" spans="1:14" x14ac:dyDescent="0.2">
      <c r="A30" s="5">
        <v>29</v>
      </c>
      <c r="B30" t="s">
        <v>289</v>
      </c>
      <c r="C30" s="10">
        <v>19</v>
      </c>
      <c r="D30" t="s">
        <v>13</v>
      </c>
      <c r="E30" s="1">
        <v>0</v>
      </c>
      <c r="F30" t="s">
        <v>87</v>
      </c>
      <c r="G30" t="s">
        <v>22</v>
      </c>
      <c r="H30" s="1">
        <v>0</v>
      </c>
      <c r="I30" s="31">
        <v>800000</v>
      </c>
      <c r="J30" s="1">
        <v>4</v>
      </c>
      <c r="K30" t="s">
        <v>27</v>
      </c>
      <c r="L30" s="5">
        <v>1</v>
      </c>
      <c r="M30" s="1" t="s">
        <v>18</v>
      </c>
      <c r="N30" s="1">
        <v>0</v>
      </c>
    </row>
    <row r="31" spans="1:14" x14ac:dyDescent="0.2">
      <c r="A31" s="5">
        <v>30</v>
      </c>
      <c r="B31" t="s">
        <v>290</v>
      </c>
      <c r="C31" s="10">
        <v>21</v>
      </c>
      <c r="D31" t="s">
        <v>13</v>
      </c>
      <c r="E31" s="1">
        <v>0</v>
      </c>
      <c r="F31" t="s">
        <v>90</v>
      </c>
      <c r="G31" t="s">
        <v>15</v>
      </c>
      <c r="H31" s="1">
        <v>2</v>
      </c>
      <c r="I31" s="31">
        <v>10000000</v>
      </c>
      <c r="J31" s="1">
        <v>3</v>
      </c>
      <c r="K31" t="s">
        <v>27</v>
      </c>
      <c r="L31" s="5">
        <v>1</v>
      </c>
      <c r="M31" s="1" t="s">
        <v>18</v>
      </c>
      <c r="N31" s="1">
        <v>0</v>
      </c>
    </row>
    <row r="32" spans="1:14" x14ac:dyDescent="0.2">
      <c r="A32" s="5">
        <v>31</v>
      </c>
      <c r="B32" t="s">
        <v>291</v>
      </c>
      <c r="C32" s="10">
        <v>22</v>
      </c>
      <c r="D32" t="s">
        <v>13</v>
      </c>
      <c r="E32" s="1">
        <v>0</v>
      </c>
      <c r="F32" t="s">
        <v>14</v>
      </c>
      <c r="G32" t="s">
        <v>22</v>
      </c>
      <c r="H32" s="1">
        <v>0</v>
      </c>
      <c r="I32" s="31">
        <v>4000000</v>
      </c>
      <c r="J32" s="1">
        <v>5</v>
      </c>
      <c r="K32" t="s">
        <v>27</v>
      </c>
      <c r="L32" s="5">
        <v>1</v>
      </c>
      <c r="M32" s="1" t="s">
        <v>33</v>
      </c>
      <c r="N32" s="1">
        <v>1</v>
      </c>
    </row>
    <row r="33" spans="1:14" x14ac:dyDescent="0.2">
      <c r="A33" s="5">
        <v>32</v>
      </c>
      <c r="B33" t="s">
        <v>292</v>
      </c>
      <c r="C33" s="10">
        <v>20</v>
      </c>
      <c r="D33" t="s">
        <v>21</v>
      </c>
      <c r="E33" s="1">
        <v>1</v>
      </c>
      <c r="F33" t="s">
        <v>65</v>
      </c>
      <c r="G33" t="s">
        <v>22</v>
      </c>
      <c r="H33" s="1">
        <v>0</v>
      </c>
      <c r="I33" s="31">
        <v>800000</v>
      </c>
      <c r="J33" s="1">
        <v>6</v>
      </c>
      <c r="K33" t="s">
        <v>32</v>
      </c>
      <c r="L33" s="5">
        <v>3</v>
      </c>
      <c r="M33" s="1" t="s">
        <v>33</v>
      </c>
      <c r="N33" s="1">
        <v>1</v>
      </c>
    </row>
    <row r="34" spans="1:14" x14ac:dyDescent="0.2">
      <c r="A34" s="5">
        <v>33</v>
      </c>
      <c r="B34" t="s">
        <v>293</v>
      </c>
      <c r="C34" s="10">
        <v>36</v>
      </c>
      <c r="D34" t="s">
        <v>21</v>
      </c>
      <c r="E34" s="1">
        <v>1</v>
      </c>
      <c r="F34" t="s">
        <v>14</v>
      </c>
      <c r="G34" t="s">
        <v>35</v>
      </c>
      <c r="H34" s="1">
        <v>1</v>
      </c>
      <c r="I34" s="31">
        <v>3000000</v>
      </c>
      <c r="J34" s="1">
        <v>3</v>
      </c>
      <c r="K34" t="s">
        <v>37</v>
      </c>
      <c r="L34" s="5">
        <v>4</v>
      </c>
      <c r="M34" s="1" t="s">
        <v>33</v>
      </c>
      <c r="N34" s="1">
        <v>1</v>
      </c>
    </row>
    <row r="35" spans="1:14" x14ac:dyDescent="0.2">
      <c r="A35" s="5">
        <v>34</v>
      </c>
      <c r="B35" t="s">
        <v>294</v>
      </c>
      <c r="C35" s="10">
        <v>21</v>
      </c>
      <c r="D35" t="s">
        <v>21</v>
      </c>
      <c r="E35" s="1">
        <v>1</v>
      </c>
      <c r="F35" t="s">
        <v>40</v>
      </c>
      <c r="G35" t="s">
        <v>15</v>
      </c>
      <c r="H35" s="1">
        <v>2</v>
      </c>
      <c r="I35" s="31">
        <v>2700000</v>
      </c>
      <c r="J35" s="1">
        <v>4</v>
      </c>
      <c r="K35" t="s">
        <v>32</v>
      </c>
      <c r="L35" s="5">
        <v>3</v>
      </c>
      <c r="M35" s="1" t="s">
        <v>18</v>
      </c>
      <c r="N35" s="1">
        <v>0</v>
      </c>
    </row>
    <row r="36" spans="1:14" x14ac:dyDescent="0.2">
      <c r="A36" s="5">
        <v>35</v>
      </c>
      <c r="B36" t="s">
        <v>295</v>
      </c>
      <c r="C36" s="10">
        <v>23</v>
      </c>
      <c r="D36" t="s">
        <v>21</v>
      </c>
      <c r="E36" s="1">
        <v>1</v>
      </c>
      <c r="F36" t="s">
        <v>55</v>
      </c>
      <c r="G36" t="s">
        <v>15</v>
      </c>
      <c r="H36" s="1">
        <v>2</v>
      </c>
      <c r="I36" s="31">
        <v>5500000</v>
      </c>
      <c r="J36" s="1">
        <v>5</v>
      </c>
      <c r="K36" t="s">
        <v>27</v>
      </c>
      <c r="L36" s="5">
        <v>1</v>
      </c>
      <c r="M36" s="1" t="s">
        <v>18</v>
      </c>
      <c r="N36" s="1">
        <v>0</v>
      </c>
    </row>
    <row r="37" spans="1:14" x14ac:dyDescent="0.2">
      <c r="A37" s="5">
        <v>36</v>
      </c>
      <c r="B37" t="s">
        <v>296</v>
      </c>
      <c r="C37" s="10">
        <v>24</v>
      </c>
      <c r="D37" t="s">
        <v>21</v>
      </c>
      <c r="E37" s="1">
        <v>1</v>
      </c>
      <c r="F37" t="s">
        <v>14</v>
      </c>
      <c r="G37" t="s">
        <v>35</v>
      </c>
      <c r="H37" s="1">
        <v>1</v>
      </c>
      <c r="I37" s="31">
        <v>2800000</v>
      </c>
      <c r="J37" s="1">
        <v>5</v>
      </c>
      <c r="K37" t="s">
        <v>17</v>
      </c>
      <c r="L37" s="5">
        <v>2</v>
      </c>
      <c r="M37" s="1" t="s">
        <v>18</v>
      </c>
      <c r="N37" s="1">
        <v>0</v>
      </c>
    </row>
    <row r="38" spans="1:14" x14ac:dyDescent="0.2">
      <c r="A38" s="5">
        <v>37</v>
      </c>
      <c r="B38" t="s">
        <v>297</v>
      </c>
      <c r="C38" s="10">
        <v>23</v>
      </c>
      <c r="D38" t="s">
        <v>13</v>
      </c>
      <c r="E38" s="1">
        <v>0</v>
      </c>
      <c r="F38" t="s">
        <v>14</v>
      </c>
      <c r="G38" t="s">
        <v>15</v>
      </c>
      <c r="H38" s="1">
        <v>2</v>
      </c>
      <c r="I38" s="31">
        <v>1200000</v>
      </c>
      <c r="J38" s="1">
        <v>5</v>
      </c>
      <c r="K38" t="s">
        <v>32</v>
      </c>
      <c r="L38" s="5">
        <v>3</v>
      </c>
      <c r="M38" s="1" t="s">
        <v>18</v>
      </c>
      <c r="N38" s="1">
        <v>0</v>
      </c>
    </row>
    <row r="39" spans="1:14" x14ac:dyDescent="0.2">
      <c r="A39" s="5">
        <v>38</v>
      </c>
      <c r="B39" t="s">
        <v>298</v>
      </c>
      <c r="C39" s="10">
        <v>25</v>
      </c>
      <c r="D39" t="s">
        <v>13</v>
      </c>
      <c r="E39" s="1">
        <v>0</v>
      </c>
      <c r="F39" t="s">
        <v>14</v>
      </c>
      <c r="G39" t="s">
        <v>15</v>
      </c>
      <c r="H39" s="1">
        <v>2</v>
      </c>
      <c r="I39" s="31">
        <v>1500000</v>
      </c>
      <c r="J39" s="1">
        <v>5</v>
      </c>
      <c r="K39" t="s">
        <v>32</v>
      </c>
      <c r="L39" s="5">
        <v>3</v>
      </c>
      <c r="M39" s="1" t="s">
        <v>33</v>
      </c>
      <c r="N39" s="1">
        <v>1</v>
      </c>
    </row>
    <row r="40" spans="1:14" x14ac:dyDescent="0.2">
      <c r="A40" s="5">
        <v>39</v>
      </c>
      <c r="B40" t="s">
        <v>299</v>
      </c>
      <c r="C40" s="10">
        <v>24</v>
      </c>
      <c r="D40" t="s">
        <v>21</v>
      </c>
      <c r="E40" s="1">
        <v>1</v>
      </c>
      <c r="F40" t="s">
        <v>107</v>
      </c>
      <c r="G40" t="s">
        <v>15</v>
      </c>
      <c r="H40" s="1">
        <v>2</v>
      </c>
      <c r="I40" s="31">
        <v>2000000</v>
      </c>
      <c r="J40" s="1">
        <v>4</v>
      </c>
      <c r="K40" t="s">
        <v>32</v>
      </c>
      <c r="L40" s="5">
        <v>3</v>
      </c>
      <c r="M40" s="1" t="s">
        <v>33</v>
      </c>
      <c r="N40" s="1">
        <v>1</v>
      </c>
    </row>
    <row r="41" spans="1:14" x14ac:dyDescent="0.2">
      <c r="A41" s="5">
        <v>40</v>
      </c>
      <c r="B41" t="s">
        <v>300</v>
      </c>
      <c r="C41" s="10">
        <v>20</v>
      </c>
      <c r="D41" t="s">
        <v>13</v>
      </c>
      <c r="E41" s="1">
        <v>0</v>
      </c>
      <c r="F41" t="s">
        <v>14</v>
      </c>
      <c r="G41" t="s">
        <v>15</v>
      </c>
      <c r="H41" s="1">
        <v>2</v>
      </c>
      <c r="I41" s="31">
        <v>4000000</v>
      </c>
      <c r="J41" s="1">
        <v>5</v>
      </c>
      <c r="K41" t="s">
        <v>32</v>
      </c>
      <c r="L41" s="5">
        <v>3</v>
      </c>
      <c r="M41" s="1" t="s">
        <v>18</v>
      </c>
      <c r="N41" s="1">
        <v>0</v>
      </c>
    </row>
    <row r="42" spans="1:14" x14ac:dyDescent="0.2">
      <c r="A42" s="5">
        <v>41</v>
      </c>
      <c r="B42" t="s">
        <v>301</v>
      </c>
      <c r="C42" s="10">
        <v>21</v>
      </c>
      <c r="D42" t="s">
        <v>21</v>
      </c>
      <c r="E42" s="1">
        <v>1</v>
      </c>
      <c r="F42" t="s">
        <v>65</v>
      </c>
      <c r="G42" t="s">
        <v>22</v>
      </c>
      <c r="H42" s="1">
        <v>0</v>
      </c>
      <c r="I42" s="31">
        <v>3000000</v>
      </c>
      <c r="J42" s="1">
        <v>5</v>
      </c>
      <c r="K42" t="s">
        <v>27</v>
      </c>
      <c r="L42" s="5">
        <v>1</v>
      </c>
      <c r="M42" s="1" t="s">
        <v>33</v>
      </c>
      <c r="N42" s="1">
        <v>1</v>
      </c>
    </row>
    <row r="43" spans="1:14" x14ac:dyDescent="0.2">
      <c r="A43" s="5">
        <v>42</v>
      </c>
      <c r="B43" t="s">
        <v>302</v>
      </c>
      <c r="C43" s="10">
        <v>42</v>
      </c>
      <c r="D43" t="s">
        <v>21</v>
      </c>
      <c r="E43" s="1">
        <v>1</v>
      </c>
      <c r="F43" t="s">
        <v>65</v>
      </c>
      <c r="G43" t="s">
        <v>35</v>
      </c>
      <c r="H43" s="1">
        <v>1</v>
      </c>
      <c r="I43" s="31">
        <v>3500000</v>
      </c>
      <c r="J43" s="1">
        <v>4</v>
      </c>
      <c r="K43" t="s">
        <v>37</v>
      </c>
      <c r="L43" s="5">
        <v>4</v>
      </c>
      <c r="M43" s="1" t="s">
        <v>18</v>
      </c>
      <c r="N43" s="1">
        <v>0</v>
      </c>
    </row>
    <row r="44" spans="1:14" x14ac:dyDescent="0.2">
      <c r="A44" s="5">
        <v>43</v>
      </c>
      <c r="B44" t="s">
        <v>303</v>
      </c>
      <c r="C44" s="10">
        <v>31</v>
      </c>
      <c r="D44" t="s">
        <v>21</v>
      </c>
      <c r="E44" s="1">
        <v>1</v>
      </c>
      <c r="F44" t="s">
        <v>273</v>
      </c>
      <c r="G44" t="s">
        <v>22</v>
      </c>
      <c r="H44" s="1">
        <v>0</v>
      </c>
      <c r="I44" s="31">
        <v>1000000</v>
      </c>
      <c r="J44" s="1">
        <v>2</v>
      </c>
      <c r="K44" t="s">
        <v>27</v>
      </c>
      <c r="L44" s="5">
        <v>1</v>
      </c>
      <c r="M44" s="1" t="s">
        <v>18</v>
      </c>
      <c r="N44" s="1">
        <v>0</v>
      </c>
    </row>
    <row r="45" spans="1:14" x14ac:dyDescent="0.2">
      <c r="A45" s="5">
        <v>44</v>
      </c>
      <c r="B45" t="s">
        <v>262</v>
      </c>
      <c r="C45" s="10">
        <v>21</v>
      </c>
      <c r="D45" t="s">
        <v>21</v>
      </c>
      <c r="E45" s="1">
        <v>1</v>
      </c>
      <c r="F45" t="s">
        <v>14</v>
      </c>
      <c r="G45" t="s">
        <v>22</v>
      </c>
      <c r="H45" s="1">
        <v>0</v>
      </c>
      <c r="I45" s="31"/>
      <c r="J45" s="1">
        <v>5</v>
      </c>
      <c r="K45" t="s">
        <v>27</v>
      </c>
      <c r="L45" s="5">
        <v>1</v>
      </c>
      <c r="M45" s="1" t="s">
        <v>33</v>
      </c>
      <c r="N45" s="1">
        <v>1</v>
      </c>
    </row>
    <row r="46" spans="1:14" x14ac:dyDescent="0.2">
      <c r="A46" s="5">
        <v>45</v>
      </c>
      <c r="B46" t="s">
        <v>304</v>
      </c>
      <c r="C46" s="10">
        <v>21</v>
      </c>
      <c r="D46" t="s">
        <v>21</v>
      </c>
      <c r="E46" s="1">
        <v>1</v>
      </c>
      <c r="F46" t="s">
        <v>40</v>
      </c>
      <c r="G46" t="s">
        <v>15</v>
      </c>
      <c r="H46" s="1">
        <v>2</v>
      </c>
      <c r="I46" s="31">
        <v>1000000</v>
      </c>
      <c r="J46" s="1">
        <v>4</v>
      </c>
      <c r="K46" t="s">
        <v>37</v>
      </c>
      <c r="L46" s="5">
        <v>4</v>
      </c>
      <c r="M46" s="1" t="s">
        <v>33</v>
      </c>
      <c r="N46" s="1">
        <v>1</v>
      </c>
    </row>
    <row r="47" spans="1:14" x14ac:dyDescent="0.2">
      <c r="A47" s="5">
        <v>46</v>
      </c>
      <c r="B47" t="s">
        <v>305</v>
      </c>
      <c r="C47" s="10">
        <v>25</v>
      </c>
      <c r="D47" t="s">
        <v>13</v>
      </c>
      <c r="E47" s="1">
        <v>0</v>
      </c>
      <c r="F47" t="s">
        <v>121</v>
      </c>
      <c r="G47" t="s">
        <v>35</v>
      </c>
      <c r="H47" s="1">
        <v>1</v>
      </c>
      <c r="I47" s="31">
        <v>1950000</v>
      </c>
      <c r="J47" s="1">
        <v>4</v>
      </c>
      <c r="K47" t="s">
        <v>17</v>
      </c>
      <c r="L47" s="5">
        <v>2</v>
      </c>
      <c r="M47" s="1" t="s">
        <v>18</v>
      </c>
      <c r="N47" s="1">
        <v>0</v>
      </c>
    </row>
    <row r="48" spans="1:14" x14ac:dyDescent="0.2">
      <c r="A48" s="5">
        <v>47</v>
      </c>
      <c r="B48" t="s">
        <v>306</v>
      </c>
      <c r="C48" s="10">
        <v>20</v>
      </c>
      <c r="D48" t="s">
        <v>21</v>
      </c>
      <c r="E48" s="1">
        <v>1</v>
      </c>
      <c r="F48" t="s">
        <v>14</v>
      </c>
      <c r="G48" t="s">
        <v>22</v>
      </c>
      <c r="H48" s="1">
        <v>0</v>
      </c>
      <c r="I48" s="31"/>
      <c r="J48" s="1">
        <v>5</v>
      </c>
      <c r="K48" t="s">
        <v>17</v>
      </c>
      <c r="L48" s="5">
        <v>2</v>
      </c>
      <c r="M48" s="1" t="s">
        <v>18</v>
      </c>
      <c r="N48" s="1">
        <v>0</v>
      </c>
    </row>
    <row r="49" spans="1:14" x14ac:dyDescent="0.2">
      <c r="A49" s="5">
        <v>48</v>
      </c>
      <c r="B49" t="s">
        <v>307</v>
      </c>
      <c r="C49" s="10">
        <v>49</v>
      </c>
      <c r="D49" t="s">
        <v>21</v>
      </c>
      <c r="E49" s="1">
        <v>1</v>
      </c>
      <c r="F49" t="s">
        <v>14</v>
      </c>
      <c r="G49" t="s">
        <v>35</v>
      </c>
      <c r="H49" s="1">
        <v>1</v>
      </c>
      <c r="I49" s="31">
        <v>1500000</v>
      </c>
      <c r="J49" s="1">
        <v>2</v>
      </c>
      <c r="K49" t="s">
        <v>37</v>
      </c>
      <c r="L49" s="5">
        <v>4</v>
      </c>
      <c r="M49" s="1" t="s">
        <v>33</v>
      </c>
      <c r="N49" s="1">
        <v>1</v>
      </c>
    </row>
    <row r="50" spans="1:14" x14ac:dyDescent="0.2">
      <c r="A50" s="5">
        <v>49</v>
      </c>
      <c r="B50" t="s">
        <v>308</v>
      </c>
      <c r="C50" s="10">
        <v>21</v>
      </c>
      <c r="D50" t="s">
        <v>13</v>
      </c>
      <c r="E50" s="1">
        <v>0</v>
      </c>
      <c r="F50" t="s">
        <v>127</v>
      </c>
      <c r="G50" t="s">
        <v>35</v>
      </c>
      <c r="H50" s="1">
        <v>1</v>
      </c>
      <c r="I50" s="31">
        <v>1600000</v>
      </c>
      <c r="J50" s="1">
        <v>5</v>
      </c>
      <c r="K50" t="s">
        <v>37</v>
      </c>
      <c r="L50" s="5">
        <v>4</v>
      </c>
      <c r="M50" s="1" t="s">
        <v>18</v>
      </c>
      <c r="N50" s="1">
        <v>0</v>
      </c>
    </row>
    <row r="51" spans="1:14" x14ac:dyDescent="0.2">
      <c r="A51" s="5">
        <v>50</v>
      </c>
      <c r="B51" t="s">
        <v>309</v>
      </c>
      <c r="C51" s="10">
        <v>22</v>
      </c>
      <c r="D51" t="s">
        <v>21</v>
      </c>
      <c r="E51" s="1">
        <v>1</v>
      </c>
      <c r="F51" t="s">
        <v>157</v>
      </c>
      <c r="G51" t="s">
        <v>15</v>
      </c>
      <c r="H51" s="1">
        <v>2</v>
      </c>
      <c r="I51" s="31">
        <v>5000000</v>
      </c>
      <c r="J51" s="1">
        <v>5</v>
      </c>
      <c r="K51" t="s">
        <v>17</v>
      </c>
      <c r="L51" s="5">
        <v>2</v>
      </c>
      <c r="M51" s="1" t="s">
        <v>33</v>
      </c>
      <c r="N51" s="1">
        <v>1</v>
      </c>
    </row>
    <row r="52" spans="1:14" x14ac:dyDescent="0.2">
      <c r="A52" s="5">
        <v>51</v>
      </c>
      <c r="B52" t="s">
        <v>310</v>
      </c>
      <c r="C52" s="10">
        <v>22</v>
      </c>
      <c r="D52" t="s">
        <v>21</v>
      </c>
      <c r="E52" s="1">
        <v>1</v>
      </c>
      <c r="F52" t="s">
        <v>65</v>
      </c>
      <c r="G52" t="s">
        <v>35</v>
      </c>
      <c r="H52" s="1">
        <v>1</v>
      </c>
      <c r="I52" s="31">
        <v>3500000</v>
      </c>
      <c r="J52" s="1">
        <v>5</v>
      </c>
      <c r="K52" t="s">
        <v>27</v>
      </c>
      <c r="L52" s="5">
        <v>1</v>
      </c>
      <c r="M52" s="1" t="s">
        <v>18</v>
      </c>
      <c r="N52" s="1">
        <v>0</v>
      </c>
    </row>
    <row r="53" spans="1:14" x14ac:dyDescent="0.2">
      <c r="A53" s="5">
        <v>52</v>
      </c>
      <c r="B53" t="s">
        <v>311</v>
      </c>
      <c r="C53" s="10">
        <v>26</v>
      </c>
      <c r="D53" t="s">
        <v>21</v>
      </c>
      <c r="E53" s="1">
        <v>1</v>
      </c>
      <c r="F53" t="s">
        <v>14</v>
      </c>
      <c r="G53" t="s">
        <v>22</v>
      </c>
      <c r="H53" s="1">
        <v>0</v>
      </c>
      <c r="I53" s="31">
        <v>1000000</v>
      </c>
      <c r="J53" s="1">
        <v>5</v>
      </c>
      <c r="K53" t="s">
        <v>32</v>
      </c>
      <c r="L53" s="5">
        <v>3</v>
      </c>
      <c r="M53" s="1" t="s">
        <v>33</v>
      </c>
      <c r="N53" s="1">
        <v>1</v>
      </c>
    </row>
    <row r="54" spans="1:14" x14ac:dyDescent="0.2">
      <c r="A54" s="5">
        <v>53</v>
      </c>
      <c r="B54" t="s">
        <v>133</v>
      </c>
      <c r="C54" s="10">
        <v>35</v>
      </c>
      <c r="D54" t="s">
        <v>21</v>
      </c>
      <c r="E54" s="1">
        <v>1</v>
      </c>
      <c r="F54" t="s">
        <v>40</v>
      </c>
      <c r="G54" t="s">
        <v>35</v>
      </c>
      <c r="H54" s="1">
        <v>1</v>
      </c>
      <c r="I54" s="31">
        <v>1360000</v>
      </c>
      <c r="J54" s="1">
        <v>3</v>
      </c>
      <c r="K54" t="s">
        <v>37</v>
      </c>
      <c r="L54" s="5">
        <v>4</v>
      </c>
      <c r="M54" s="1" t="s">
        <v>18</v>
      </c>
      <c r="N54" s="1">
        <v>0</v>
      </c>
    </row>
    <row r="55" spans="1:14" x14ac:dyDescent="0.2">
      <c r="A55" s="5">
        <v>54</v>
      </c>
      <c r="B55" t="s">
        <v>312</v>
      </c>
      <c r="C55" s="10">
        <v>61</v>
      </c>
      <c r="D55" t="s">
        <v>21</v>
      </c>
      <c r="E55" s="1">
        <v>1</v>
      </c>
      <c r="F55" t="s">
        <v>40</v>
      </c>
      <c r="G55" t="s">
        <v>35</v>
      </c>
      <c r="H55" s="1">
        <v>1</v>
      </c>
      <c r="I55" s="31">
        <v>3500000</v>
      </c>
      <c r="J55" s="1">
        <v>3</v>
      </c>
      <c r="K55" t="s">
        <v>37</v>
      </c>
      <c r="L55" s="5">
        <v>4</v>
      </c>
      <c r="M55" s="1" t="s">
        <v>33</v>
      </c>
      <c r="N55" s="1">
        <v>1</v>
      </c>
    </row>
    <row r="56" spans="1:14" x14ac:dyDescent="0.2">
      <c r="A56" s="5">
        <v>55</v>
      </c>
      <c r="B56" t="s">
        <v>313</v>
      </c>
      <c r="C56" s="10">
        <v>40</v>
      </c>
      <c r="D56" t="s">
        <v>13</v>
      </c>
      <c r="E56" s="1">
        <v>0</v>
      </c>
      <c r="F56" t="s">
        <v>40</v>
      </c>
      <c r="G56" t="s">
        <v>35</v>
      </c>
      <c r="H56" s="1">
        <v>1</v>
      </c>
      <c r="I56" s="31">
        <v>2000000</v>
      </c>
      <c r="J56" s="1">
        <v>3</v>
      </c>
      <c r="K56" t="s">
        <v>37</v>
      </c>
      <c r="L56" s="5">
        <v>4</v>
      </c>
      <c r="M56" s="1" t="s">
        <v>18</v>
      </c>
      <c r="N56" s="1">
        <v>0</v>
      </c>
    </row>
    <row r="57" spans="1:14" x14ac:dyDescent="0.2">
      <c r="A57" s="5">
        <v>56</v>
      </c>
      <c r="B57" t="s">
        <v>314</v>
      </c>
      <c r="C57" s="10">
        <v>19</v>
      </c>
      <c r="D57" t="s">
        <v>21</v>
      </c>
      <c r="E57" s="1">
        <v>1</v>
      </c>
      <c r="F57" t="s">
        <v>14</v>
      </c>
      <c r="G57" t="s">
        <v>22</v>
      </c>
      <c r="H57" s="1">
        <v>0</v>
      </c>
      <c r="I57" s="31">
        <v>2000000</v>
      </c>
      <c r="J57" s="1">
        <v>6</v>
      </c>
      <c r="K57" t="s">
        <v>27</v>
      </c>
      <c r="L57" s="5">
        <v>1</v>
      </c>
      <c r="M57" s="1" t="s">
        <v>18</v>
      </c>
      <c r="N57" s="1">
        <v>0</v>
      </c>
    </row>
    <row r="58" spans="1:14" x14ac:dyDescent="0.2">
      <c r="A58" s="5">
        <v>57</v>
      </c>
      <c r="B58" t="s">
        <v>315</v>
      </c>
      <c r="C58" s="10">
        <v>22</v>
      </c>
      <c r="D58" t="s">
        <v>21</v>
      </c>
      <c r="E58" s="1">
        <v>1</v>
      </c>
      <c r="F58" t="s">
        <v>14</v>
      </c>
      <c r="G58" t="s">
        <v>22</v>
      </c>
      <c r="H58" s="1">
        <v>0</v>
      </c>
      <c r="I58" s="31">
        <v>1500000</v>
      </c>
      <c r="J58" s="1">
        <v>4</v>
      </c>
      <c r="K58" t="s">
        <v>27</v>
      </c>
      <c r="L58" s="5">
        <v>1</v>
      </c>
      <c r="M58" s="1" t="s">
        <v>33</v>
      </c>
      <c r="N58" s="1">
        <v>1</v>
      </c>
    </row>
    <row r="59" spans="1:14" x14ac:dyDescent="0.2">
      <c r="A59" s="5">
        <v>58</v>
      </c>
      <c r="B59" t="s">
        <v>316</v>
      </c>
      <c r="C59" s="10">
        <v>24</v>
      </c>
      <c r="D59" t="s">
        <v>21</v>
      </c>
      <c r="E59" s="1">
        <v>1</v>
      </c>
      <c r="F59" t="s">
        <v>14</v>
      </c>
      <c r="G59" t="s">
        <v>35</v>
      </c>
      <c r="H59" s="1">
        <v>1</v>
      </c>
      <c r="I59" s="31">
        <v>3000000</v>
      </c>
      <c r="J59" s="1">
        <v>5</v>
      </c>
      <c r="K59" t="s">
        <v>27</v>
      </c>
      <c r="L59" s="5">
        <v>1</v>
      </c>
      <c r="M59" s="1" t="s">
        <v>18</v>
      </c>
      <c r="N59" s="1">
        <v>0</v>
      </c>
    </row>
    <row r="60" spans="1:14" x14ac:dyDescent="0.2">
      <c r="A60" s="5">
        <v>59</v>
      </c>
      <c r="B60" t="s">
        <v>317</v>
      </c>
      <c r="C60" s="10">
        <v>21</v>
      </c>
      <c r="D60" t="s">
        <v>13</v>
      </c>
      <c r="E60" s="1">
        <v>0</v>
      </c>
      <c r="F60" t="s">
        <v>14</v>
      </c>
      <c r="G60" t="s">
        <v>22</v>
      </c>
      <c r="H60" s="1">
        <v>0</v>
      </c>
      <c r="I60" s="31">
        <v>2000000</v>
      </c>
      <c r="J60" s="1">
        <v>4</v>
      </c>
      <c r="K60" t="s">
        <v>17</v>
      </c>
      <c r="L60" s="5">
        <v>2</v>
      </c>
      <c r="M60" s="1" t="s">
        <v>33</v>
      </c>
      <c r="N60" s="1">
        <v>1</v>
      </c>
    </row>
    <row r="61" spans="1:14" x14ac:dyDescent="0.2">
      <c r="A61" s="5">
        <v>60</v>
      </c>
      <c r="B61" t="s">
        <v>277</v>
      </c>
      <c r="C61" s="10">
        <v>20</v>
      </c>
      <c r="D61" t="s">
        <v>21</v>
      </c>
      <c r="E61" s="1">
        <v>1</v>
      </c>
      <c r="F61" t="s">
        <v>14</v>
      </c>
      <c r="G61" t="s">
        <v>22</v>
      </c>
      <c r="H61" s="1">
        <v>0</v>
      </c>
      <c r="I61" s="31">
        <v>300000</v>
      </c>
      <c r="J61" s="1">
        <v>6</v>
      </c>
      <c r="K61" t="s">
        <v>27</v>
      </c>
      <c r="L61" s="5">
        <v>1</v>
      </c>
      <c r="M61" s="1" t="s">
        <v>33</v>
      </c>
      <c r="N61" s="1">
        <v>1</v>
      </c>
    </row>
    <row r="62" spans="1:14" x14ac:dyDescent="0.2">
      <c r="A62" s="5">
        <v>61</v>
      </c>
      <c r="B62" t="s">
        <v>318</v>
      </c>
      <c r="C62" s="10">
        <v>24</v>
      </c>
      <c r="D62" t="s">
        <v>21</v>
      </c>
      <c r="E62" s="1">
        <v>1</v>
      </c>
      <c r="F62" t="s">
        <v>14</v>
      </c>
      <c r="G62" t="s">
        <v>35</v>
      </c>
      <c r="H62" s="1">
        <v>1</v>
      </c>
      <c r="I62" s="31">
        <v>4500000</v>
      </c>
      <c r="J62" s="1">
        <v>5</v>
      </c>
      <c r="K62" t="s">
        <v>17</v>
      </c>
      <c r="L62" s="5">
        <v>2</v>
      </c>
      <c r="M62" s="1" t="s">
        <v>33</v>
      </c>
      <c r="N62" s="1">
        <v>1</v>
      </c>
    </row>
    <row r="63" spans="1:14" x14ac:dyDescent="0.2">
      <c r="A63" s="5">
        <v>62</v>
      </c>
      <c r="B63" t="s">
        <v>319</v>
      </c>
      <c r="C63" s="10">
        <v>19</v>
      </c>
      <c r="D63" t="s">
        <v>21</v>
      </c>
      <c r="E63" s="1">
        <v>1</v>
      </c>
      <c r="F63" t="s">
        <v>55</v>
      </c>
      <c r="G63" t="s">
        <v>15</v>
      </c>
      <c r="H63" s="1">
        <v>2</v>
      </c>
      <c r="I63" s="31">
        <v>2000000</v>
      </c>
      <c r="J63" s="1">
        <v>5</v>
      </c>
      <c r="K63" t="s">
        <v>32</v>
      </c>
      <c r="L63" s="5">
        <v>3</v>
      </c>
      <c r="M63" s="1" t="s">
        <v>18</v>
      </c>
      <c r="N63" s="1">
        <v>0</v>
      </c>
    </row>
    <row r="64" spans="1:14" x14ac:dyDescent="0.2">
      <c r="A64" s="5">
        <v>63</v>
      </c>
      <c r="B64" t="s">
        <v>320</v>
      </c>
      <c r="C64" s="10">
        <v>36</v>
      </c>
      <c r="D64" t="s">
        <v>21</v>
      </c>
      <c r="E64" s="1">
        <v>1</v>
      </c>
      <c r="F64" t="s">
        <v>40</v>
      </c>
      <c r="G64" t="s">
        <v>35</v>
      </c>
      <c r="H64" s="1">
        <v>1</v>
      </c>
      <c r="I64" s="31">
        <v>4000000</v>
      </c>
      <c r="J64" s="1">
        <v>4</v>
      </c>
      <c r="K64" t="s">
        <v>17</v>
      </c>
      <c r="L64" s="5">
        <v>2</v>
      </c>
      <c r="M64" s="1" t="s">
        <v>33</v>
      </c>
      <c r="N64" s="1">
        <v>1</v>
      </c>
    </row>
    <row r="65" spans="1:14" x14ac:dyDescent="0.2">
      <c r="A65" s="5">
        <v>64</v>
      </c>
      <c r="B65" t="s">
        <v>321</v>
      </c>
      <c r="C65" s="10">
        <v>23</v>
      </c>
      <c r="D65" t="s">
        <v>21</v>
      </c>
      <c r="E65" s="1">
        <v>1</v>
      </c>
      <c r="F65" t="s">
        <v>14</v>
      </c>
      <c r="G65" t="s">
        <v>15</v>
      </c>
      <c r="H65" s="1">
        <v>2</v>
      </c>
      <c r="I65" s="31">
        <v>4500000</v>
      </c>
      <c r="J65" s="1">
        <v>5</v>
      </c>
      <c r="K65" t="s">
        <v>27</v>
      </c>
      <c r="L65" s="5">
        <v>1</v>
      </c>
      <c r="M65" s="1" t="s">
        <v>33</v>
      </c>
      <c r="N65" s="1">
        <v>1</v>
      </c>
    </row>
    <row r="66" spans="1:14" x14ac:dyDescent="0.2">
      <c r="A66" s="5">
        <v>65</v>
      </c>
      <c r="B66" t="s">
        <v>322</v>
      </c>
      <c r="C66" s="10">
        <v>47</v>
      </c>
      <c r="D66" t="s">
        <v>21</v>
      </c>
      <c r="E66" s="1">
        <v>1</v>
      </c>
      <c r="F66" t="s">
        <v>40</v>
      </c>
      <c r="G66" t="s">
        <v>35</v>
      </c>
      <c r="H66" s="1">
        <v>1</v>
      </c>
      <c r="I66" s="31">
        <v>4000000</v>
      </c>
      <c r="J66" s="1">
        <v>3</v>
      </c>
      <c r="K66" t="s">
        <v>37</v>
      </c>
      <c r="L66" s="5">
        <v>4</v>
      </c>
      <c r="M66" s="1" t="s">
        <v>18</v>
      </c>
      <c r="N66" s="1">
        <v>0</v>
      </c>
    </row>
    <row r="67" spans="1:14" x14ac:dyDescent="0.2">
      <c r="A67" s="5">
        <v>66</v>
      </c>
      <c r="B67" t="s">
        <v>323</v>
      </c>
      <c r="C67" s="10">
        <v>20</v>
      </c>
      <c r="D67" t="s">
        <v>13</v>
      </c>
      <c r="E67" s="1">
        <v>0</v>
      </c>
      <c r="F67" t="s">
        <v>14</v>
      </c>
      <c r="G67" t="s">
        <v>22</v>
      </c>
      <c r="H67" s="1">
        <v>0</v>
      </c>
      <c r="I67" s="31">
        <v>800000</v>
      </c>
      <c r="J67" s="1">
        <v>6</v>
      </c>
      <c r="K67" t="s">
        <v>27</v>
      </c>
      <c r="L67" s="5">
        <v>1</v>
      </c>
      <c r="M67" s="1" t="s">
        <v>18</v>
      </c>
      <c r="N67" s="1">
        <v>0</v>
      </c>
    </row>
    <row r="68" spans="1:14" x14ac:dyDescent="0.2">
      <c r="A68" s="5">
        <v>67</v>
      </c>
      <c r="B68" t="s">
        <v>324</v>
      </c>
      <c r="C68" s="10">
        <v>19</v>
      </c>
      <c r="D68" t="s">
        <v>21</v>
      </c>
      <c r="E68" s="1">
        <v>1</v>
      </c>
      <c r="F68" t="s">
        <v>154</v>
      </c>
      <c r="G68" t="s">
        <v>22</v>
      </c>
      <c r="H68" s="1">
        <v>0</v>
      </c>
      <c r="I68" s="31">
        <v>1500000</v>
      </c>
      <c r="J68" s="1">
        <v>5</v>
      </c>
      <c r="K68" t="s">
        <v>32</v>
      </c>
      <c r="L68" s="5">
        <v>3</v>
      </c>
      <c r="M68" s="1" t="s">
        <v>18</v>
      </c>
      <c r="N68" s="1">
        <v>0</v>
      </c>
    </row>
    <row r="69" spans="1:14" x14ac:dyDescent="0.2">
      <c r="A69" s="5">
        <v>68</v>
      </c>
      <c r="B69" t="s">
        <v>325</v>
      </c>
      <c r="C69" s="10">
        <v>20</v>
      </c>
      <c r="D69" t="s">
        <v>13</v>
      </c>
      <c r="E69" s="1">
        <v>0</v>
      </c>
      <c r="F69" t="s">
        <v>14</v>
      </c>
      <c r="G69" t="s">
        <v>22</v>
      </c>
      <c r="H69" s="1">
        <v>0</v>
      </c>
      <c r="I69" s="31">
        <v>1500000</v>
      </c>
      <c r="J69" s="1">
        <v>5</v>
      </c>
      <c r="K69" t="s">
        <v>32</v>
      </c>
      <c r="L69" s="5">
        <v>3</v>
      </c>
      <c r="M69" s="1" t="s">
        <v>33</v>
      </c>
      <c r="N69" s="1">
        <v>1</v>
      </c>
    </row>
    <row r="70" spans="1:14" x14ac:dyDescent="0.2">
      <c r="A70" s="5">
        <v>69</v>
      </c>
      <c r="B70" t="s">
        <v>326</v>
      </c>
      <c r="C70" s="10">
        <v>20</v>
      </c>
      <c r="D70" t="s">
        <v>21</v>
      </c>
      <c r="E70" s="1">
        <v>1</v>
      </c>
      <c r="F70" t="s">
        <v>157</v>
      </c>
      <c r="G70" t="s">
        <v>22</v>
      </c>
      <c r="H70" s="1">
        <v>0</v>
      </c>
      <c r="I70" s="31">
        <v>1200000</v>
      </c>
      <c r="J70" s="1">
        <v>4</v>
      </c>
      <c r="K70" t="s">
        <v>37</v>
      </c>
      <c r="L70" s="5">
        <v>4</v>
      </c>
      <c r="M70" s="1" t="s">
        <v>33</v>
      </c>
      <c r="N70" s="1">
        <v>1</v>
      </c>
    </row>
    <row r="71" spans="1:14" x14ac:dyDescent="0.2">
      <c r="A71" s="5">
        <v>70</v>
      </c>
      <c r="B71" t="s">
        <v>327</v>
      </c>
      <c r="C71" s="10">
        <v>51</v>
      </c>
      <c r="D71" t="s">
        <v>13</v>
      </c>
      <c r="E71" s="1">
        <v>0</v>
      </c>
      <c r="F71" t="s">
        <v>40</v>
      </c>
      <c r="G71" t="s">
        <v>35</v>
      </c>
      <c r="H71" s="1">
        <v>1</v>
      </c>
      <c r="I71" s="31">
        <v>1300000</v>
      </c>
      <c r="J71" s="1">
        <v>3</v>
      </c>
      <c r="K71" t="s">
        <v>37</v>
      </c>
      <c r="L71" s="5">
        <v>4</v>
      </c>
      <c r="M71" s="1" t="s">
        <v>18</v>
      </c>
      <c r="N71" s="1">
        <v>0</v>
      </c>
    </row>
    <row r="72" spans="1:14" x14ac:dyDescent="0.2">
      <c r="A72" s="5">
        <v>71</v>
      </c>
      <c r="B72" t="s">
        <v>328</v>
      </c>
      <c r="C72" s="10">
        <v>23</v>
      </c>
      <c r="D72" t="s">
        <v>13</v>
      </c>
      <c r="E72" s="1">
        <v>0</v>
      </c>
      <c r="F72" t="s">
        <v>50</v>
      </c>
      <c r="G72" t="s">
        <v>15</v>
      </c>
      <c r="H72" s="1">
        <v>2</v>
      </c>
      <c r="I72" s="31">
        <v>2500000</v>
      </c>
      <c r="J72" s="1">
        <v>6</v>
      </c>
      <c r="K72" t="s">
        <v>27</v>
      </c>
      <c r="L72" s="5">
        <v>1</v>
      </c>
      <c r="M72" s="1" t="s">
        <v>18</v>
      </c>
      <c r="N72" s="1">
        <v>0</v>
      </c>
    </row>
    <row r="73" spans="1:14" x14ac:dyDescent="0.2">
      <c r="A73" s="5">
        <v>72</v>
      </c>
      <c r="B73" t="s">
        <v>329</v>
      </c>
      <c r="C73" s="10">
        <v>71</v>
      </c>
      <c r="D73" t="s">
        <v>13</v>
      </c>
      <c r="E73" s="1">
        <v>0</v>
      </c>
      <c r="F73" t="s">
        <v>40</v>
      </c>
      <c r="G73" t="s">
        <v>35</v>
      </c>
      <c r="H73" s="1">
        <v>1</v>
      </c>
      <c r="I73" s="31">
        <v>3000000</v>
      </c>
      <c r="J73" s="1">
        <v>3</v>
      </c>
      <c r="K73" t="s">
        <v>37</v>
      </c>
      <c r="L73" s="5">
        <v>4</v>
      </c>
      <c r="M73" s="1" t="s">
        <v>33</v>
      </c>
      <c r="N73" s="1">
        <v>1</v>
      </c>
    </row>
    <row r="74" spans="1:14" x14ac:dyDescent="0.2">
      <c r="A74" s="5">
        <v>73</v>
      </c>
      <c r="B74" t="s">
        <v>330</v>
      </c>
      <c r="C74" s="10">
        <v>18</v>
      </c>
      <c r="D74" t="s">
        <v>21</v>
      </c>
      <c r="E74" s="1">
        <v>1</v>
      </c>
      <c r="F74" t="s">
        <v>14</v>
      </c>
      <c r="G74" t="s">
        <v>22</v>
      </c>
      <c r="H74" s="1">
        <v>0</v>
      </c>
      <c r="I74" s="31">
        <v>2000000</v>
      </c>
      <c r="J74" s="1">
        <v>4</v>
      </c>
      <c r="K74" t="s">
        <v>27</v>
      </c>
      <c r="L74" s="5">
        <v>1</v>
      </c>
      <c r="M74" s="1" t="s">
        <v>33</v>
      </c>
      <c r="N74" s="1">
        <v>1</v>
      </c>
    </row>
    <row r="75" spans="1:14" x14ac:dyDescent="0.2">
      <c r="A75" s="5">
        <v>74</v>
      </c>
      <c r="B75" t="s">
        <v>331</v>
      </c>
      <c r="C75" s="10">
        <v>19</v>
      </c>
      <c r="D75" t="s">
        <v>13</v>
      </c>
      <c r="E75" s="1">
        <v>0</v>
      </c>
      <c r="F75" t="s">
        <v>14</v>
      </c>
      <c r="G75" t="s">
        <v>15</v>
      </c>
      <c r="H75" s="1">
        <v>2</v>
      </c>
      <c r="I75" s="31">
        <v>4000000</v>
      </c>
      <c r="J75" s="1">
        <v>6</v>
      </c>
      <c r="K75" t="s">
        <v>32</v>
      </c>
      <c r="L75" s="5">
        <v>3</v>
      </c>
      <c r="M75" s="1" t="s">
        <v>18</v>
      </c>
      <c r="N75" s="1">
        <v>0</v>
      </c>
    </row>
    <row r="76" spans="1:14" x14ac:dyDescent="0.2">
      <c r="A76" s="5">
        <v>75</v>
      </c>
      <c r="B76" t="s">
        <v>332</v>
      </c>
      <c r="C76" s="10">
        <v>43</v>
      </c>
      <c r="D76" t="s">
        <v>13</v>
      </c>
      <c r="E76" s="1">
        <v>0</v>
      </c>
      <c r="F76" t="s">
        <v>40</v>
      </c>
      <c r="G76" t="s">
        <v>35</v>
      </c>
      <c r="H76" s="1">
        <v>1</v>
      </c>
      <c r="I76" s="31">
        <v>10000000</v>
      </c>
      <c r="J76" s="1">
        <v>5</v>
      </c>
      <c r="K76" t="s">
        <v>17</v>
      </c>
      <c r="L76" s="5">
        <v>2</v>
      </c>
      <c r="M76" s="1" t="s">
        <v>33</v>
      </c>
      <c r="N76" s="1">
        <v>1</v>
      </c>
    </row>
    <row r="77" spans="1:14" x14ac:dyDescent="0.2">
      <c r="A77" s="5">
        <v>76</v>
      </c>
      <c r="B77" t="s">
        <v>333</v>
      </c>
      <c r="C77" s="10">
        <v>21</v>
      </c>
      <c r="D77" t="s">
        <v>21</v>
      </c>
      <c r="E77" s="1">
        <v>1</v>
      </c>
      <c r="F77" t="s">
        <v>14</v>
      </c>
      <c r="G77" t="s">
        <v>22</v>
      </c>
      <c r="H77" s="1">
        <v>0</v>
      </c>
      <c r="I77" s="31"/>
      <c r="J77" s="1">
        <v>6</v>
      </c>
      <c r="K77" t="s">
        <v>32</v>
      </c>
      <c r="L77" s="5">
        <v>3</v>
      </c>
      <c r="M77" s="1" t="s">
        <v>33</v>
      </c>
      <c r="N77" s="1">
        <v>1</v>
      </c>
    </row>
    <row r="78" spans="1:14" x14ac:dyDescent="0.2">
      <c r="A78" s="5">
        <v>77</v>
      </c>
      <c r="B78" t="s">
        <v>334</v>
      </c>
      <c r="C78" s="10">
        <v>24</v>
      </c>
      <c r="D78" t="s">
        <v>21</v>
      </c>
      <c r="E78" s="1">
        <v>1</v>
      </c>
      <c r="F78" t="s">
        <v>14</v>
      </c>
      <c r="G78" t="s">
        <v>15</v>
      </c>
      <c r="H78" s="1">
        <v>2</v>
      </c>
      <c r="I78" s="31">
        <v>3000000</v>
      </c>
      <c r="J78" s="1">
        <v>5</v>
      </c>
      <c r="K78" t="s">
        <v>32</v>
      </c>
      <c r="L78" s="5">
        <v>3</v>
      </c>
      <c r="M78" s="1" t="s">
        <v>18</v>
      </c>
      <c r="N78" s="1">
        <v>0</v>
      </c>
    </row>
    <row r="79" spans="1:14" x14ac:dyDescent="0.2">
      <c r="A79" s="5">
        <v>78</v>
      </c>
      <c r="B79" t="s">
        <v>335</v>
      </c>
      <c r="C79" s="10">
        <v>19</v>
      </c>
      <c r="D79" t="s">
        <v>21</v>
      </c>
      <c r="E79" s="1">
        <v>1</v>
      </c>
      <c r="F79" t="s">
        <v>14</v>
      </c>
      <c r="G79" t="s">
        <v>22</v>
      </c>
      <c r="H79" s="1">
        <v>0</v>
      </c>
      <c r="I79" s="31">
        <v>1200000</v>
      </c>
      <c r="J79" s="1">
        <v>6</v>
      </c>
      <c r="K79" t="s">
        <v>27</v>
      </c>
      <c r="L79" s="5">
        <v>1</v>
      </c>
      <c r="M79" s="1" t="s">
        <v>33</v>
      </c>
      <c r="N79" s="1">
        <v>1</v>
      </c>
    </row>
    <row r="80" spans="1:14" x14ac:dyDescent="0.2">
      <c r="A80" s="5">
        <v>79</v>
      </c>
      <c r="B80" t="s">
        <v>336</v>
      </c>
      <c r="C80" s="10">
        <v>23</v>
      </c>
      <c r="D80" t="s">
        <v>13</v>
      </c>
      <c r="E80" s="1">
        <v>0</v>
      </c>
      <c r="F80" t="s">
        <v>14</v>
      </c>
      <c r="G80" t="s">
        <v>15</v>
      </c>
      <c r="H80" s="1">
        <v>2</v>
      </c>
      <c r="I80" s="31">
        <v>1500000</v>
      </c>
      <c r="J80" s="1">
        <v>4</v>
      </c>
      <c r="K80" t="s">
        <v>37</v>
      </c>
      <c r="L80" s="5">
        <v>4</v>
      </c>
      <c r="M80" s="1" t="s">
        <v>18</v>
      </c>
      <c r="N80" s="1">
        <v>0</v>
      </c>
    </row>
    <row r="81" spans="1:14" x14ac:dyDescent="0.2">
      <c r="A81" s="5">
        <v>80</v>
      </c>
      <c r="B81" t="s">
        <v>337</v>
      </c>
      <c r="C81" s="10">
        <v>19</v>
      </c>
      <c r="D81" t="s">
        <v>21</v>
      </c>
      <c r="E81" s="1">
        <v>1</v>
      </c>
      <c r="F81" t="s">
        <v>154</v>
      </c>
      <c r="G81" t="s">
        <v>22</v>
      </c>
      <c r="H81" s="1">
        <v>0</v>
      </c>
      <c r="I81" s="31">
        <v>600000</v>
      </c>
      <c r="J81" s="1">
        <v>3</v>
      </c>
      <c r="K81" t="s">
        <v>27</v>
      </c>
      <c r="L81" s="5">
        <v>1</v>
      </c>
      <c r="M81" s="1" t="s">
        <v>18</v>
      </c>
      <c r="N81" s="1">
        <v>0</v>
      </c>
    </row>
    <row r="82" spans="1:14" x14ac:dyDescent="0.2">
      <c r="A82" s="5">
        <v>81</v>
      </c>
      <c r="B82" t="s">
        <v>338</v>
      </c>
      <c r="C82" s="10">
        <v>20</v>
      </c>
      <c r="D82" t="s">
        <v>21</v>
      </c>
      <c r="E82" s="1">
        <v>1</v>
      </c>
      <c r="F82" t="s">
        <v>14</v>
      </c>
      <c r="G82" t="s">
        <v>22</v>
      </c>
      <c r="H82" s="1">
        <v>0</v>
      </c>
      <c r="I82" s="31"/>
      <c r="J82" s="1">
        <v>3</v>
      </c>
      <c r="K82" t="s">
        <v>32</v>
      </c>
      <c r="L82" s="5">
        <v>3</v>
      </c>
      <c r="M82" s="1" t="s">
        <v>33</v>
      </c>
      <c r="N82" s="1">
        <v>1</v>
      </c>
    </row>
    <row r="83" spans="1:14" x14ac:dyDescent="0.2">
      <c r="A83" s="5">
        <v>82</v>
      </c>
      <c r="B83" t="s">
        <v>339</v>
      </c>
      <c r="C83" s="10">
        <v>26</v>
      </c>
      <c r="D83" t="s">
        <v>13</v>
      </c>
      <c r="E83" s="1">
        <v>0</v>
      </c>
      <c r="F83" t="s">
        <v>40</v>
      </c>
      <c r="G83" t="s">
        <v>35</v>
      </c>
      <c r="H83" s="1">
        <v>1</v>
      </c>
      <c r="I83" s="31">
        <v>5000000</v>
      </c>
      <c r="J83" s="1">
        <v>3</v>
      </c>
      <c r="K83" t="s">
        <v>32</v>
      </c>
      <c r="L83" s="5">
        <v>3</v>
      </c>
      <c r="M83" s="1" t="s">
        <v>18</v>
      </c>
      <c r="N83" s="1">
        <v>0</v>
      </c>
    </row>
    <row r="84" spans="1:14" x14ac:dyDescent="0.2">
      <c r="A84" s="5">
        <v>83</v>
      </c>
      <c r="B84" t="s">
        <v>340</v>
      </c>
      <c r="C84" s="10">
        <v>0</v>
      </c>
      <c r="D84" t="s">
        <v>13</v>
      </c>
      <c r="E84" s="1">
        <v>0</v>
      </c>
      <c r="F84" t="s">
        <v>154</v>
      </c>
      <c r="G84" t="s">
        <v>35</v>
      </c>
      <c r="H84" s="1">
        <v>1</v>
      </c>
      <c r="I84" s="31">
        <v>10000000</v>
      </c>
      <c r="J84" s="1">
        <v>4</v>
      </c>
      <c r="K84" t="s">
        <v>27</v>
      </c>
      <c r="L84" s="5">
        <v>1</v>
      </c>
      <c r="M84" s="1" t="s">
        <v>18</v>
      </c>
      <c r="N84" s="1">
        <v>0</v>
      </c>
    </row>
    <row r="85" spans="1:14" x14ac:dyDescent="0.2">
      <c r="A85" s="5">
        <v>84</v>
      </c>
      <c r="B85" t="s">
        <v>341</v>
      </c>
      <c r="C85" s="10">
        <v>48</v>
      </c>
      <c r="D85" t="s">
        <v>21</v>
      </c>
      <c r="E85" s="1">
        <v>1</v>
      </c>
      <c r="F85" t="s">
        <v>154</v>
      </c>
      <c r="G85" t="s">
        <v>35</v>
      </c>
      <c r="H85" s="1">
        <v>1</v>
      </c>
      <c r="I85" s="31">
        <v>1500000</v>
      </c>
      <c r="J85" s="1">
        <v>5</v>
      </c>
      <c r="K85" t="s">
        <v>37</v>
      </c>
      <c r="L85" s="5">
        <v>4</v>
      </c>
      <c r="M85" s="1" t="s">
        <v>33</v>
      </c>
      <c r="N85" s="1">
        <v>1</v>
      </c>
    </row>
    <row r="86" spans="1:14" x14ac:dyDescent="0.2">
      <c r="A86" s="5">
        <v>85</v>
      </c>
      <c r="B86" t="s">
        <v>342</v>
      </c>
      <c r="C86" s="10">
        <v>0</v>
      </c>
      <c r="D86" t="s">
        <v>21</v>
      </c>
      <c r="E86" s="1">
        <v>1</v>
      </c>
      <c r="G86" t="s">
        <v>22</v>
      </c>
      <c r="H86" s="1">
        <v>0</v>
      </c>
      <c r="I86" s="31"/>
      <c r="J86" s="1">
        <v>6</v>
      </c>
      <c r="K86" t="s">
        <v>17</v>
      </c>
      <c r="L86" s="5">
        <v>2</v>
      </c>
      <c r="M86" s="1" t="s">
        <v>33</v>
      </c>
      <c r="N86" s="1">
        <v>1</v>
      </c>
    </row>
    <row r="87" spans="1:14" x14ac:dyDescent="0.2">
      <c r="A87" s="5">
        <v>86</v>
      </c>
      <c r="B87" t="s">
        <v>343</v>
      </c>
      <c r="C87" s="10">
        <v>21</v>
      </c>
      <c r="D87" t="s">
        <v>21</v>
      </c>
      <c r="E87" s="1">
        <v>1</v>
      </c>
      <c r="F87" t="s">
        <v>14</v>
      </c>
      <c r="G87" t="s">
        <v>15</v>
      </c>
      <c r="H87" s="1">
        <v>2</v>
      </c>
      <c r="I87" s="31">
        <v>2000000</v>
      </c>
      <c r="J87" s="1">
        <v>4</v>
      </c>
      <c r="K87" t="s">
        <v>37</v>
      </c>
      <c r="L87" s="5">
        <v>4</v>
      </c>
      <c r="M87" s="1" t="s">
        <v>33</v>
      </c>
      <c r="N87" s="1">
        <v>1</v>
      </c>
    </row>
    <row r="88" spans="1:14" x14ac:dyDescent="0.2">
      <c r="A88" s="5">
        <v>87</v>
      </c>
      <c r="B88" t="s">
        <v>344</v>
      </c>
      <c r="C88" s="10">
        <v>19</v>
      </c>
      <c r="D88" t="s">
        <v>21</v>
      </c>
      <c r="E88" s="1">
        <v>1</v>
      </c>
      <c r="F88" t="s">
        <v>14</v>
      </c>
      <c r="G88" t="s">
        <v>22</v>
      </c>
      <c r="H88" s="1">
        <v>0</v>
      </c>
      <c r="I88" s="31">
        <v>1400000</v>
      </c>
      <c r="J88" s="1">
        <v>5</v>
      </c>
      <c r="K88" t="s">
        <v>17</v>
      </c>
      <c r="L88" s="5">
        <v>2</v>
      </c>
      <c r="M88" s="1" t="s">
        <v>33</v>
      </c>
      <c r="N88" s="1">
        <v>1</v>
      </c>
    </row>
    <row r="89" spans="1:14" x14ac:dyDescent="0.2">
      <c r="A89" s="5">
        <v>88</v>
      </c>
      <c r="B89" t="s">
        <v>345</v>
      </c>
      <c r="C89" s="10">
        <v>44</v>
      </c>
      <c r="D89" t="s">
        <v>21</v>
      </c>
      <c r="E89" s="1">
        <v>1</v>
      </c>
      <c r="F89" t="s">
        <v>154</v>
      </c>
      <c r="G89" t="s">
        <v>35</v>
      </c>
      <c r="H89" s="1">
        <v>1</v>
      </c>
      <c r="I89" s="31">
        <v>4000000</v>
      </c>
      <c r="J89" s="1">
        <v>4</v>
      </c>
      <c r="K89" t="s">
        <v>37</v>
      </c>
      <c r="L89" s="5">
        <v>4</v>
      </c>
      <c r="M89" s="1" t="s">
        <v>18</v>
      </c>
      <c r="N89" s="1">
        <v>0</v>
      </c>
    </row>
    <row r="90" spans="1:14" x14ac:dyDescent="0.2">
      <c r="A90" s="5">
        <v>89</v>
      </c>
      <c r="B90" t="s">
        <v>346</v>
      </c>
      <c r="C90" s="10">
        <v>44</v>
      </c>
      <c r="D90" t="s">
        <v>21</v>
      </c>
      <c r="E90" s="1">
        <v>1</v>
      </c>
      <c r="F90" t="s">
        <v>154</v>
      </c>
      <c r="G90" t="s">
        <v>35</v>
      </c>
      <c r="H90" s="1">
        <v>1</v>
      </c>
      <c r="I90" s="31">
        <v>2000000</v>
      </c>
      <c r="J90" s="1">
        <v>4</v>
      </c>
      <c r="K90" t="s">
        <v>27</v>
      </c>
      <c r="L90" s="5">
        <v>1</v>
      </c>
      <c r="M90" s="1" t="s">
        <v>18</v>
      </c>
      <c r="N90" s="1">
        <v>0</v>
      </c>
    </row>
    <row r="91" spans="1:14" x14ac:dyDescent="0.2">
      <c r="A91" s="5">
        <v>90</v>
      </c>
      <c r="B91" t="s">
        <v>347</v>
      </c>
      <c r="C91" s="10">
        <v>40</v>
      </c>
      <c r="D91" t="s">
        <v>21</v>
      </c>
      <c r="E91" s="1">
        <v>1</v>
      </c>
      <c r="F91" t="s">
        <v>194</v>
      </c>
      <c r="G91" t="s">
        <v>35</v>
      </c>
      <c r="H91" s="1">
        <v>1</v>
      </c>
      <c r="I91" s="31">
        <v>5000000</v>
      </c>
      <c r="J91" s="1">
        <v>3</v>
      </c>
      <c r="K91" t="s">
        <v>37</v>
      </c>
      <c r="L91" s="5">
        <v>4</v>
      </c>
      <c r="M91" s="1" t="s">
        <v>18</v>
      </c>
      <c r="N91" s="1">
        <v>0</v>
      </c>
    </row>
    <row r="92" spans="1:14" x14ac:dyDescent="0.2">
      <c r="A92" s="5">
        <v>91</v>
      </c>
      <c r="B92" t="s">
        <v>348</v>
      </c>
      <c r="C92" s="10">
        <v>22</v>
      </c>
      <c r="D92" t="s">
        <v>21</v>
      </c>
      <c r="E92" s="1">
        <v>1</v>
      </c>
      <c r="F92" t="s">
        <v>14</v>
      </c>
      <c r="G92" t="s">
        <v>22</v>
      </c>
      <c r="H92" s="1">
        <v>0</v>
      </c>
      <c r="I92" s="31">
        <v>2000000</v>
      </c>
      <c r="J92" s="1">
        <v>5</v>
      </c>
      <c r="K92" t="s">
        <v>27</v>
      </c>
      <c r="L92" s="5">
        <v>1</v>
      </c>
      <c r="M92" s="1" t="s">
        <v>18</v>
      </c>
      <c r="N92" s="1">
        <v>0</v>
      </c>
    </row>
    <row r="93" spans="1:14" x14ac:dyDescent="0.2">
      <c r="A93" s="5">
        <v>92</v>
      </c>
      <c r="B93" t="s">
        <v>349</v>
      </c>
      <c r="C93" s="10">
        <v>26</v>
      </c>
      <c r="D93" t="s">
        <v>13</v>
      </c>
      <c r="E93" s="1">
        <v>0</v>
      </c>
      <c r="F93" t="s">
        <v>14</v>
      </c>
      <c r="G93" t="s">
        <v>15</v>
      </c>
      <c r="H93" s="1">
        <v>2</v>
      </c>
      <c r="I93" s="31">
        <v>8000000</v>
      </c>
      <c r="J93" s="1">
        <v>6</v>
      </c>
      <c r="K93" t="s">
        <v>32</v>
      </c>
      <c r="L93" s="5">
        <v>3</v>
      </c>
      <c r="M93" s="1" t="s">
        <v>18</v>
      </c>
      <c r="N93" s="1">
        <v>0</v>
      </c>
    </row>
    <row r="94" spans="1:14" x14ac:dyDescent="0.2">
      <c r="A94" s="5">
        <v>93</v>
      </c>
      <c r="B94" t="s">
        <v>350</v>
      </c>
      <c r="C94" s="10">
        <v>21</v>
      </c>
      <c r="D94" t="s">
        <v>21</v>
      </c>
      <c r="E94" s="1">
        <v>1</v>
      </c>
      <c r="F94" t="s">
        <v>200</v>
      </c>
      <c r="G94" t="s">
        <v>15</v>
      </c>
      <c r="H94" s="1">
        <v>2</v>
      </c>
      <c r="I94" s="31">
        <v>2000000</v>
      </c>
      <c r="J94" s="1">
        <v>5</v>
      </c>
      <c r="K94" t="s">
        <v>27</v>
      </c>
      <c r="L94" s="5">
        <v>1</v>
      </c>
      <c r="M94" s="1" t="s">
        <v>18</v>
      </c>
      <c r="N94" s="1">
        <v>0</v>
      </c>
    </row>
    <row r="95" spans="1:14" x14ac:dyDescent="0.2">
      <c r="A95" s="5">
        <v>94</v>
      </c>
      <c r="B95" t="s">
        <v>351</v>
      </c>
      <c r="C95" s="10">
        <v>24</v>
      </c>
      <c r="D95" t="s">
        <v>13</v>
      </c>
      <c r="E95" s="1">
        <v>0</v>
      </c>
      <c r="F95" t="s">
        <v>202</v>
      </c>
      <c r="G95" t="s">
        <v>22</v>
      </c>
      <c r="H95" s="1">
        <v>0</v>
      </c>
      <c r="I95" s="31">
        <v>3200000</v>
      </c>
      <c r="J95" s="1">
        <v>2</v>
      </c>
      <c r="K95" t="s">
        <v>27</v>
      </c>
      <c r="L95" s="5">
        <v>1</v>
      </c>
      <c r="M95" s="1" t="s">
        <v>33</v>
      </c>
      <c r="N95" s="1">
        <v>1</v>
      </c>
    </row>
    <row r="96" spans="1:14" x14ac:dyDescent="0.2">
      <c r="A96" s="5">
        <v>95</v>
      </c>
      <c r="B96" t="s">
        <v>352</v>
      </c>
      <c r="C96" s="10">
        <v>36</v>
      </c>
      <c r="D96" t="s">
        <v>21</v>
      </c>
      <c r="E96" s="1">
        <v>1</v>
      </c>
      <c r="F96" t="s">
        <v>40</v>
      </c>
      <c r="G96" t="s">
        <v>35</v>
      </c>
      <c r="H96" s="1">
        <v>1</v>
      </c>
      <c r="I96" s="31">
        <v>4000000</v>
      </c>
      <c r="J96" s="1">
        <v>3</v>
      </c>
      <c r="K96" t="s">
        <v>37</v>
      </c>
      <c r="L96" s="5">
        <v>4</v>
      </c>
      <c r="M96" s="1" t="s">
        <v>33</v>
      </c>
      <c r="N96" s="1">
        <v>1</v>
      </c>
    </row>
    <row r="97" spans="1:14" x14ac:dyDescent="0.2">
      <c r="A97" s="5">
        <v>96</v>
      </c>
      <c r="B97" t="s">
        <v>353</v>
      </c>
      <c r="C97" s="10">
        <v>36</v>
      </c>
      <c r="D97" t="s">
        <v>13</v>
      </c>
      <c r="E97" s="1">
        <v>0</v>
      </c>
      <c r="G97" t="s">
        <v>35</v>
      </c>
      <c r="H97" s="1">
        <v>1</v>
      </c>
      <c r="I97" s="31">
        <v>4000000</v>
      </c>
      <c r="J97" s="1">
        <v>4</v>
      </c>
      <c r="K97" t="s">
        <v>32</v>
      </c>
      <c r="L97" s="5">
        <v>3</v>
      </c>
      <c r="M97" s="1" t="s">
        <v>18</v>
      </c>
      <c r="N97" s="1">
        <v>0</v>
      </c>
    </row>
    <row r="98" spans="1:14" x14ac:dyDescent="0.2">
      <c r="A98" s="5">
        <v>97</v>
      </c>
      <c r="B98" t="s">
        <v>354</v>
      </c>
      <c r="C98" s="10">
        <v>34</v>
      </c>
      <c r="D98" t="s">
        <v>13</v>
      </c>
      <c r="E98" s="1">
        <v>0</v>
      </c>
      <c r="F98" t="s">
        <v>40</v>
      </c>
      <c r="G98" t="s">
        <v>35</v>
      </c>
      <c r="H98" s="1">
        <v>1</v>
      </c>
      <c r="I98" s="31">
        <v>4500000</v>
      </c>
      <c r="J98" s="1">
        <v>4</v>
      </c>
      <c r="K98" t="s">
        <v>37</v>
      </c>
      <c r="L98" s="5">
        <v>4</v>
      </c>
      <c r="M98" s="1" t="s">
        <v>18</v>
      </c>
      <c r="N98" s="1">
        <v>0</v>
      </c>
    </row>
    <row r="99" spans="1:14" x14ac:dyDescent="0.2">
      <c r="A99" s="5">
        <v>98</v>
      </c>
      <c r="B99" t="s">
        <v>355</v>
      </c>
      <c r="C99" s="10">
        <v>20</v>
      </c>
      <c r="D99" t="s">
        <v>379</v>
      </c>
      <c r="E99" s="1">
        <v>0</v>
      </c>
      <c r="F99" t="s">
        <v>210</v>
      </c>
      <c r="G99" t="s">
        <v>15</v>
      </c>
      <c r="H99" s="1">
        <v>2</v>
      </c>
      <c r="I99" s="31">
        <v>350000</v>
      </c>
      <c r="J99" s="1">
        <v>1</v>
      </c>
      <c r="K99" t="s">
        <v>32</v>
      </c>
      <c r="L99" s="5">
        <v>3</v>
      </c>
      <c r="M99" s="1" t="s">
        <v>33</v>
      </c>
      <c r="N99" s="1">
        <v>1</v>
      </c>
    </row>
    <row r="100" spans="1:14" x14ac:dyDescent="0.2">
      <c r="A100" s="5">
        <v>99</v>
      </c>
      <c r="B100" t="s">
        <v>356</v>
      </c>
      <c r="C100" s="10">
        <v>50</v>
      </c>
      <c r="D100" t="s">
        <v>13</v>
      </c>
      <c r="E100" s="1">
        <v>0</v>
      </c>
      <c r="F100" t="s">
        <v>215</v>
      </c>
      <c r="G100" t="s">
        <v>35</v>
      </c>
      <c r="H100" s="1">
        <v>1</v>
      </c>
      <c r="I100" s="31">
        <v>5000000</v>
      </c>
      <c r="J100" s="1">
        <v>3</v>
      </c>
      <c r="K100" t="s">
        <v>37</v>
      </c>
      <c r="L100" s="5">
        <v>4</v>
      </c>
      <c r="M100" s="1" t="s">
        <v>18</v>
      </c>
      <c r="N100" s="1">
        <v>0</v>
      </c>
    </row>
    <row r="101" spans="1:14" x14ac:dyDescent="0.2">
      <c r="A101" s="5">
        <v>100</v>
      </c>
      <c r="B101" t="s">
        <v>357</v>
      </c>
      <c r="C101" s="10">
        <v>28</v>
      </c>
      <c r="D101" t="s">
        <v>13</v>
      </c>
      <c r="E101" s="1">
        <v>0</v>
      </c>
      <c r="F101" t="s">
        <v>14</v>
      </c>
      <c r="G101" t="s">
        <v>35</v>
      </c>
      <c r="H101" s="1">
        <v>1</v>
      </c>
      <c r="I101" s="31">
        <v>5000000</v>
      </c>
      <c r="J101" s="1">
        <v>4</v>
      </c>
      <c r="K101" t="s">
        <v>37</v>
      </c>
      <c r="L101" s="5">
        <v>4</v>
      </c>
      <c r="M101" s="1" t="s">
        <v>18</v>
      </c>
      <c r="N101" s="1">
        <v>0</v>
      </c>
    </row>
    <row r="102" spans="1:14" x14ac:dyDescent="0.2">
      <c r="A102" s="5">
        <v>101</v>
      </c>
      <c r="B102" t="s">
        <v>358</v>
      </c>
      <c r="C102" s="10">
        <v>60</v>
      </c>
      <c r="D102" t="s">
        <v>21</v>
      </c>
      <c r="E102" s="1">
        <v>1</v>
      </c>
      <c r="F102" t="s">
        <v>219</v>
      </c>
      <c r="G102" t="s">
        <v>35</v>
      </c>
      <c r="H102" s="1">
        <v>1</v>
      </c>
      <c r="I102" s="31">
        <v>4000000</v>
      </c>
      <c r="J102" s="1">
        <v>3</v>
      </c>
      <c r="K102" t="s">
        <v>37</v>
      </c>
      <c r="L102" s="5">
        <v>4</v>
      </c>
      <c r="M102" s="1" t="s">
        <v>18</v>
      </c>
      <c r="N102" s="1">
        <v>0</v>
      </c>
    </row>
    <row r="103" spans="1:14" x14ac:dyDescent="0.2">
      <c r="A103" s="5">
        <v>102</v>
      </c>
      <c r="B103" t="s">
        <v>359</v>
      </c>
      <c r="C103" s="10">
        <v>30</v>
      </c>
      <c r="D103" t="s">
        <v>13</v>
      </c>
      <c r="E103" s="1">
        <v>0</v>
      </c>
      <c r="F103" t="s">
        <v>219</v>
      </c>
      <c r="G103" t="s">
        <v>35</v>
      </c>
      <c r="H103" s="1">
        <v>1</v>
      </c>
      <c r="I103" s="31">
        <v>5000000</v>
      </c>
      <c r="J103" s="1">
        <v>4</v>
      </c>
      <c r="K103" t="s">
        <v>37</v>
      </c>
      <c r="L103" s="5">
        <v>4</v>
      </c>
      <c r="M103" s="1" t="s">
        <v>18</v>
      </c>
      <c r="N103" s="1">
        <v>0</v>
      </c>
    </row>
    <row r="104" spans="1:14" x14ac:dyDescent="0.2">
      <c r="A104" s="5">
        <v>103</v>
      </c>
      <c r="B104" t="s">
        <v>360</v>
      </c>
      <c r="C104" s="10">
        <v>69</v>
      </c>
      <c r="D104" t="s">
        <v>21</v>
      </c>
      <c r="E104" s="1">
        <v>1</v>
      </c>
      <c r="G104" t="s">
        <v>35</v>
      </c>
      <c r="H104" s="1">
        <v>1</v>
      </c>
      <c r="I104" s="31">
        <v>4500000</v>
      </c>
      <c r="J104" s="1">
        <v>3</v>
      </c>
      <c r="K104" t="s">
        <v>37</v>
      </c>
      <c r="L104" s="5">
        <v>4</v>
      </c>
      <c r="M104" s="1" t="s">
        <v>33</v>
      </c>
      <c r="N104" s="1">
        <v>1</v>
      </c>
    </row>
    <row r="105" spans="1:14" x14ac:dyDescent="0.2">
      <c r="A105" s="5">
        <v>104</v>
      </c>
      <c r="B105" t="s">
        <v>361</v>
      </c>
      <c r="C105" s="10">
        <v>42</v>
      </c>
      <c r="D105" t="s">
        <v>13</v>
      </c>
      <c r="E105" s="1">
        <v>0</v>
      </c>
      <c r="F105" t="s">
        <v>40</v>
      </c>
      <c r="G105" t="s">
        <v>35</v>
      </c>
      <c r="H105" s="1">
        <v>1</v>
      </c>
      <c r="I105" s="31"/>
      <c r="J105" s="1">
        <v>4</v>
      </c>
      <c r="K105" t="s">
        <v>37</v>
      </c>
      <c r="L105" s="5">
        <v>4</v>
      </c>
      <c r="M105" s="1" t="s">
        <v>18</v>
      </c>
      <c r="N105" s="1">
        <v>0</v>
      </c>
    </row>
    <row r="106" spans="1:14" x14ac:dyDescent="0.2">
      <c r="A106" s="5">
        <v>105</v>
      </c>
      <c r="B106" t="s">
        <v>362</v>
      </c>
      <c r="C106" s="10">
        <v>22</v>
      </c>
      <c r="D106" t="s">
        <v>21</v>
      </c>
      <c r="E106" s="1">
        <v>1</v>
      </c>
      <c r="F106" t="s">
        <v>226</v>
      </c>
      <c r="G106" t="s">
        <v>22</v>
      </c>
      <c r="H106" s="1">
        <v>0</v>
      </c>
      <c r="I106" s="31">
        <v>2000000</v>
      </c>
      <c r="J106" s="1">
        <v>4</v>
      </c>
      <c r="K106" t="s">
        <v>37</v>
      </c>
      <c r="L106" s="5">
        <v>4</v>
      </c>
      <c r="M106" s="1" t="s">
        <v>18</v>
      </c>
      <c r="N106" s="1">
        <v>0</v>
      </c>
    </row>
    <row r="107" spans="1:14" x14ac:dyDescent="0.2">
      <c r="A107" s="5">
        <v>106</v>
      </c>
      <c r="B107" t="s">
        <v>363</v>
      </c>
      <c r="C107" s="10">
        <v>42</v>
      </c>
      <c r="D107" t="s">
        <v>13</v>
      </c>
      <c r="E107" s="1">
        <v>0</v>
      </c>
      <c r="F107" t="s">
        <v>40</v>
      </c>
      <c r="G107" t="s">
        <v>35</v>
      </c>
      <c r="H107" s="1">
        <v>1</v>
      </c>
      <c r="I107" s="31">
        <v>6000000</v>
      </c>
      <c r="J107" s="1">
        <v>4</v>
      </c>
      <c r="K107" t="s">
        <v>37</v>
      </c>
      <c r="L107" s="5">
        <v>4</v>
      </c>
      <c r="M107" s="1" t="s">
        <v>18</v>
      </c>
      <c r="N107" s="1">
        <v>0</v>
      </c>
    </row>
    <row r="108" spans="1:14" x14ac:dyDescent="0.2">
      <c r="A108" s="5">
        <v>107</v>
      </c>
      <c r="B108" t="s">
        <v>364</v>
      </c>
      <c r="C108" s="10">
        <v>25</v>
      </c>
      <c r="D108" t="s">
        <v>21</v>
      </c>
      <c r="E108" s="1">
        <v>1</v>
      </c>
      <c r="F108" t="s">
        <v>14</v>
      </c>
      <c r="G108" t="s">
        <v>15</v>
      </c>
      <c r="H108" s="1">
        <v>2</v>
      </c>
      <c r="I108" s="31">
        <v>1700000</v>
      </c>
      <c r="J108" s="1">
        <v>5</v>
      </c>
      <c r="K108" t="s">
        <v>17</v>
      </c>
      <c r="L108" s="5">
        <v>2</v>
      </c>
      <c r="M108" s="1" t="s">
        <v>18</v>
      </c>
      <c r="N108" s="1">
        <v>0</v>
      </c>
    </row>
    <row r="109" spans="1:14" x14ac:dyDescent="0.2">
      <c r="A109" s="5">
        <v>108</v>
      </c>
      <c r="B109" t="s">
        <v>365</v>
      </c>
      <c r="C109" s="10">
        <v>23</v>
      </c>
      <c r="D109" t="s">
        <v>13</v>
      </c>
      <c r="E109" s="1">
        <v>0</v>
      </c>
      <c r="F109" t="s">
        <v>14</v>
      </c>
      <c r="G109" t="s">
        <v>35</v>
      </c>
      <c r="H109" s="1">
        <v>1</v>
      </c>
      <c r="I109" s="31">
        <v>1500000</v>
      </c>
      <c r="J109" s="1">
        <v>6</v>
      </c>
      <c r="K109" t="s">
        <v>17</v>
      </c>
      <c r="L109" s="5">
        <v>2</v>
      </c>
      <c r="M109" s="1" t="s">
        <v>33</v>
      </c>
      <c r="N109" s="1">
        <v>1</v>
      </c>
    </row>
    <row r="110" spans="1:14" x14ac:dyDescent="0.2">
      <c r="A110" s="5">
        <v>109</v>
      </c>
      <c r="B110" t="s">
        <v>366</v>
      </c>
      <c r="C110" s="10">
        <v>20</v>
      </c>
      <c r="D110" t="s">
        <v>21</v>
      </c>
      <c r="E110" s="1">
        <v>1</v>
      </c>
      <c r="F110" t="s">
        <v>14</v>
      </c>
      <c r="G110" t="s">
        <v>22</v>
      </c>
      <c r="H110" s="1">
        <v>0</v>
      </c>
      <c r="I110" s="31">
        <v>400000</v>
      </c>
      <c r="J110" s="1">
        <v>3</v>
      </c>
      <c r="K110" t="s">
        <v>32</v>
      </c>
      <c r="L110" s="5">
        <v>3</v>
      </c>
      <c r="M110" s="1" t="s">
        <v>18</v>
      </c>
      <c r="N110" s="1">
        <v>0</v>
      </c>
    </row>
    <row r="111" spans="1:14" x14ac:dyDescent="0.2">
      <c r="A111" s="5">
        <v>110</v>
      </c>
      <c r="B111" t="s">
        <v>367</v>
      </c>
      <c r="C111" s="10">
        <v>24</v>
      </c>
      <c r="D111" t="s">
        <v>13</v>
      </c>
      <c r="E111" s="1">
        <v>0</v>
      </c>
      <c r="F111" t="s">
        <v>14</v>
      </c>
      <c r="G111" t="s">
        <v>35</v>
      </c>
      <c r="H111" s="1">
        <v>1</v>
      </c>
      <c r="I111" s="31">
        <v>8000000</v>
      </c>
      <c r="J111" s="1">
        <v>5</v>
      </c>
      <c r="K111" t="s">
        <v>37</v>
      </c>
      <c r="L111" s="5">
        <v>4</v>
      </c>
      <c r="M111" s="1" t="s">
        <v>18</v>
      </c>
      <c r="N111" s="1">
        <v>0</v>
      </c>
    </row>
    <row r="112" spans="1:14" x14ac:dyDescent="0.2">
      <c r="A112" s="5">
        <v>111</v>
      </c>
      <c r="B112" t="s">
        <v>368</v>
      </c>
      <c r="C112" s="10">
        <v>24</v>
      </c>
      <c r="D112" t="s">
        <v>21</v>
      </c>
      <c r="E112" s="1">
        <v>1</v>
      </c>
      <c r="F112" t="s">
        <v>14</v>
      </c>
      <c r="G112" t="s">
        <v>35</v>
      </c>
      <c r="H112" s="1">
        <v>1</v>
      </c>
      <c r="I112" s="31">
        <v>1500000</v>
      </c>
      <c r="J112" s="1">
        <v>5</v>
      </c>
      <c r="K112" t="s">
        <v>37</v>
      </c>
      <c r="L112" s="5">
        <v>4</v>
      </c>
      <c r="M112" s="1" t="s">
        <v>18</v>
      </c>
      <c r="N112" s="1">
        <v>0</v>
      </c>
    </row>
    <row r="113" spans="1:14" x14ac:dyDescent="0.2">
      <c r="A113" s="5">
        <v>112</v>
      </c>
      <c r="B113" t="s">
        <v>369</v>
      </c>
      <c r="C113" s="10">
        <v>22</v>
      </c>
      <c r="D113" t="s">
        <v>13</v>
      </c>
      <c r="E113" s="1">
        <v>0</v>
      </c>
      <c r="F113" t="s">
        <v>14</v>
      </c>
      <c r="G113" t="s">
        <v>35</v>
      </c>
      <c r="H113" s="1">
        <v>1</v>
      </c>
      <c r="I113" s="31">
        <v>1300000</v>
      </c>
      <c r="J113" s="1">
        <v>5</v>
      </c>
      <c r="K113" t="s">
        <v>17</v>
      </c>
      <c r="L113" s="5">
        <v>2</v>
      </c>
      <c r="M113" s="1" t="s">
        <v>33</v>
      </c>
      <c r="N113" s="1">
        <v>1</v>
      </c>
    </row>
    <row r="114" spans="1:14" x14ac:dyDescent="0.2">
      <c r="A114" s="5">
        <v>113</v>
      </c>
      <c r="B114" t="s">
        <v>306</v>
      </c>
      <c r="C114" s="10">
        <v>22</v>
      </c>
      <c r="D114" t="s">
        <v>21</v>
      </c>
      <c r="E114" s="1">
        <v>1</v>
      </c>
      <c r="F114" t="s">
        <v>55</v>
      </c>
      <c r="G114" t="s">
        <v>35</v>
      </c>
      <c r="H114" s="1">
        <v>1</v>
      </c>
      <c r="I114" s="31">
        <v>1800000</v>
      </c>
      <c r="J114" s="1">
        <v>3</v>
      </c>
      <c r="K114" t="s">
        <v>27</v>
      </c>
      <c r="L114" s="5">
        <v>1</v>
      </c>
      <c r="M114" s="1" t="s">
        <v>18</v>
      </c>
      <c r="N114" s="1">
        <v>0</v>
      </c>
    </row>
    <row r="115" spans="1:14" x14ac:dyDescent="0.2">
      <c r="A115" s="5">
        <v>114</v>
      </c>
      <c r="B115" t="s">
        <v>262</v>
      </c>
      <c r="C115" s="10">
        <v>21</v>
      </c>
      <c r="D115" t="s">
        <v>21</v>
      </c>
      <c r="E115" s="1">
        <v>1</v>
      </c>
      <c r="F115" t="s">
        <v>14</v>
      </c>
      <c r="G115" t="s">
        <v>15</v>
      </c>
      <c r="H115" s="1">
        <v>2</v>
      </c>
      <c r="I115" s="31">
        <v>800000</v>
      </c>
      <c r="J115" s="1">
        <v>4</v>
      </c>
      <c r="K115" t="s">
        <v>27</v>
      </c>
      <c r="L115" s="5">
        <v>1</v>
      </c>
      <c r="M115" s="1" t="s">
        <v>33</v>
      </c>
      <c r="N115" s="1">
        <v>1</v>
      </c>
    </row>
    <row r="116" spans="1:14" x14ac:dyDescent="0.2">
      <c r="A116" s="5">
        <v>115</v>
      </c>
      <c r="B116" t="s">
        <v>370</v>
      </c>
      <c r="C116" s="10">
        <v>20</v>
      </c>
      <c r="D116" t="s">
        <v>13</v>
      </c>
      <c r="E116" s="1">
        <v>0</v>
      </c>
      <c r="F116" t="s">
        <v>107</v>
      </c>
      <c r="G116" t="s">
        <v>15</v>
      </c>
      <c r="H116" s="1">
        <v>2</v>
      </c>
      <c r="I116" s="31">
        <v>2300000</v>
      </c>
      <c r="J116" s="1">
        <v>4</v>
      </c>
      <c r="K116" t="s">
        <v>32</v>
      </c>
      <c r="L116" s="5">
        <v>3</v>
      </c>
      <c r="M116" s="1" t="s">
        <v>18</v>
      </c>
      <c r="N116" s="1">
        <v>0</v>
      </c>
    </row>
    <row r="117" spans="1:14" x14ac:dyDescent="0.2">
      <c r="A117" s="5">
        <v>116</v>
      </c>
      <c r="B117" t="s">
        <v>371</v>
      </c>
      <c r="C117" s="10">
        <v>20</v>
      </c>
      <c r="D117" t="s">
        <v>21</v>
      </c>
      <c r="E117" s="1">
        <v>1</v>
      </c>
      <c r="F117" t="s">
        <v>14</v>
      </c>
      <c r="G117" t="s">
        <v>15</v>
      </c>
      <c r="H117" s="1">
        <v>2</v>
      </c>
      <c r="I117" s="31">
        <v>2000000</v>
      </c>
      <c r="J117" s="1">
        <v>4</v>
      </c>
      <c r="K117" t="s">
        <v>27</v>
      </c>
      <c r="L117" s="5">
        <v>1</v>
      </c>
      <c r="M117" s="1" t="s">
        <v>33</v>
      </c>
      <c r="N117" s="1">
        <v>1</v>
      </c>
    </row>
    <row r="118" spans="1:14" x14ac:dyDescent="0.2">
      <c r="A118" s="5">
        <v>117</v>
      </c>
      <c r="B118" t="s">
        <v>242</v>
      </c>
      <c r="C118" s="10">
        <v>21</v>
      </c>
      <c r="D118" t="s">
        <v>13</v>
      </c>
      <c r="E118" s="1">
        <v>0</v>
      </c>
      <c r="F118" t="s">
        <v>14</v>
      </c>
      <c r="G118" t="s">
        <v>22</v>
      </c>
      <c r="H118" s="1">
        <v>0</v>
      </c>
      <c r="I118" s="31">
        <v>1500000</v>
      </c>
      <c r="J118" s="1">
        <v>4</v>
      </c>
      <c r="K118" t="s">
        <v>27</v>
      </c>
      <c r="L118" s="5">
        <v>1</v>
      </c>
      <c r="M118" s="1" t="s">
        <v>18</v>
      </c>
      <c r="N118" s="1">
        <v>0</v>
      </c>
    </row>
    <row r="119" spans="1:14" x14ac:dyDescent="0.2">
      <c r="A119" s="5">
        <v>118</v>
      </c>
      <c r="B119" t="s">
        <v>372</v>
      </c>
      <c r="C119" s="10">
        <v>22</v>
      </c>
      <c r="D119" t="s">
        <v>21</v>
      </c>
      <c r="E119" s="1">
        <v>1</v>
      </c>
      <c r="F119" t="s">
        <v>14</v>
      </c>
      <c r="G119" t="s">
        <v>15</v>
      </c>
      <c r="H119" s="1">
        <v>2</v>
      </c>
      <c r="I119" s="31">
        <v>2000000</v>
      </c>
      <c r="J119" s="1">
        <v>5</v>
      </c>
      <c r="K119" t="s">
        <v>32</v>
      </c>
      <c r="L119" s="5">
        <v>3</v>
      </c>
      <c r="M119" s="1" t="s">
        <v>33</v>
      </c>
      <c r="N119" s="1">
        <v>1</v>
      </c>
    </row>
    <row r="120" spans="1:14" x14ac:dyDescent="0.2">
      <c r="A120" s="5">
        <v>119</v>
      </c>
      <c r="B120" t="s">
        <v>373</v>
      </c>
      <c r="C120" s="10">
        <v>22</v>
      </c>
      <c r="D120" t="s">
        <v>13</v>
      </c>
      <c r="E120" s="1">
        <v>0</v>
      </c>
      <c r="F120" t="s">
        <v>14</v>
      </c>
      <c r="G120" t="s">
        <v>15</v>
      </c>
      <c r="H120" s="1">
        <v>2</v>
      </c>
      <c r="I120" s="31">
        <v>1000000</v>
      </c>
      <c r="J120" s="1">
        <v>5</v>
      </c>
      <c r="K120" t="s">
        <v>27</v>
      </c>
      <c r="L120" s="5">
        <v>1</v>
      </c>
      <c r="M120" s="1" t="s">
        <v>33</v>
      </c>
      <c r="N120" s="1">
        <v>1</v>
      </c>
    </row>
    <row r="121" spans="1:14" x14ac:dyDescent="0.2">
      <c r="A121" s="5">
        <v>120</v>
      </c>
      <c r="B121" t="s">
        <v>374</v>
      </c>
      <c r="C121" s="10">
        <v>20</v>
      </c>
      <c r="D121" t="s">
        <v>21</v>
      </c>
      <c r="E121" s="1">
        <v>1</v>
      </c>
      <c r="F121" t="s">
        <v>154</v>
      </c>
      <c r="G121" t="s">
        <v>15</v>
      </c>
      <c r="H121" s="1">
        <v>2</v>
      </c>
      <c r="I121" s="31">
        <v>2300000</v>
      </c>
      <c r="J121" s="1">
        <v>4</v>
      </c>
      <c r="K121" t="s">
        <v>32</v>
      </c>
      <c r="L121" s="5">
        <v>3</v>
      </c>
      <c r="M121" s="1" t="s">
        <v>18</v>
      </c>
      <c r="N121" s="1">
        <v>0</v>
      </c>
    </row>
    <row r="122" spans="1:14" x14ac:dyDescent="0.2">
      <c r="A122" s="5">
        <v>121</v>
      </c>
      <c r="B122" t="s">
        <v>375</v>
      </c>
      <c r="C122" s="10">
        <v>21</v>
      </c>
      <c r="D122" t="s">
        <v>13</v>
      </c>
      <c r="E122" s="1">
        <v>0</v>
      </c>
      <c r="F122" t="s">
        <v>40</v>
      </c>
      <c r="G122" t="s">
        <v>22</v>
      </c>
      <c r="H122" s="1">
        <v>0</v>
      </c>
      <c r="I122" s="31">
        <v>500000</v>
      </c>
      <c r="J122" s="1">
        <v>4</v>
      </c>
      <c r="K122" t="s">
        <v>17</v>
      </c>
      <c r="L122" s="5">
        <v>2</v>
      </c>
      <c r="M122" s="1" t="s">
        <v>33</v>
      </c>
      <c r="N122" s="1">
        <v>1</v>
      </c>
    </row>
    <row r="123" spans="1:14" x14ac:dyDescent="0.2">
      <c r="A123" s="5">
        <v>122</v>
      </c>
      <c r="B123" t="s">
        <v>376</v>
      </c>
      <c r="C123" s="10">
        <v>24</v>
      </c>
      <c r="D123" t="s">
        <v>21</v>
      </c>
      <c r="E123" s="1">
        <v>1</v>
      </c>
      <c r="F123" t="s">
        <v>14</v>
      </c>
      <c r="G123" t="s">
        <v>15</v>
      </c>
      <c r="H123" s="1">
        <v>2</v>
      </c>
      <c r="I123" s="31">
        <v>1500000</v>
      </c>
      <c r="J123" s="1">
        <v>5</v>
      </c>
      <c r="K123" t="s">
        <v>32</v>
      </c>
      <c r="L123" s="5">
        <v>3</v>
      </c>
      <c r="M123" s="1" t="s">
        <v>18</v>
      </c>
      <c r="N123" s="1">
        <v>0</v>
      </c>
    </row>
    <row r="124" spans="1:14" x14ac:dyDescent="0.2">
      <c r="A124" s="5">
        <v>123</v>
      </c>
      <c r="B124" t="s">
        <v>377</v>
      </c>
      <c r="C124" s="10">
        <v>21</v>
      </c>
      <c r="D124" t="s">
        <v>13</v>
      </c>
      <c r="E124" s="1">
        <v>0</v>
      </c>
      <c r="F124" t="s">
        <v>14</v>
      </c>
      <c r="G124" t="s">
        <v>22</v>
      </c>
      <c r="H124" s="1">
        <v>0</v>
      </c>
      <c r="I124" s="31">
        <v>5000000</v>
      </c>
      <c r="J124" s="1">
        <v>6</v>
      </c>
      <c r="K124" t="s">
        <v>32</v>
      </c>
      <c r="L124" s="5">
        <v>3</v>
      </c>
      <c r="M124" s="1" t="s">
        <v>33</v>
      </c>
      <c r="N124" s="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154D-8A48-0243-AA24-5BAFE4E39C77}">
  <dimension ref="A1:N11"/>
  <sheetViews>
    <sheetView workbookViewId="0">
      <selection activeCell="H23" sqref="H23"/>
    </sheetView>
  </sheetViews>
  <sheetFormatPr baseColWidth="10" defaultRowHeight="15" x14ac:dyDescent="0.2"/>
  <cols>
    <col min="1" max="1" width="8.33203125" customWidth="1"/>
    <col min="2" max="2" width="3.6640625" customWidth="1"/>
    <col min="4" max="4" width="8.83203125" customWidth="1"/>
    <col min="5" max="5" width="13" bestFit="1" customWidth="1"/>
    <col min="6" max="6" width="19.1640625" bestFit="1" customWidth="1"/>
    <col min="7" max="7" width="10.5" bestFit="1" customWidth="1"/>
    <col min="8" max="8" width="16.6640625" bestFit="1" customWidth="1"/>
    <col min="9" max="9" width="15.83203125" bestFit="1" customWidth="1"/>
    <col min="10" max="10" width="9.5" customWidth="1"/>
    <col min="11" max="11" width="28.33203125" customWidth="1"/>
    <col min="12" max="12" width="24" bestFit="1" customWidth="1"/>
    <col min="13" max="13" width="16" bestFit="1" customWidth="1"/>
    <col min="14" max="14" width="22" bestFit="1" customWidth="1"/>
  </cols>
  <sheetData>
    <row r="1" spans="1:14" x14ac:dyDescent="0.2">
      <c r="A1" s="15" t="s">
        <v>0</v>
      </c>
      <c r="B1" s="16" t="s">
        <v>251</v>
      </c>
      <c r="C1" s="17" t="s">
        <v>252</v>
      </c>
      <c r="D1" s="16" t="s">
        <v>253</v>
      </c>
      <c r="E1" s="16" t="s">
        <v>378</v>
      </c>
      <c r="F1" s="16" t="s">
        <v>254</v>
      </c>
      <c r="G1" s="16" t="s">
        <v>255</v>
      </c>
      <c r="H1" s="16" t="s">
        <v>380</v>
      </c>
      <c r="I1" s="16" t="s">
        <v>256</v>
      </c>
      <c r="J1" s="16" t="s">
        <v>257</v>
      </c>
      <c r="K1" s="16" t="s">
        <v>258</v>
      </c>
      <c r="L1" s="16" t="s">
        <v>259</v>
      </c>
      <c r="M1" s="16" t="s">
        <v>260</v>
      </c>
      <c r="N1" s="18" t="s">
        <v>381</v>
      </c>
    </row>
    <row r="2" spans="1:14" x14ac:dyDescent="0.2">
      <c r="A2" s="19">
        <v>8</v>
      </c>
      <c r="B2" s="11" t="s">
        <v>268</v>
      </c>
      <c r="C2" s="20">
        <v>19</v>
      </c>
      <c r="D2" s="11" t="s">
        <v>21</v>
      </c>
      <c r="E2" s="21">
        <v>1</v>
      </c>
      <c r="F2" s="11" t="s">
        <v>14</v>
      </c>
      <c r="G2" s="11" t="s">
        <v>22</v>
      </c>
      <c r="H2" s="21">
        <v>0</v>
      </c>
      <c r="I2" s="29">
        <f>0.472259164*10000000</f>
        <v>4722591.6399999997</v>
      </c>
      <c r="J2" s="21">
        <v>5</v>
      </c>
      <c r="K2" s="11" t="s">
        <v>27</v>
      </c>
      <c r="L2" s="22">
        <v>1</v>
      </c>
      <c r="M2" s="21" t="s">
        <v>18</v>
      </c>
      <c r="N2" s="23">
        <v>0</v>
      </c>
    </row>
    <row r="3" spans="1:14" x14ac:dyDescent="0.2">
      <c r="A3" s="24">
        <v>11</v>
      </c>
      <c r="B3" s="12" t="s">
        <v>270</v>
      </c>
      <c r="C3" s="25">
        <v>28</v>
      </c>
      <c r="D3" s="12" t="s">
        <v>21</v>
      </c>
      <c r="E3" s="26">
        <v>1</v>
      </c>
      <c r="F3" s="12" t="s">
        <v>14</v>
      </c>
      <c r="G3" s="12" t="s">
        <v>35</v>
      </c>
      <c r="H3" s="26">
        <v>1</v>
      </c>
      <c r="I3" s="30">
        <f>0.634274662*10000000</f>
        <v>6342746.6200000001</v>
      </c>
      <c r="J3" s="26">
        <v>5</v>
      </c>
      <c r="K3" s="12" t="s">
        <v>27</v>
      </c>
      <c r="L3" s="27">
        <v>1</v>
      </c>
      <c r="M3" s="26" t="s">
        <v>18</v>
      </c>
      <c r="N3" s="28">
        <v>0</v>
      </c>
    </row>
    <row r="4" spans="1:14" x14ac:dyDescent="0.2">
      <c r="A4" s="19">
        <v>14</v>
      </c>
      <c r="B4" s="11" t="s">
        <v>274</v>
      </c>
      <c r="C4" s="20">
        <v>19</v>
      </c>
      <c r="D4" s="11" t="s">
        <v>13</v>
      </c>
      <c r="E4" s="21">
        <v>0</v>
      </c>
      <c r="F4" s="11" t="s">
        <v>40</v>
      </c>
      <c r="G4" s="11" t="s">
        <v>22</v>
      </c>
      <c r="H4" s="21">
        <v>0</v>
      </c>
      <c r="I4" s="29">
        <f>0.57986325*10000000</f>
        <v>5798632.5000000009</v>
      </c>
      <c r="J4" s="21">
        <v>3</v>
      </c>
      <c r="K4" s="11" t="s">
        <v>27</v>
      </c>
      <c r="L4" s="22">
        <v>1</v>
      </c>
      <c r="M4" s="21" t="s">
        <v>18</v>
      </c>
      <c r="N4" s="23">
        <v>0</v>
      </c>
    </row>
    <row r="5" spans="1:14" x14ac:dyDescent="0.2">
      <c r="A5" s="24">
        <v>22</v>
      </c>
      <c r="B5" s="12" t="s">
        <v>282</v>
      </c>
      <c r="C5" s="25">
        <v>20</v>
      </c>
      <c r="D5" s="12" t="s">
        <v>13</v>
      </c>
      <c r="E5" s="26">
        <v>0</v>
      </c>
      <c r="F5" s="12" t="s">
        <v>14</v>
      </c>
      <c r="G5" s="12" t="s">
        <v>22</v>
      </c>
      <c r="H5" s="26">
        <v>0</v>
      </c>
      <c r="I5" s="30">
        <f>0.507513642*10000000</f>
        <v>5075136.4200000009</v>
      </c>
      <c r="J5" s="26">
        <v>5</v>
      </c>
      <c r="K5" s="12" t="s">
        <v>17</v>
      </c>
      <c r="L5" s="27">
        <v>2</v>
      </c>
      <c r="M5" s="26" t="s">
        <v>33</v>
      </c>
      <c r="N5" s="28">
        <v>1</v>
      </c>
    </row>
    <row r="6" spans="1:14" x14ac:dyDescent="0.2">
      <c r="A6" s="19">
        <v>44</v>
      </c>
      <c r="B6" s="11" t="s">
        <v>262</v>
      </c>
      <c r="C6" s="20">
        <v>21</v>
      </c>
      <c r="D6" s="11" t="s">
        <v>21</v>
      </c>
      <c r="E6" s="21">
        <v>1</v>
      </c>
      <c r="F6" s="11" t="s">
        <v>14</v>
      </c>
      <c r="G6" s="11" t="s">
        <v>22</v>
      </c>
      <c r="H6" s="21">
        <v>0</v>
      </c>
      <c r="I6" s="29">
        <f>0.407084495*10000000</f>
        <v>4070844.9499999997</v>
      </c>
      <c r="J6" s="21">
        <v>5</v>
      </c>
      <c r="K6" s="11" t="s">
        <v>27</v>
      </c>
      <c r="L6" s="22">
        <v>1</v>
      </c>
      <c r="M6" s="21" t="s">
        <v>33</v>
      </c>
      <c r="N6" s="23">
        <v>1</v>
      </c>
    </row>
    <row r="7" spans="1:14" x14ac:dyDescent="0.2">
      <c r="A7" s="24">
        <v>47</v>
      </c>
      <c r="B7" s="12" t="s">
        <v>306</v>
      </c>
      <c r="C7" s="25">
        <v>20</v>
      </c>
      <c r="D7" s="12" t="s">
        <v>21</v>
      </c>
      <c r="E7" s="26">
        <v>1</v>
      </c>
      <c r="F7" s="12" t="s">
        <v>14</v>
      </c>
      <c r="G7" s="12" t="s">
        <v>22</v>
      </c>
      <c r="H7" s="26">
        <v>0</v>
      </c>
      <c r="I7" s="30">
        <f>0.446495503*10000000</f>
        <v>4464955.03</v>
      </c>
      <c r="J7" s="26">
        <v>5</v>
      </c>
      <c r="K7" s="12" t="s">
        <v>17</v>
      </c>
      <c r="L7" s="27">
        <v>2</v>
      </c>
      <c r="M7" s="26" t="s">
        <v>18</v>
      </c>
      <c r="N7" s="28">
        <v>0</v>
      </c>
    </row>
    <row r="8" spans="1:14" x14ac:dyDescent="0.2">
      <c r="A8" s="19">
        <v>76</v>
      </c>
      <c r="B8" s="11" t="s">
        <v>333</v>
      </c>
      <c r="C8" s="20">
        <v>21</v>
      </c>
      <c r="D8" s="11" t="s">
        <v>21</v>
      </c>
      <c r="E8" s="21">
        <v>1</v>
      </c>
      <c r="F8" s="11" t="s">
        <v>14</v>
      </c>
      <c r="G8" s="11" t="s">
        <v>22</v>
      </c>
      <c r="H8" s="21">
        <v>0</v>
      </c>
      <c r="I8" s="29">
        <f>0.367478341*10000000</f>
        <v>3674783.4099999997</v>
      </c>
      <c r="J8" s="21">
        <v>6</v>
      </c>
      <c r="K8" s="11" t="s">
        <v>32</v>
      </c>
      <c r="L8" s="22">
        <v>3</v>
      </c>
      <c r="M8" s="21" t="s">
        <v>33</v>
      </c>
      <c r="N8" s="23">
        <v>1</v>
      </c>
    </row>
    <row r="9" spans="1:14" x14ac:dyDescent="0.2">
      <c r="A9" s="24">
        <v>81</v>
      </c>
      <c r="B9" s="12" t="s">
        <v>338</v>
      </c>
      <c r="C9" s="25">
        <v>20</v>
      </c>
      <c r="D9" s="12" t="s">
        <v>21</v>
      </c>
      <c r="E9" s="26">
        <v>1</v>
      </c>
      <c r="F9" s="12" t="s">
        <v>14</v>
      </c>
      <c r="G9" s="12" t="s">
        <v>22</v>
      </c>
      <c r="H9" s="26">
        <v>0</v>
      </c>
      <c r="I9" s="30">
        <f>0.367574185*10000000</f>
        <v>3675741.85</v>
      </c>
      <c r="J9" s="26">
        <v>3</v>
      </c>
      <c r="K9" s="12" t="s">
        <v>32</v>
      </c>
      <c r="L9" s="27">
        <v>3</v>
      </c>
      <c r="M9" s="26" t="s">
        <v>33</v>
      </c>
      <c r="N9" s="28">
        <v>1</v>
      </c>
    </row>
    <row r="10" spans="1:14" x14ac:dyDescent="0.2">
      <c r="A10" s="19">
        <v>85</v>
      </c>
      <c r="B10" s="11" t="s">
        <v>342</v>
      </c>
      <c r="C10" s="20">
        <v>0</v>
      </c>
      <c r="D10" s="11" t="s">
        <v>21</v>
      </c>
      <c r="E10" s="21">
        <v>1</v>
      </c>
      <c r="F10" s="11"/>
      <c r="G10" s="11" t="s">
        <v>22</v>
      </c>
      <c r="H10" s="21">
        <v>0</v>
      </c>
      <c r="I10" s="29">
        <f>0.251377523*10000000</f>
        <v>2513775.23</v>
      </c>
      <c r="J10" s="21">
        <v>6</v>
      </c>
      <c r="K10" s="11" t="s">
        <v>17</v>
      </c>
      <c r="L10" s="22">
        <v>2</v>
      </c>
      <c r="M10" s="21" t="s">
        <v>33</v>
      </c>
      <c r="N10" s="23">
        <v>1</v>
      </c>
    </row>
    <row r="11" spans="1:14" x14ac:dyDescent="0.2">
      <c r="A11" s="24">
        <v>104</v>
      </c>
      <c r="B11" s="12" t="s">
        <v>361</v>
      </c>
      <c r="C11" s="25">
        <v>42</v>
      </c>
      <c r="D11" s="12" t="s">
        <v>13</v>
      </c>
      <c r="E11" s="26">
        <v>0</v>
      </c>
      <c r="F11" s="12" t="s">
        <v>40</v>
      </c>
      <c r="G11" s="12" t="s">
        <v>35</v>
      </c>
      <c r="H11" s="26">
        <v>1</v>
      </c>
      <c r="I11" s="30">
        <f>0.736252308*10000000</f>
        <v>7362523.0800000001</v>
      </c>
      <c r="J11" s="26">
        <v>4</v>
      </c>
      <c r="K11" s="12" t="s">
        <v>37</v>
      </c>
      <c r="L11" s="27">
        <v>4</v>
      </c>
      <c r="M11" s="26" t="s">
        <v>18</v>
      </c>
      <c r="N11" s="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C11F-B13D-3141-B134-C73BC625DCEB}">
  <dimension ref="A1"/>
  <sheetViews>
    <sheetView workbookViewId="0">
      <selection activeCell="Q15" sqref="Q15"/>
    </sheetView>
  </sheetViews>
  <sheetFormatPr baseColWidth="10" defaultColWidth="11.5" defaultRowHeight="15" x14ac:dyDescent="0.2"/>
  <cols>
    <col min="1" max="1" width="3.83203125" customWidth="1"/>
    <col min="9" max="9" width="4.332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AJUSTADA</vt:lpstr>
      <vt:lpstr>PRONOSTICO</vt:lpstr>
      <vt:lpstr>RETO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Manuela Lopez Barrientos</cp:lastModifiedBy>
  <cp:revision/>
  <dcterms:created xsi:type="dcterms:W3CDTF">2024-05-20T02:16:02Z</dcterms:created>
  <dcterms:modified xsi:type="dcterms:W3CDTF">2024-05-27T18:18:19Z</dcterms:modified>
  <cp:category/>
  <cp:contentStatus/>
</cp:coreProperties>
</file>