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ocuments\GitHub\DCLDE2026\Documentation\"/>
    </mc:Choice>
  </mc:AlternateContent>
  <xr:revisionPtr revIDLastSave="0" documentId="13_ncr:1_{C6190B8F-6BCC-47FA-BDF4-D28C6634B91F}" xr6:coauthVersionLast="47" xr6:coauthVersionMax="47" xr10:uidLastSave="{00000000-0000-0000-0000-000000000000}"/>
  <bookViews>
    <workbookView xWindow="-1512" yWindow="2292" windowWidth="18072" windowHeight="10488" activeTab="1" xr2:uid="{72309623-07FF-4432-9886-908A2F1E9C8C}"/>
  </bookViews>
  <sheets>
    <sheet name="Sheet1" sheetId="1" r:id="rId1"/>
    <sheet name="NoMalahat" sheetId="4" r:id="rId2"/>
    <sheet name="Table1" sheetId="2" r:id="rId3"/>
    <sheet name="Table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K2" i="3"/>
  <c r="L2" i="3"/>
  <c r="M2" i="3"/>
  <c r="J3" i="3"/>
  <c r="K3" i="3"/>
  <c r="L48" i="2" s="1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I3" i="3"/>
  <c r="F2" i="3"/>
  <c r="G2" i="3"/>
  <c r="H2" i="3"/>
  <c r="E2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F3" i="3"/>
  <c r="G3" i="3"/>
  <c r="H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" i="3"/>
  <c r="B18" i="3"/>
  <c r="B20" i="3"/>
  <c r="A6" i="3"/>
  <c r="A7" i="3"/>
  <c r="A9" i="3"/>
  <c r="A15" i="3"/>
  <c r="A16" i="3"/>
  <c r="A18" i="3"/>
  <c r="A21" i="3"/>
  <c r="A22" i="3"/>
  <c r="A23" i="3"/>
  <c r="A3" i="3"/>
  <c r="B4" i="2"/>
  <c r="C4" i="2"/>
  <c r="B4" i="3" s="1"/>
  <c r="D4" i="2"/>
  <c r="E4" i="2"/>
  <c r="F4" i="2"/>
  <c r="G4" i="2"/>
  <c r="H4" i="2"/>
  <c r="I4" i="2"/>
  <c r="J4" i="2"/>
  <c r="B5" i="2"/>
  <c r="C5" i="2"/>
  <c r="B5" i="3" s="1"/>
  <c r="D5" i="2"/>
  <c r="E5" i="2"/>
  <c r="F5" i="2"/>
  <c r="G5" i="2"/>
  <c r="H5" i="2"/>
  <c r="I5" i="2"/>
  <c r="J5" i="2"/>
  <c r="A6" i="2"/>
  <c r="B6" i="2"/>
  <c r="C6" i="2"/>
  <c r="B6" i="3" s="1"/>
  <c r="D6" i="2"/>
  <c r="E6" i="2"/>
  <c r="F6" i="2"/>
  <c r="G6" i="2"/>
  <c r="H6" i="2"/>
  <c r="I6" i="2"/>
  <c r="J6" i="2"/>
  <c r="A7" i="2"/>
  <c r="B7" i="2"/>
  <c r="C7" i="2"/>
  <c r="B7" i="3" s="1"/>
  <c r="D7" i="2"/>
  <c r="E7" i="2"/>
  <c r="F7" i="2"/>
  <c r="G7" i="2"/>
  <c r="H7" i="2"/>
  <c r="I7" i="2"/>
  <c r="J7" i="2"/>
  <c r="B8" i="2"/>
  <c r="C8" i="2"/>
  <c r="B8" i="3" s="1"/>
  <c r="D8" i="2"/>
  <c r="E8" i="2"/>
  <c r="F8" i="2"/>
  <c r="G8" i="2"/>
  <c r="H8" i="2"/>
  <c r="I8" i="2"/>
  <c r="J8" i="2"/>
  <c r="A9" i="2"/>
  <c r="B9" i="2"/>
  <c r="C9" i="2"/>
  <c r="B9" i="3" s="1"/>
  <c r="D9" i="2"/>
  <c r="E9" i="2"/>
  <c r="F9" i="2"/>
  <c r="G9" i="2"/>
  <c r="H9" i="2"/>
  <c r="I9" i="2"/>
  <c r="J9" i="2"/>
  <c r="B10" i="2"/>
  <c r="C10" i="2"/>
  <c r="B10" i="3" s="1"/>
  <c r="D10" i="2"/>
  <c r="E10" i="2"/>
  <c r="F10" i="2"/>
  <c r="G10" i="2"/>
  <c r="H10" i="2"/>
  <c r="I10" i="2"/>
  <c r="J10" i="2"/>
  <c r="B11" i="2"/>
  <c r="C11" i="2"/>
  <c r="B11" i="3" s="1"/>
  <c r="D11" i="2"/>
  <c r="E11" i="2"/>
  <c r="F11" i="2"/>
  <c r="G11" i="2"/>
  <c r="H11" i="2"/>
  <c r="I11" i="2"/>
  <c r="J11" i="2"/>
  <c r="B12" i="2"/>
  <c r="C12" i="2"/>
  <c r="B12" i="3" s="1"/>
  <c r="D12" i="2"/>
  <c r="E12" i="2"/>
  <c r="F12" i="2"/>
  <c r="G12" i="2"/>
  <c r="H12" i="2"/>
  <c r="I12" i="2"/>
  <c r="J12" i="2"/>
  <c r="B13" i="2"/>
  <c r="C13" i="2"/>
  <c r="B13" i="3" s="1"/>
  <c r="D13" i="2"/>
  <c r="E13" i="2"/>
  <c r="F13" i="2"/>
  <c r="G13" i="2"/>
  <c r="H13" i="2"/>
  <c r="I13" i="2"/>
  <c r="J13" i="2"/>
  <c r="B14" i="2"/>
  <c r="C14" i="2"/>
  <c r="B14" i="3" s="1"/>
  <c r="D14" i="2"/>
  <c r="E14" i="2"/>
  <c r="F14" i="2"/>
  <c r="G14" i="2"/>
  <c r="H14" i="2"/>
  <c r="I14" i="2"/>
  <c r="J14" i="2"/>
  <c r="A15" i="2"/>
  <c r="B15" i="2"/>
  <c r="C15" i="2"/>
  <c r="B15" i="3" s="1"/>
  <c r="D15" i="2"/>
  <c r="E15" i="2"/>
  <c r="F15" i="2"/>
  <c r="G15" i="2"/>
  <c r="H15" i="2"/>
  <c r="I15" i="2"/>
  <c r="J15" i="2"/>
  <c r="A16" i="2"/>
  <c r="B16" i="2"/>
  <c r="C16" i="2"/>
  <c r="B16" i="3" s="1"/>
  <c r="D16" i="2"/>
  <c r="E16" i="2"/>
  <c r="F16" i="2"/>
  <c r="G16" i="2"/>
  <c r="H16" i="2"/>
  <c r="I16" i="2"/>
  <c r="J16" i="2"/>
  <c r="B17" i="2"/>
  <c r="C17" i="2"/>
  <c r="B17" i="3" s="1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B19" i="2"/>
  <c r="C19" i="2"/>
  <c r="B19" i="3" s="1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A21" i="2"/>
  <c r="B21" i="2"/>
  <c r="C21" i="2"/>
  <c r="B21" i="3" s="1"/>
  <c r="D21" i="2"/>
  <c r="E21" i="2"/>
  <c r="F21" i="2"/>
  <c r="G21" i="2"/>
  <c r="H21" i="2"/>
  <c r="I21" i="2"/>
  <c r="J21" i="2"/>
  <c r="A22" i="2"/>
  <c r="B22" i="2"/>
  <c r="C22" i="2"/>
  <c r="B22" i="3" s="1"/>
  <c r="D22" i="2"/>
  <c r="E22" i="2"/>
  <c r="F22" i="2"/>
  <c r="G22" i="2"/>
  <c r="I22" i="2"/>
  <c r="J22" i="2"/>
  <c r="A23" i="2"/>
  <c r="B23" i="2"/>
  <c r="C23" i="2"/>
  <c r="B23" i="3" s="1"/>
  <c r="D23" i="2"/>
  <c r="E23" i="2"/>
  <c r="F23" i="2"/>
  <c r="G23" i="2"/>
  <c r="H23" i="2"/>
  <c r="I23" i="2"/>
  <c r="J23" i="2"/>
  <c r="B24" i="2"/>
  <c r="C24" i="2"/>
  <c r="B24" i="3" s="1"/>
  <c r="D24" i="2"/>
  <c r="E24" i="2"/>
  <c r="F24" i="2"/>
  <c r="G24" i="2"/>
  <c r="H24" i="2"/>
  <c r="I24" i="2"/>
  <c r="J24" i="2"/>
  <c r="C25" i="2"/>
  <c r="B25" i="3" s="1"/>
  <c r="D25" i="2"/>
  <c r="E25" i="2"/>
  <c r="F25" i="2"/>
  <c r="G25" i="2"/>
  <c r="H25" i="2"/>
  <c r="I25" i="2"/>
  <c r="J25" i="2"/>
  <c r="C26" i="2"/>
  <c r="B26" i="3" s="1"/>
  <c r="D26" i="2"/>
  <c r="E26" i="2"/>
  <c r="F26" i="2"/>
  <c r="G26" i="2"/>
  <c r="H26" i="2"/>
  <c r="I26" i="2"/>
  <c r="J26" i="2"/>
  <c r="B27" i="2"/>
  <c r="C27" i="2"/>
  <c r="B27" i="3" s="1"/>
  <c r="D27" i="2"/>
  <c r="E27" i="2"/>
  <c r="F27" i="2"/>
  <c r="G27" i="2"/>
  <c r="H27" i="2"/>
  <c r="I27" i="2"/>
  <c r="J27" i="2"/>
  <c r="C28" i="2"/>
  <c r="B28" i="3" s="1"/>
  <c r="D28" i="2"/>
  <c r="E28" i="2"/>
  <c r="F28" i="2"/>
  <c r="G28" i="2"/>
  <c r="H28" i="2"/>
  <c r="I28" i="2"/>
  <c r="J28" i="2"/>
  <c r="C29" i="2"/>
  <c r="B29" i="3" s="1"/>
  <c r="D29" i="2"/>
  <c r="E29" i="2"/>
  <c r="F29" i="2"/>
  <c r="G29" i="2"/>
  <c r="H29" i="2"/>
  <c r="I29" i="2"/>
  <c r="J29" i="2"/>
  <c r="B30" i="2"/>
  <c r="C30" i="2"/>
  <c r="B30" i="3" s="1"/>
  <c r="D30" i="2"/>
  <c r="E30" i="2"/>
  <c r="F30" i="2"/>
  <c r="G30" i="2"/>
  <c r="H30" i="2"/>
  <c r="I30" i="2"/>
  <c r="J30" i="2"/>
  <c r="B31" i="2"/>
  <c r="C31" i="2"/>
  <c r="B31" i="3" s="1"/>
  <c r="D31" i="2"/>
  <c r="E31" i="2"/>
  <c r="F31" i="2"/>
  <c r="G31" i="2"/>
  <c r="H31" i="2"/>
  <c r="I31" i="2"/>
  <c r="J31" i="2"/>
  <c r="C32" i="2"/>
  <c r="B32" i="3" s="1"/>
  <c r="D32" i="2"/>
  <c r="E32" i="2"/>
  <c r="F32" i="2"/>
  <c r="G32" i="2"/>
  <c r="H32" i="2"/>
  <c r="I32" i="2"/>
  <c r="J32" i="2"/>
  <c r="I3" i="2"/>
  <c r="J3" i="2"/>
  <c r="H3" i="2"/>
  <c r="B3" i="2"/>
  <c r="C3" i="2"/>
  <c r="B3" i="3" s="1"/>
  <c r="D3" i="2"/>
  <c r="E3" i="2"/>
  <c r="F3" i="2"/>
  <c r="G3" i="2"/>
  <c r="A3" i="2"/>
  <c r="W35" i="4"/>
  <c r="U35" i="4"/>
  <c r="T35" i="4"/>
  <c r="S35" i="4"/>
  <c r="R35" i="4"/>
  <c r="Q35" i="4"/>
  <c r="P35" i="4"/>
  <c r="O35" i="4"/>
  <c r="N35" i="4"/>
  <c r="Q48" i="1" l="1"/>
  <c r="H48" i="2"/>
  <c r="I48" i="2"/>
  <c r="J48" i="2"/>
  <c r="K48" i="2"/>
  <c r="G48" i="2"/>
  <c r="M48" i="2"/>
</calcChain>
</file>

<file path=xl/sharedStrings.xml><?xml version="1.0" encoding="utf-8"?>
<sst xmlns="http://schemas.openxmlformats.org/spreadsheetml/2006/main" count="492" uniqueCount="175">
  <si>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</si>
  <si>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</si>
  <si>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</si>
  <si>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</si>
  <si>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</si>
  <si>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</si>
  <si>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</si>
  <si>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</si>
  <si>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</si>
  <si>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</si>
  <si>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</si>
  <si>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</si>
  <si>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</si>
  <si>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</si>
  <si>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JASCO/Malahat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</si>
  <si>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</si>
  <si>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</si>
  <si>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</si>
  <si>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</si>
  <si>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</si>
  <si>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</si>
  <si>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</si>
  <si>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</si>
  <si>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</si>
  <si>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</si>
  <si>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</si>
  <si>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</si>
  <si>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</si>
  <si>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</si>
  <si>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</si>
  <si>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</si>
  <si>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</si>
  <si>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</si>
  <si>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</si>
  <si>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</si>
  <si>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</si>
  <si>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</si>
  <si>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</si>
  <si>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</si>
  <si>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</si>
  <si>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</si>
  <si>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</si>
  <si>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</si>
  <si>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</si>
  <si>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</si>
  <si>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</si>
  <si>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</si>
  <si>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</si>
  <si>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</si>
  <si>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</si>
  <si>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</si>
  <si>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</si>
  <si>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</si>
  <si>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</si>
  <si>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</si>
  <si>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</si>
  <si>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</si>
  <si>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</si>
  <si>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</si>
  <si>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</si>
  <si>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</si>
  <si>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</si>
  <si>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</si>
  <si>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</si>
  <si>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</si>
  <si>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</si>
  <si>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</si>
  <si>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</si>
  <si>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</si>
  <si>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</si>
  <si>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</si>
  <si>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</si>
  <si>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</si>
  <si>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</si>
  <si>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</si>
  <si>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</si>
  <si>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</si>
  <si>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</si>
  <si>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</si>
  <si>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</si>
  <si>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</si>
  <si>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</si>
  <si>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Species/Class Annotations</t>
  </si>
  <si>
    <t>Ecotype/Population Annotations</t>
  </si>
  <si>
    <t>DFO WDLP</t>
  </si>
  <si>
    <t>DFO CRP</t>
  </si>
  <si>
    <t>SIO</t>
  </si>
  <si>
    <t>Cape Elizabeth</t>
  </si>
  <si>
    <t>Quinault Canyon</t>
  </si>
  <si>
    <t>CE_01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</si>
  <si>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</si>
  <si>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</si>
  <si>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</si>
  <si>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</si>
  <si>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</si>
  <si>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</si>
  <si>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</si>
  <si>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</si>
  <si>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</si>
  <si>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</si>
  <si>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</si>
  <si>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</si>
  <si>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</si>
  <si>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</si>
  <si>
    <t>Cpe_Elz</t>
  </si>
  <si>
    <t>SMRU</t>
  </si>
  <si>
    <t>Lime Kiln</t>
  </si>
  <si>
    <t>LmKln</t>
  </si>
  <si>
    <t>Calls</t>
  </si>
  <si>
    <t>UAF</t>
  </si>
  <si>
    <t>Hinchinbroook Entrance</t>
  </si>
  <si>
    <t>HE</t>
  </si>
  <si>
    <t>Kachemak Bay</t>
  </si>
  <si>
    <t>KB</t>
  </si>
  <si>
    <t>Montague Strait</t>
  </si>
  <si>
    <t>MS</t>
  </si>
  <si>
    <t>Resurrection Bay</t>
  </si>
  <si>
    <t>RB</t>
  </si>
  <si>
    <r>
      <t>HTI-</t>
    </r>
    <r>
      <rPr>
        <sz val="11"/>
        <color rgb="FFFF0000"/>
        <rFont val="Calibri"/>
        <family val="2"/>
        <scheme val="minor"/>
      </rPr>
      <t>xxx</t>
    </r>
  </si>
  <si>
    <t>ST300-67391498</t>
  </si>
  <si>
    <t>ST300-5354</t>
  </si>
  <si>
    <t>ST300-67424266</t>
  </si>
  <si>
    <t>ST300-67383303</t>
  </si>
  <si>
    <t>ST500-5360</t>
  </si>
  <si>
    <t>ST600-6897</t>
  </si>
  <si>
    <t>ST500-671879205</t>
  </si>
  <si>
    <t>ST300-335826997</t>
  </si>
  <si>
    <t>Field</t>
  </si>
  <si>
    <t xml:space="preserve"> 8-10</t>
  </si>
  <si>
    <t>SAR</t>
  </si>
  <si>
    <t>Kenai Fjords and Prince William Sound*</t>
  </si>
  <si>
    <t>Strait of Georgia South 1*</t>
  </si>
  <si>
    <t>Strait of Georgia South 2*</t>
  </si>
  <si>
    <t>Swansen Channel*</t>
  </si>
  <si>
    <t>Strait of Georgia North 2*</t>
  </si>
  <si>
    <t>Strait of Georgia North 1*</t>
  </si>
  <si>
    <t>ST300</t>
  </si>
  <si>
    <t xml:space="preserve">HTI-96 min  TASCAM DR100  </t>
  </si>
  <si>
    <t xml:space="preserve">bush_point       </t>
  </si>
  <si>
    <t xml:space="preserve">orcasound_lab      </t>
  </si>
  <si>
    <t xml:space="preserve">port_townsend       </t>
  </si>
  <si>
    <t>HE_67424266</t>
  </si>
  <si>
    <t>KB_5354</t>
  </si>
  <si>
    <t>KB_67424266</t>
  </si>
  <si>
    <t>KB_67383303</t>
  </si>
  <si>
    <t>MS_5360</t>
  </si>
  <si>
    <t>MS_6897</t>
  </si>
  <si>
    <t>MS_671879205</t>
  </si>
  <si>
    <t>RB_335826997</t>
  </si>
  <si>
    <t>Field_Field</t>
  </si>
  <si>
    <t>HE_67391498</t>
  </si>
  <si>
    <t>2019-07-02 12:03:24</t>
  </si>
  <si>
    <t>2019-10-22 23:32:46</t>
  </si>
  <si>
    <t>2021-07-29 18:18:47</t>
  </si>
  <si>
    <t>2020-08-13 09:15:04</t>
  </si>
  <si>
    <t>2022-05-13 00:48:00</t>
  </si>
  <si>
    <t>2020-09-18 10:15:14</t>
  </si>
  <si>
    <t>2023-04-28 14:00:02</t>
  </si>
  <si>
    <t>2019-06-03 17:00:02</t>
  </si>
  <si>
    <t>2019-11-21 00:02:13</t>
  </si>
  <si>
    <t>2019-05-21 03:51:00</t>
  </si>
  <si>
    <t xml:space="preserve">Field_HTI </t>
  </si>
  <si>
    <t xml:space="preserve">Field_SondTrap             </t>
  </si>
  <si>
    <t>First. Anno</t>
  </si>
  <si>
    <t>Last Anno.</t>
  </si>
  <si>
    <t xml:space="preserve">HE_67391498    </t>
  </si>
  <si>
    <t xml:space="preserve">HE_67424266        </t>
  </si>
  <si>
    <t xml:space="preserve">KB_5354    </t>
  </si>
  <si>
    <t xml:space="preserve">KB_67383303    </t>
  </si>
  <si>
    <t xml:space="preserve">KB_67424266        </t>
  </si>
  <si>
    <t xml:space="preserve">MS_5360 </t>
  </si>
  <si>
    <t xml:space="preserve">MS_671879205        </t>
  </si>
  <si>
    <t xml:space="preserve">MS_6897   </t>
  </si>
  <si>
    <t xml:space="preserve">RB_67424266 </t>
  </si>
  <si>
    <t>Reson TC4032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</si>
</sst>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0" fontId="0" fillId="0" borderId="17" xfId="0" applyBorder="1"/>
    <xf numFmtId="0" fontId="0" fillId="0" borderId="16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18" xfId="0" applyBorder="1"/>
    <xf numFmtId="0" fontId="2" fillId="0" borderId="19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0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14" fontId="0" fillId="0" borderId="0" xfId="0" applyNumberFormat="1"/>
    <xf numFmtId="14" fontId="0" fillId="0" borderId="4" xfId="0" applyNumberFormat="1" applyBorder="1"/>
    <xf numFmtId="0" fontId="2" fillId="0" borderId="3" xfId="0" applyFont="1" applyBorder="1" applyAlignment="1">
      <alignment vertical="center" wrapText="1"/>
    </xf>
    <xf numFmtId="164" fontId="4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/>
    <xf numFmtId="2" fontId="0" fillId="0" borderId="0" xfId="0" applyNumberFormat="1"/>
    <xf numFmtId="2" fontId="0" fillId="0" borderId="4" xfId="0" applyNumberFormat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8" xfId="0" applyFill="1" applyBorder="1"/>
    <xf numFmtId="0" fontId="0" fillId="0" borderId="12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0" xfId="0" applyAlignment="1">
      <alignment wrapText="1"/>
    </xf>
    <xf numFmtId="2" fontId="0" fillId="0" borderId="0" xfId="0" applyNumberFormat="1" applyAlignment="1">
      <alignment horizontal="right" wrapText="1"/>
    </xf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horizontal="right" wrapText="1"/>
    </xf>
    <xf numFmtId="164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2" fontId="0" fillId="0" borderId="5" xfId="0" applyNumberFormat="1" applyBorder="1" applyAlignment="1">
      <alignment horizontal="right" wrapText="1"/>
    </xf>
    <xf numFmtId="164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2" fontId="0" fillId="0" borderId="6" xfId="0" applyNumberFormat="1" applyBorder="1" applyAlignment="1">
      <alignment horizontal="right" wrapText="1"/>
    </xf>
    <xf numFmtId="164" fontId="0" fillId="0" borderId="6" xfId="0" applyNumberFormat="1" applyBorder="1" applyAlignment="1">
      <alignment wrapText="1"/>
    </xf>
    <xf numFmtId="164" fontId="4" fillId="0" borderId="0" xfId="0" applyNumberFormat="1" applyFont="1" applyAlignment="1">
      <alignment wrapText="1"/>
    </xf>
    <xf numFmtId="2" fontId="0" fillId="0" borderId="5" xfId="0" applyNumberFormat="1" applyBorder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4" xfId="0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CA48"/>
  <sheetViews>
    <sheetView topLeftCell="E28" workbookViewId="0">
      <selection activeCell="P41" sqref="P41:P42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1" customWidth="1"/>
    <col min="5" max="5" width="11.33203125" style="21" customWidth="1"/>
    <col min="6" max="6" width="9" customWidth="1"/>
    <col min="7" max="7" width="11.88671875" customWidth="1"/>
    <col min="8" max="8" width="23.88671875" style="44" customWidth="1"/>
    <col min="9" max="9" width="12.21875" style="4" hidden="1" customWidth="1"/>
    <col min="10" max="10" width="7.77734375" style="4" hidden="1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35" bestFit="1" customWidth="1"/>
    <col min="15" max="15" width="13.44140625" customWidth="1"/>
    <col min="16" max="16" width="31.5546875" bestFit="1" customWidth="1"/>
    <col min="17" max="17" width="7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9" x14ac:dyDescent="0.3">
      <c r="P1" s="71" t="s">
        <v>0</v>
      </c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79" s="18" customFormat="1" ht="29.4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45" t="s">
        <v>66</v>
      </c>
      <c r="I2" s="19" t="s">
        <v>38</v>
      </c>
      <c r="J2" s="19" t="s">
        <v>49</v>
      </c>
      <c r="K2" s="19" t="s">
        <v>68</v>
      </c>
      <c r="L2" s="19" t="s">
        <v>69</v>
      </c>
      <c r="M2" s="19" t="s">
        <v>39</v>
      </c>
      <c r="N2" s="36" t="s">
        <v>80</v>
      </c>
      <c r="O2" s="18" t="s">
        <v>81</v>
      </c>
      <c r="P2" s="18" t="s">
        <v>3</v>
      </c>
      <c r="Q2" s="27" t="s">
        <v>4</v>
      </c>
      <c r="R2" s="18" t="s">
        <v>5</v>
      </c>
      <c r="S2" s="18" t="s">
        <v>6</v>
      </c>
      <c r="T2" s="18" t="s">
        <v>23</v>
      </c>
      <c r="U2" s="27" t="s">
        <v>45</v>
      </c>
      <c r="V2" s="18" t="s">
        <v>129</v>
      </c>
      <c r="W2" s="18" t="s">
        <v>46</v>
      </c>
      <c r="X2" s="18" t="s">
        <v>47</v>
      </c>
      <c r="Y2" s="20" t="s">
        <v>48</v>
      </c>
    </row>
    <row r="3" spans="1:79" x14ac:dyDescent="0.3">
      <c r="A3" t="s">
        <v>7</v>
      </c>
      <c r="B3" t="s">
        <v>77</v>
      </c>
      <c r="C3" t="s">
        <v>54</v>
      </c>
      <c r="D3" s="53">
        <v>48.5248469</v>
      </c>
      <c r="E3" s="53">
        <v>-123.15916470000001</v>
      </c>
      <c r="F3">
        <v>8</v>
      </c>
      <c r="G3">
        <v>32</v>
      </c>
      <c r="H3" s="44" t="s">
        <v>98</v>
      </c>
      <c r="K3" s="5">
        <v>44101</v>
      </c>
      <c r="L3" s="5">
        <v>43651</v>
      </c>
      <c r="N3" s="35">
        <v>446</v>
      </c>
      <c r="O3" t="s">
        <v>74</v>
      </c>
      <c r="P3" s="14" t="s">
        <v>72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 s="66">
        <v>0</v>
      </c>
      <c r="Y3" s="17">
        <v>0</v>
      </c>
    </row>
    <row r="4" spans="1:79" x14ac:dyDescent="0.3">
      <c r="B4" t="s">
        <v>77</v>
      </c>
      <c r="C4" t="s">
        <v>55</v>
      </c>
      <c r="D4" s="53">
        <v>48.5248469</v>
      </c>
      <c r="E4" s="53">
        <v>-123.15916470000001</v>
      </c>
      <c r="F4">
        <v>8</v>
      </c>
      <c r="G4">
        <v>32</v>
      </c>
      <c r="H4" s="44" t="s">
        <v>98</v>
      </c>
      <c r="K4" s="5">
        <v>44081</v>
      </c>
      <c r="L4" s="5">
        <v>43005</v>
      </c>
      <c r="N4" s="35">
        <v>496</v>
      </c>
      <c r="O4" t="s">
        <v>74</v>
      </c>
      <c r="P4" s="14" t="s">
        <v>72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 s="98">
        <v>0</v>
      </c>
      <c r="Y4" s="17">
        <v>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S4" s="14"/>
      <c r="CA4" s="17"/>
    </row>
    <row r="5" spans="1:79" x14ac:dyDescent="0.3">
      <c r="B5" t="s">
        <v>77</v>
      </c>
      <c r="C5" t="s">
        <v>56</v>
      </c>
      <c r="D5" s="53">
        <v>48.5248469</v>
      </c>
      <c r="E5" s="53">
        <v>-123.15916470000001</v>
      </c>
      <c r="F5">
        <v>8</v>
      </c>
      <c r="G5">
        <v>32</v>
      </c>
      <c r="H5" s="44" t="s">
        <v>98</v>
      </c>
      <c r="K5" s="5">
        <v>44082</v>
      </c>
      <c r="L5" s="5">
        <v>44037</v>
      </c>
      <c r="N5" s="35">
        <v>31</v>
      </c>
      <c r="O5" t="s">
        <v>74</v>
      </c>
      <c r="P5" s="14" t="s">
        <v>72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 s="98">
        <v>0</v>
      </c>
      <c r="Y5" s="17">
        <v>0</v>
      </c>
    </row>
    <row r="6" spans="1:79" x14ac:dyDescent="0.3">
      <c r="B6" t="s">
        <v>77</v>
      </c>
      <c r="C6" t="s">
        <v>57</v>
      </c>
      <c r="D6" s="53">
        <v>48.5248469</v>
      </c>
      <c r="E6" s="53">
        <v>-123.15916470000001</v>
      </c>
      <c r="F6">
        <v>8</v>
      </c>
      <c r="G6">
        <v>32</v>
      </c>
      <c r="H6" s="44" t="s">
        <v>98</v>
      </c>
      <c r="K6" s="5">
        <v>43651</v>
      </c>
      <c r="L6" s="5">
        <v>44075</v>
      </c>
      <c r="N6" s="35">
        <v>176</v>
      </c>
      <c r="O6" t="s">
        <v>74</v>
      </c>
      <c r="P6" s="14" t="s">
        <v>72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 s="98">
        <v>0</v>
      </c>
      <c r="Y6" s="17">
        <v>0</v>
      </c>
    </row>
    <row r="7" spans="1:79" x14ac:dyDescent="0.3">
      <c r="B7" t="s">
        <v>77</v>
      </c>
      <c r="C7" t="s">
        <v>58</v>
      </c>
      <c r="D7" s="53">
        <v>48.5248469</v>
      </c>
      <c r="E7" s="53">
        <v>-123.15916470000001</v>
      </c>
      <c r="F7">
        <v>8</v>
      </c>
      <c r="G7">
        <v>32</v>
      </c>
      <c r="H7" s="44" t="s">
        <v>98</v>
      </c>
      <c r="K7" s="5">
        <v>43005</v>
      </c>
      <c r="L7" s="5">
        <v>44081</v>
      </c>
      <c r="N7" s="35">
        <v>167</v>
      </c>
      <c r="O7" t="s">
        <v>74</v>
      </c>
      <c r="P7" s="14" t="s">
        <v>72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 s="98">
        <v>0</v>
      </c>
      <c r="Y7" s="17">
        <v>0</v>
      </c>
    </row>
    <row r="8" spans="1:79" x14ac:dyDescent="0.3">
      <c r="B8" t="s">
        <v>78</v>
      </c>
      <c r="C8" t="s">
        <v>59</v>
      </c>
      <c r="D8" s="53">
        <v>48.135399999999997</v>
      </c>
      <c r="E8" s="53">
        <v>-122.76</v>
      </c>
      <c r="F8">
        <v>8</v>
      </c>
      <c r="G8">
        <v>32</v>
      </c>
      <c r="H8" s="44" t="s">
        <v>98</v>
      </c>
      <c r="K8" s="5">
        <v>44037</v>
      </c>
      <c r="L8" s="5">
        <v>44103</v>
      </c>
      <c r="N8" s="35">
        <v>287</v>
      </c>
      <c r="O8" t="s">
        <v>74</v>
      </c>
      <c r="P8" s="14" t="s">
        <v>72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 s="98">
        <v>0</v>
      </c>
      <c r="Y8" s="17">
        <v>0</v>
      </c>
    </row>
    <row r="9" spans="1:79" x14ac:dyDescent="0.3">
      <c r="B9" t="s">
        <v>79</v>
      </c>
      <c r="C9" t="s">
        <v>60</v>
      </c>
      <c r="D9" s="53">
        <v>48.0310074</v>
      </c>
      <c r="E9" s="53">
        <v>-122.6082001</v>
      </c>
      <c r="F9">
        <v>12.5</v>
      </c>
      <c r="G9">
        <v>32</v>
      </c>
      <c r="H9" s="44" t="s">
        <v>98</v>
      </c>
      <c r="K9" s="5">
        <v>44075</v>
      </c>
      <c r="L9" s="5">
        <v>44102</v>
      </c>
      <c r="N9" s="35">
        <v>623</v>
      </c>
      <c r="O9" t="s">
        <v>74</v>
      </c>
      <c r="P9" s="14" t="s">
        <v>72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 s="98">
        <v>0</v>
      </c>
      <c r="Y9" s="17">
        <v>0</v>
      </c>
    </row>
    <row r="10" spans="1:79" x14ac:dyDescent="0.3">
      <c r="B10" t="s">
        <v>79</v>
      </c>
      <c r="C10" t="s">
        <v>61</v>
      </c>
      <c r="D10" s="53">
        <v>48.0310074</v>
      </c>
      <c r="E10" s="53">
        <v>-122.6082001</v>
      </c>
      <c r="F10">
        <v>12.5</v>
      </c>
      <c r="G10">
        <v>32</v>
      </c>
      <c r="H10" s="44" t="s">
        <v>98</v>
      </c>
      <c r="K10" s="5">
        <v>44079</v>
      </c>
      <c r="L10" s="5">
        <v>44122</v>
      </c>
      <c r="N10" s="35">
        <v>118</v>
      </c>
      <c r="O10" t="s">
        <v>74</v>
      </c>
      <c r="P10" s="14" t="s">
        <v>72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 s="98">
        <v>0</v>
      </c>
      <c r="Y10" s="17">
        <v>0</v>
      </c>
    </row>
    <row r="11" spans="1:79" x14ac:dyDescent="0.3">
      <c r="B11" t="s">
        <v>78</v>
      </c>
      <c r="C11" t="s">
        <v>62</v>
      </c>
      <c r="D11" s="53">
        <v>48.135399999999997</v>
      </c>
      <c r="E11" s="53">
        <v>-122.76</v>
      </c>
      <c r="F11">
        <v>8</v>
      </c>
      <c r="G11">
        <v>32</v>
      </c>
      <c r="H11" s="44" t="s">
        <v>98</v>
      </c>
      <c r="K11" s="5">
        <v>44103</v>
      </c>
      <c r="L11" s="5">
        <v>44112</v>
      </c>
      <c r="N11" s="35">
        <v>54</v>
      </c>
      <c r="O11" t="s">
        <v>74</v>
      </c>
      <c r="P11" s="14" t="s">
        <v>72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 s="98">
        <v>0</v>
      </c>
      <c r="Y11" s="17">
        <v>0</v>
      </c>
    </row>
    <row r="12" spans="1:79" s="6" customFormat="1" x14ac:dyDescent="0.3">
      <c r="A12" s="6" t="s">
        <v>8</v>
      </c>
      <c r="B12" s="6" t="s">
        <v>9</v>
      </c>
      <c r="C12" s="6" t="s">
        <v>9</v>
      </c>
      <c r="D12" s="54">
        <v>48.426000000000002</v>
      </c>
      <c r="E12" s="54">
        <v>-126.17400000000001</v>
      </c>
      <c r="F12" s="6">
        <v>40</v>
      </c>
      <c r="G12" s="6">
        <v>64</v>
      </c>
      <c r="H12" s="46" t="s">
        <v>51</v>
      </c>
      <c r="I12" s="7"/>
      <c r="J12" s="7"/>
      <c r="K12" s="26">
        <v>41414</v>
      </c>
      <c r="L12" s="7">
        <v>41977</v>
      </c>
      <c r="M12" s="7"/>
      <c r="N12" s="37">
        <v>14120</v>
      </c>
      <c r="O12" s="6" t="s">
        <v>74</v>
      </c>
      <c r="P12" s="6" t="s">
        <v>10</v>
      </c>
      <c r="Q12" s="41">
        <v>1626</v>
      </c>
      <c r="R12" s="6">
        <v>9392</v>
      </c>
      <c r="S12" s="6">
        <v>156</v>
      </c>
      <c r="T12" s="6">
        <v>2946</v>
      </c>
      <c r="U12" s="28">
        <v>130</v>
      </c>
      <c r="V12" s="6">
        <v>0</v>
      </c>
      <c r="W12" s="6">
        <v>0</v>
      </c>
      <c r="X12" s="6">
        <v>834</v>
      </c>
      <c r="Y12" s="69">
        <v>418</v>
      </c>
    </row>
    <row r="13" spans="1:79" s="8" customFormat="1" x14ac:dyDescent="0.3">
      <c r="A13" s="8" t="s">
        <v>85</v>
      </c>
      <c r="B13" s="8" t="s">
        <v>11</v>
      </c>
      <c r="C13" s="8" t="s">
        <v>29</v>
      </c>
      <c r="D13" s="55" t="s">
        <v>52</v>
      </c>
      <c r="E13" s="55" t="s">
        <v>52</v>
      </c>
      <c r="F13" s="8">
        <v>114</v>
      </c>
      <c r="G13" s="8">
        <v>16.384</v>
      </c>
      <c r="H13" s="44" t="s">
        <v>67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38">
        <v>114056</v>
      </c>
      <c r="O13" s="8" t="s">
        <v>75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0</v>
      </c>
      <c r="W13" s="8">
        <v>4558</v>
      </c>
      <c r="X13" s="8">
        <v>5336</v>
      </c>
      <c r="Y13" s="70">
        <v>258</v>
      </c>
    </row>
    <row r="14" spans="1:79" s="10" customFormat="1" x14ac:dyDescent="0.3">
      <c r="B14" s="10" t="s">
        <v>13</v>
      </c>
      <c r="C14" s="10" t="s">
        <v>30</v>
      </c>
      <c r="D14" s="56" t="s">
        <v>52</v>
      </c>
      <c r="E14" s="56" t="s">
        <v>52</v>
      </c>
      <c r="F14" s="10">
        <v>35</v>
      </c>
      <c r="G14" s="10">
        <v>16</v>
      </c>
      <c r="H14" s="44" t="s">
        <v>65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39">
        <v>44818</v>
      </c>
      <c r="O14" s="10" t="s">
        <v>75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0</v>
      </c>
      <c r="W14" s="10">
        <v>3501</v>
      </c>
      <c r="X14" s="10">
        <v>2309</v>
      </c>
      <c r="Y14" s="68">
        <v>947</v>
      </c>
    </row>
    <row r="15" spans="1:79" s="8" customFormat="1" x14ac:dyDescent="0.3">
      <c r="A15" s="8" t="s">
        <v>84</v>
      </c>
      <c r="B15" s="8" t="s">
        <v>31</v>
      </c>
      <c r="C15" s="8" t="s">
        <v>24</v>
      </c>
      <c r="D15" s="55" t="s">
        <v>52</v>
      </c>
      <c r="E15" s="55" t="s">
        <v>52</v>
      </c>
      <c r="F15" s="8">
        <v>55</v>
      </c>
      <c r="G15" s="8">
        <v>192</v>
      </c>
      <c r="H15" s="47" t="s">
        <v>73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38">
        <v>3129</v>
      </c>
      <c r="O15" t="s">
        <v>75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0</v>
      </c>
      <c r="W15">
        <v>364</v>
      </c>
      <c r="X15" s="98">
        <v>694</v>
      </c>
      <c r="Y15" s="70">
        <v>0</v>
      </c>
    </row>
    <row r="16" spans="1:79" x14ac:dyDescent="0.3">
      <c r="B16" t="s">
        <v>135</v>
      </c>
      <c r="C16" t="s">
        <v>25</v>
      </c>
      <c r="D16" s="53">
        <v>49.23</v>
      </c>
      <c r="E16" s="53">
        <v>-123.33</v>
      </c>
      <c r="F16">
        <v>72</v>
      </c>
      <c r="G16">
        <v>256</v>
      </c>
      <c r="H16" s="44" t="s">
        <v>40</v>
      </c>
      <c r="I16" s="5">
        <v>44443</v>
      </c>
      <c r="J16" s="5">
        <v>44470</v>
      </c>
      <c r="K16" s="5">
        <v>44444</v>
      </c>
      <c r="L16" s="5">
        <v>44470</v>
      </c>
      <c r="N16" s="35">
        <v>4967</v>
      </c>
      <c r="O16" t="s">
        <v>75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0</v>
      </c>
      <c r="W16">
        <v>0</v>
      </c>
      <c r="X16" s="98">
        <v>593</v>
      </c>
      <c r="Y16" s="17">
        <v>0</v>
      </c>
    </row>
    <row r="17" spans="1:25" x14ac:dyDescent="0.3">
      <c r="B17" t="s">
        <v>134</v>
      </c>
      <c r="C17" t="s">
        <v>25</v>
      </c>
      <c r="D17" s="53">
        <v>49.23</v>
      </c>
      <c r="E17" s="53">
        <v>-123.33</v>
      </c>
      <c r="F17">
        <v>72</v>
      </c>
      <c r="G17">
        <v>256</v>
      </c>
      <c r="H17" s="44" t="s">
        <v>41</v>
      </c>
      <c r="I17" s="5">
        <v>44513</v>
      </c>
      <c r="J17" s="5">
        <v>44570</v>
      </c>
      <c r="K17" s="5">
        <v>44527</v>
      </c>
      <c r="L17" s="5">
        <v>44528</v>
      </c>
      <c r="N17" s="35">
        <v>367</v>
      </c>
      <c r="O17" t="s">
        <v>75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0</v>
      </c>
      <c r="W17">
        <v>0</v>
      </c>
      <c r="X17" s="98">
        <v>324</v>
      </c>
      <c r="Y17" s="17">
        <v>0</v>
      </c>
    </row>
    <row r="18" spans="1:25" x14ac:dyDescent="0.3">
      <c r="B18" t="s">
        <v>131</v>
      </c>
      <c r="C18" t="s">
        <v>26</v>
      </c>
      <c r="D18" s="53">
        <v>49.23</v>
      </c>
      <c r="E18" s="53">
        <v>-123.33</v>
      </c>
      <c r="F18">
        <v>193</v>
      </c>
      <c r="G18">
        <v>256</v>
      </c>
      <c r="H18" s="44" t="s">
        <v>42</v>
      </c>
      <c r="I18" s="5">
        <v>44444</v>
      </c>
      <c r="J18" s="5">
        <v>44470</v>
      </c>
      <c r="K18" s="5">
        <v>44511</v>
      </c>
      <c r="L18" s="5">
        <v>44518</v>
      </c>
      <c r="N18" s="35">
        <v>574</v>
      </c>
      <c r="O18" t="s">
        <v>75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0</v>
      </c>
      <c r="W18">
        <v>0</v>
      </c>
      <c r="X18" s="98">
        <v>191</v>
      </c>
      <c r="Y18" s="17">
        <v>0</v>
      </c>
    </row>
    <row r="19" spans="1:25" x14ac:dyDescent="0.3">
      <c r="B19" t="s">
        <v>132</v>
      </c>
      <c r="C19" t="s">
        <v>27</v>
      </c>
      <c r="D19" s="53">
        <v>49.02</v>
      </c>
      <c r="E19" s="53">
        <v>-123.53</v>
      </c>
      <c r="F19">
        <v>193</v>
      </c>
      <c r="G19">
        <v>256</v>
      </c>
      <c r="H19" s="44" t="s">
        <v>43</v>
      </c>
      <c r="I19" s="5">
        <v>44528</v>
      </c>
      <c r="J19" s="5">
        <v>44530</v>
      </c>
      <c r="K19" s="5">
        <v>44443</v>
      </c>
      <c r="L19" s="5">
        <v>44455</v>
      </c>
      <c r="N19" s="35">
        <v>2407</v>
      </c>
      <c r="O19" t="s">
        <v>75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0</v>
      </c>
      <c r="W19">
        <v>0</v>
      </c>
      <c r="X19" s="98">
        <v>71</v>
      </c>
      <c r="Y19" s="17">
        <v>0</v>
      </c>
    </row>
    <row r="20" spans="1:25" s="10" customFormat="1" x14ac:dyDescent="0.3">
      <c r="B20" s="10" t="s">
        <v>133</v>
      </c>
      <c r="C20" s="10" t="s">
        <v>28</v>
      </c>
      <c r="D20" s="56" t="s">
        <v>52</v>
      </c>
      <c r="E20" s="56" t="s">
        <v>52</v>
      </c>
      <c r="F20" s="10">
        <v>245</v>
      </c>
      <c r="G20" s="10">
        <v>256</v>
      </c>
      <c r="H20" s="44" t="s">
        <v>44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39">
        <v>7698</v>
      </c>
      <c r="O20" s="10" t="s">
        <v>75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0</v>
      </c>
      <c r="W20" s="10">
        <v>0</v>
      </c>
      <c r="X20" s="98">
        <v>25</v>
      </c>
      <c r="Y20" s="68">
        <v>0</v>
      </c>
    </row>
    <row r="21" spans="1:25" s="8" customFormat="1" x14ac:dyDescent="0.3">
      <c r="A21" s="8" t="s">
        <v>14</v>
      </c>
      <c r="B21" s="8" t="s">
        <v>15</v>
      </c>
      <c r="C21" s="8" t="s">
        <v>32</v>
      </c>
      <c r="D21" s="55">
        <v>48.686</v>
      </c>
      <c r="E21" s="55">
        <v>-123.274</v>
      </c>
      <c r="F21" s="8">
        <v>237</v>
      </c>
      <c r="G21" s="8">
        <v>64</v>
      </c>
      <c r="H21" s="47" t="s">
        <v>64</v>
      </c>
      <c r="I21" s="9"/>
      <c r="J21" s="9"/>
      <c r="K21" s="5">
        <v>42291</v>
      </c>
      <c r="L21" s="9">
        <v>42651</v>
      </c>
      <c r="M21" s="9"/>
      <c r="N21" s="38">
        <v>8340</v>
      </c>
      <c r="O21" t="s">
        <v>76</v>
      </c>
      <c r="P21" s="14" t="s">
        <v>10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0</v>
      </c>
      <c r="W21" s="8">
        <v>0</v>
      </c>
      <c r="X21" s="8">
        <v>937</v>
      </c>
      <c r="Y21" s="70">
        <v>0</v>
      </c>
    </row>
    <row r="22" spans="1:25" x14ac:dyDescent="0.3">
      <c r="B22" t="s">
        <v>16</v>
      </c>
      <c r="C22" t="s">
        <v>33</v>
      </c>
      <c r="D22" s="53">
        <v>48.506999999999998</v>
      </c>
      <c r="E22" s="53">
        <v>-123.211</v>
      </c>
      <c r="F22">
        <v>188</v>
      </c>
      <c r="G22">
        <v>64</v>
      </c>
      <c r="H22" s="44" t="s">
        <v>64</v>
      </c>
      <c r="K22" s="5">
        <v>42292</v>
      </c>
      <c r="L22" s="4">
        <v>42777</v>
      </c>
      <c r="N22" s="35">
        <v>17196</v>
      </c>
      <c r="O22" t="s">
        <v>76</v>
      </c>
      <c r="P22" s="14" t="s">
        <v>10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0</v>
      </c>
      <c r="W22">
        <v>0</v>
      </c>
      <c r="X22" s="98">
        <v>318</v>
      </c>
      <c r="Y22" s="17">
        <v>0</v>
      </c>
    </row>
    <row r="23" spans="1:25" x14ac:dyDescent="0.3">
      <c r="B23" t="s">
        <v>17</v>
      </c>
      <c r="C23" t="s">
        <v>34</v>
      </c>
      <c r="D23" s="53">
        <v>48.494999999999997</v>
      </c>
      <c r="E23" s="53">
        <v>-124.54</v>
      </c>
      <c r="F23">
        <v>213</v>
      </c>
      <c r="G23">
        <v>64</v>
      </c>
      <c r="H23" s="44" t="s">
        <v>64</v>
      </c>
      <c r="K23" s="5">
        <v>42291</v>
      </c>
      <c r="L23" s="4">
        <v>42416</v>
      </c>
      <c r="N23" s="35">
        <v>9434</v>
      </c>
      <c r="O23" t="s">
        <v>76</v>
      </c>
      <c r="P23" s="14" t="s">
        <v>10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0</v>
      </c>
      <c r="W23">
        <v>0</v>
      </c>
      <c r="X23" s="98">
        <v>994</v>
      </c>
      <c r="Y23" s="17">
        <v>0</v>
      </c>
    </row>
    <row r="24" spans="1:25" s="10" customFormat="1" x14ac:dyDescent="0.3">
      <c r="B24" s="10" t="s">
        <v>18</v>
      </c>
      <c r="C24" s="10" t="s">
        <v>35</v>
      </c>
      <c r="D24" s="56">
        <v>48.774999999999999</v>
      </c>
      <c r="E24" s="56">
        <v>-123.343</v>
      </c>
      <c r="F24" s="10">
        <v>74</v>
      </c>
      <c r="G24" s="10">
        <v>64</v>
      </c>
      <c r="H24" s="48" t="s">
        <v>64</v>
      </c>
      <c r="I24" s="11"/>
      <c r="J24" s="11"/>
      <c r="K24" s="5">
        <v>42416</v>
      </c>
      <c r="L24" s="11">
        <v>42776</v>
      </c>
      <c r="M24" s="11"/>
      <c r="N24" s="39">
        <v>1966</v>
      </c>
      <c r="O24" t="s">
        <v>76</v>
      </c>
      <c r="P24" s="14" t="s">
        <v>10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0</v>
      </c>
      <c r="W24" s="10">
        <v>0</v>
      </c>
      <c r="X24" s="98">
        <v>242</v>
      </c>
      <c r="Y24" s="68">
        <v>0</v>
      </c>
    </row>
    <row r="25" spans="1:25" s="6" customFormat="1" x14ac:dyDescent="0.3">
      <c r="A25" s="6" t="s">
        <v>19</v>
      </c>
      <c r="B25" s="6" t="s">
        <v>20</v>
      </c>
      <c r="C25" s="6" t="s">
        <v>70</v>
      </c>
      <c r="D25" s="54">
        <v>48.78</v>
      </c>
      <c r="E25" s="54">
        <v>-123.05200000000001</v>
      </c>
      <c r="F25" s="6">
        <v>27</v>
      </c>
      <c r="G25" s="6">
        <v>128</v>
      </c>
      <c r="H25" s="48" t="s">
        <v>50</v>
      </c>
      <c r="I25" s="7"/>
      <c r="J25" s="7"/>
      <c r="K25" s="26">
        <v>44736</v>
      </c>
      <c r="L25" s="7">
        <v>44736</v>
      </c>
      <c r="M25" s="7"/>
      <c r="N25" s="37">
        <v>1342</v>
      </c>
      <c r="O25" s="6" t="s">
        <v>74</v>
      </c>
      <c r="P25" s="41" t="s">
        <v>21</v>
      </c>
      <c r="Q25" s="41">
        <v>3578</v>
      </c>
      <c r="R25" s="6">
        <v>21</v>
      </c>
      <c r="S25" s="6">
        <v>0</v>
      </c>
      <c r="T25" s="6">
        <v>0</v>
      </c>
      <c r="U25" s="41">
        <v>3418</v>
      </c>
      <c r="V25" s="6">
        <v>0</v>
      </c>
      <c r="W25" s="6">
        <v>0</v>
      </c>
      <c r="X25" s="6">
        <v>0</v>
      </c>
      <c r="Y25" s="69">
        <v>0</v>
      </c>
    </row>
    <row r="26" spans="1:25" ht="16.8" customHeight="1" x14ac:dyDescent="0.3">
      <c r="A26" t="s">
        <v>86</v>
      </c>
      <c r="B26" t="s">
        <v>87</v>
      </c>
      <c r="C26" t="s">
        <v>89</v>
      </c>
      <c r="D26" s="53">
        <v>47.357999999999997</v>
      </c>
      <c r="E26" s="53">
        <v>-124.683333333333</v>
      </c>
      <c r="F26">
        <v>100</v>
      </c>
      <c r="G26">
        <v>200</v>
      </c>
      <c r="H26" s="44" t="s">
        <v>90</v>
      </c>
      <c r="K26" s="52">
        <v>39616</v>
      </c>
      <c r="L26" s="52">
        <v>40925</v>
      </c>
      <c r="N26" s="35">
        <v>2159</v>
      </c>
      <c r="O26" t="s">
        <v>74</v>
      </c>
      <c r="P26" s="15" t="s">
        <v>10</v>
      </c>
      <c r="Q26" s="14">
        <v>626</v>
      </c>
      <c r="R26">
        <v>0</v>
      </c>
      <c r="S26">
        <v>10</v>
      </c>
      <c r="T26">
        <v>0</v>
      </c>
      <c r="U26" s="14">
        <v>0</v>
      </c>
      <c r="V26">
        <v>0</v>
      </c>
      <c r="W26">
        <v>0</v>
      </c>
      <c r="X26" s="98">
        <v>279</v>
      </c>
      <c r="Y26" s="17">
        <v>347</v>
      </c>
    </row>
    <row r="27" spans="1:25" x14ac:dyDescent="0.3">
      <c r="B27" t="s">
        <v>88</v>
      </c>
      <c r="C27" t="s">
        <v>104</v>
      </c>
      <c r="D27" s="53">
        <v>47.5</v>
      </c>
      <c r="E27" s="53">
        <v>-125.353333333333</v>
      </c>
      <c r="F27">
        <v>1400</v>
      </c>
      <c r="G27">
        <v>200</v>
      </c>
      <c r="H27" s="44" t="s">
        <v>90</v>
      </c>
      <c r="K27" s="52">
        <v>40570</v>
      </c>
      <c r="L27" s="52">
        <v>41455</v>
      </c>
      <c r="N27" s="35">
        <v>636</v>
      </c>
      <c r="O27" t="s">
        <v>74</v>
      </c>
      <c r="P27" s="14" t="s">
        <v>10</v>
      </c>
      <c r="Q27" s="14">
        <v>2012</v>
      </c>
      <c r="R27">
        <v>0</v>
      </c>
      <c r="S27">
        <v>47</v>
      </c>
      <c r="T27">
        <v>100</v>
      </c>
      <c r="U27" s="14">
        <v>83</v>
      </c>
      <c r="V27">
        <v>0</v>
      </c>
      <c r="W27">
        <v>0</v>
      </c>
      <c r="X27" s="98">
        <v>1928</v>
      </c>
      <c r="Y27" s="17">
        <v>0</v>
      </c>
    </row>
    <row r="28" spans="1:25" s="8" customFormat="1" x14ac:dyDescent="0.3">
      <c r="A28" s="8" t="s">
        <v>91</v>
      </c>
      <c r="B28" s="8" t="s">
        <v>92</v>
      </c>
      <c r="C28" s="8" t="s">
        <v>102</v>
      </c>
      <c r="D28" s="57">
        <v>48.518050000000002</v>
      </c>
      <c r="E28" s="57">
        <v>-123.19166666666599</v>
      </c>
      <c r="F28" s="8">
        <v>251</v>
      </c>
      <c r="H28" s="47" t="s">
        <v>64</v>
      </c>
      <c r="I28" s="9"/>
      <c r="J28" s="9"/>
      <c r="K28" s="9">
        <v>42924</v>
      </c>
      <c r="L28" s="9">
        <v>43032</v>
      </c>
      <c r="M28" s="9"/>
      <c r="N28" s="38">
        <v>5326</v>
      </c>
      <c r="O28" s="8" t="s">
        <v>74</v>
      </c>
      <c r="P28" s="15" t="s">
        <v>10</v>
      </c>
      <c r="Q28" s="15">
        <v>4853</v>
      </c>
      <c r="R28" s="8">
        <v>0</v>
      </c>
      <c r="S28" s="8">
        <v>473</v>
      </c>
      <c r="T28" s="8">
        <v>0</v>
      </c>
      <c r="U28" s="15">
        <v>3212</v>
      </c>
      <c r="V28" s="8">
        <v>0</v>
      </c>
      <c r="W28" s="8">
        <v>0</v>
      </c>
      <c r="X28" s="8">
        <v>0</v>
      </c>
      <c r="Y28" s="70">
        <v>0</v>
      </c>
    </row>
    <row r="29" spans="1:25" x14ac:dyDescent="0.3">
      <c r="B29" t="s">
        <v>93</v>
      </c>
      <c r="C29" t="s">
        <v>103</v>
      </c>
      <c r="D29" s="58">
        <v>48.5167</v>
      </c>
      <c r="E29" s="58">
        <v>-123.207616666666</v>
      </c>
      <c r="F29">
        <v>210</v>
      </c>
      <c r="H29" s="44" t="s">
        <v>64</v>
      </c>
      <c r="K29" s="4">
        <v>42924</v>
      </c>
      <c r="L29" s="4">
        <v>43032</v>
      </c>
      <c r="N29" s="35">
        <v>5170</v>
      </c>
      <c r="O29" t="s">
        <v>74</v>
      </c>
      <c r="P29" s="14" t="s">
        <v>10</v>
      </c>
      <c r="Q29" s="14">
        <v>4786</v>
      </c>
      <c r="R29">
        <v>0</v>
      </c>
      <c r="S29">
        <v>384</v>
      </c>
      <c r="T29">
        <v>0</v>
      </c>
      <c r="U29" s="14">
        <v>2658</v>
      </c>
      <c r="V29">
        <v>0</v>
      </c>
      <c r="W29">
        <v>0</v>
      </c>
      <c r="X29" s="98">
        <v>57</v>
      </c>
      <c r="Y29" s="17">
        <v>0</v>
      </c>
    </row>
    <row r="30" spans="1:25" x14ac:dyDescent="0.3">
      <c r="B30" t="s">
        <v>95</v>
      </c>
      <c r="C30" t="s">
        <v>101</v>
      </c>
      <c r="D30" s="58">
        <v>48.760779999999997</v>
      </c>
      <c r="E30" s="58">
        <v>-123.06793999999999</v>
      </c>
      <c r="F30">
        <v>193</v>
      </c>
      <c r="G30">
        <v>128</v>
      </c>
      <c r="H30" s="44" t="s">
        <v>97</v>
      </c>
      <c r="K30" s="4">
        <v>43345</v>
      </c>
      <c r="L30" s="4">
        <v>43557</v>
      </c>
      <c r="N30" s="35">
        <v>2032</v>
      </c>
      <c r="O30" t="s">
        <v>74</v>
      </c>
      <c r="P30" s="14" t="s">
        <v>10</v>
      </c>
      <c r="Q30" s="14">
        <v>1936</v>
      </c>
      <c r="R30">
        <v>6</v>
      </c>
      <c r="S30">
        <v>52</v>
      </c>
      <c r="T30">
        <v>27</v>
      </c>
      <c r="U30" s="14">
        <v>988</v>
      </c>
      <c r="V30">
        <v>0</v>
      </c>
      <c r="W30">
        <v>0</v>
      </c>
      <c r="X30" s="98">
        <v>47</v>
      </c>
      <c r="Y30" s="17">
        <v>0</v>
      </c>
    </row>
    <row r="31" spans="1:25" x14ac:dyDescent="0.3">
      <c r="A31" t="s">
        <v>94</v>
      </c>
      <c r="B31" t="s">
        <v>96</v>
      </c>
      <c r="C31" s="10" t="s">
        <v>100</v>
      </c>
      <c r="D31" s="56">
        <v>49.042645</v>
      </c>
      <c r="E31" s="56">
        <v>-123.31744</v>
      </c>
      <c r="F31" s="10">
        <v>168</v>
      </c>
      <c r="G31" s="10">
        <v>64</v>
      </c>
      <c r="H31" s="48" t="s">
        <v>99</v>
      </c>
      <c r="I31" s="11"/>
      <c r="J31" s="11"/>
      <c r="K31" s="11">
        <v>42270</v>
      </c>
      <c r="L31" s="11">
        <v>43189</v>
      </c>
      <c r="M31" s="11"/>
      <c r="N31" s="39">
        <v>2138</v>
      </c>
      <c r="O31" s="10" t="s">
        <v>74</v>
      </c>
      <c r="P31" s="16" t="s">
        <v>10</v>
      </c>
      <c r="Q31" s="16">
        <v>1932</v>
      </c>
      <c r="R31" s="10">
        <v>36</v>
      </c>
      <c r="S31" s="10">
        <v>117</v>
      </c>
      <c r="T31" s="10">
        <v>53</v>
      </c>
      <c r="U31" s="16">
        <v>1297</v>
      </c>
      <c r="V31" s="10">
        <v>0</v>
      </c>
      <c r="W31" s="10">
        <v>0</v>
      </c>
      <c r="X31" s="10">
        <v>248</v>
      </c>
      <c r="Y31" s="68">
        <v>0</v>
      </c>
    </row>
    <row r="32" spans="1:25" s="10" customFormat="1" x14ac:dyDescent="0.3">
      <c r="A32" s="6" t="s">
        <v>105</v>
      </c>
      <c r="B32" s="6" t="s">
        <v>106</v>
      </c>
      <c r="C32" s="6" t="s">
        <v>107</v>
      </c>
      <c r="D32" s="59">
        <v>48.51</v>
      </c>
      <c r="E32" s="59">
        <v>-123.15</v>
      </c>
      <c r="F32" s="6">
        <v>23</v>
      </c>
      <c r="G32" s="6">
        <v>150</v>
      </c>
      <c r="H32" s="46" t="s">
        <v>118</v>
      </c>
      <c r="I32" s="11"/>
      <c r="J32" s="11"/>
      <c r="K32" s="50">
        <v>42680</v>
      </c>
      <c r="L32" s="50">
        <v>44087</v>
      </c>
      <c r="M32" s="6">
        <v>1667</v>
      </c>
      <c r="N32" s="39"/>
      <c r="O32" s="6" t="s">
        <v>75</v>
      </c>
      <c r="P32" s="42" t="s">
        <v>108</v>
      </c>
      <c r="Q32" s="10">
        <v>1336</v>
      </c>
      <c r="R32" s="10">
        <v>94</v>
      </c>
      <c r="S32" s="10">
        <v>97</v>
      </c>
      <c r="T32" s="10">
        <v>140</v>
      </c>
      <c r="U32" s="10">
        <v>760</v>
      </c>
      <c r="V32" s="10">
        <v>0</v>
      </c>
      <c r="W32" s="10">
        <v>0</v>
      </c>
      <c r="X32" s="10">
        <v>0</v>
      </c>
      <c r="Y32" s="68">
        <v>0</v>
      </c>
    </row>
    <row r="33" spans="1:26" x14ac:dyDescent="0.3">
      <c r="A33" t="s">
        <v>109</v>
      </c>
      <c r="B33" t="s">
        <v>110</v>
      </c>
      <c r="C33" t="s">
        <v>111</v>
      </c>
      <c r="D33" s="58">
        <v>60.307499999999997</v>
      </c>
      <c r="E33" s="58">
        <v>-146.97300000000001</v>
      </c>
      <c r="F33">
        <v>42</v>
      </c>
      <c r="G33" s="62">
        <v>24</v>
      </c>
      <c r="H33" s="62" t="s">
        <v>119</v>
      </c>
      <c r="K33" s="49">
        <v>43710</v>
      </c>
      <c r="L33" s="49">
        <v>43662</v>
      </c>
      <c r="M33"/>
      <c r="N33" s="35">
        <v>9</v>
      </c>
      <c r="O33" s="8" t="s">
        <v>75</v>
      </c>
      <c r="P33" s="60" t="s">
        <v>10</v>
      </c>
      <c r="Q33">
        <v>9</v>
      </c>
      <c r="R33">
        <v>0</v>
      </c>
      <c r="S33">
        <v>0</v>
      </c>
      <c r="T33">
        <v>0</v>
      </c>
      <c r="U33" s="15">
        <v>0</v>
      </c>
      <c r="V33">
        <v>0</v>
      </c>
      <c r="W33">
        <v>0</v>
      </c>
      <c r="X33" s="98">
        <v>9</v>
      </c>
      <c r="Y33" s="17">
        <v>0</v>
      </c>
    </row>
    <row r="34" spans="1:26" x14ac:dyDescent="0.3">
      <c r="B34" t="s">
        <v>112</v>
      </c>
      <c r="C34" t="s">
        <v>113</v>
      </c>
      <c r="D34" s="58">
        <v>59.876666666666665</v>
      </c>
      <c r="E34" s="58">
        <v>-151.8485</v>
      </c>
      <c r="F34">
        <v>21</v>
      </c>
      <c r="G34" s="62">
        <v>24</v>
      </c>
      <c r="H34" s="62" t="s">
        <v>120</v>
      </c>
      <c r="K34" s="49">
        <v>44406</v>
      </c>
      <c r="L34" s="49">
        <v>44415</v>
      </c>
      <c r="M34"/>
      <c r="N34" s="35">
        <v>32</v>
      </c>
      <c r="O34" t="s">
        <v>75</v>
      </c>
      <c r="P34" s="60" t="s">
        <v>10</v>
      </c>
      <c r="Q34">
        <v>32</v>
      </c>
      <c r="R34">
        <v>0</v>
      </c>
      <c r="S34">
        <v>0</v>
      </c>
      <c r="T34">
        <v>0</v>
      </c>
      <c r="U34" s="14">
        <v>0</v>
      </c>
      <c r="V34">
        <v>0</v>
      </c>
      <c r="W34">
        <v>0</v>
      </c>
      <c r="X34" s="98">
        <v>32</v>
      </c>
      <c r="Y34" s="17">
        <v>0</v>
      </c>
    </row>
    <row r="35" spans="1:26" x14ac:dyDescent="0.3">
      <c r="C35" t="s">
        <v>113</v>
      </c>
      <c r="D35" s="58">
        <v>59.876666666666665</v>
      </c>
      <c r="E35" s="58">
        <v>-151.8485</v>
      </c>
      <c r="F35">
        <v>21</v>
      </c>
      <c r="G35" s="62">
        <v>24</v>
      </c>
      <c r="H35" s="62" t="s">
        <v>121</v>
      </c>
      <c r="K35" s="49">
        <v>43625</v>
      </c>
      <c r="L35" s="49">
        <v>44265</v>
      </c>
      <c r="M35"/>
      <c r="N35" s="35">
        <v>598</v>
      </c>
      <c r="O35" t="s">
        <v>75</v>
      </c>
      <c r="P35" s="60" t="s">
        <v>10</v>
      </c>
      <c r="Q35">
        <v>598</v>
      </c>
      <c r="R35">
        <v>0</v>
      </c>
      <c r="S35">
        <v>0</v>
      </c>
      <c r="T35">
        <v>0</v>
      </c>
      <c r="U35" s="14">
        <v>0</v>
      </c>
      <c r="V35">
        <v>0</v>
      </c>
      <c r="W35">
        <v>0</v>
      </c>
      <c r="X35" s="98">
        <v>598</v>
      </c>
      <c r="Y35" s="17">
        <v>0</v>
      </c>
    </row>
    <row r="36" spans="1:26" x14ac:dyDescent="0.3">
      <c r="C36" t="s">
        <v>113</v>
      </c>
      <c r="D36" s="58">
        <v>59.876666666666665</v>
      </c>
      <c r="E36" s="58">
        <v>-151.8485</v>
      </c>
      <c r="F36">
        <v>21</v>
      </c>
      <c r="G36" s="62">
        <v>24</v>
      </c>
      <c r="H36" s="62" t="s">
        <v>122</v>
      </c>
      <c r="K36" s="49">
        <v>44693</v>
      </c>
      <c r="L36" s="49">
        <v>44693</v>
      </c>
      <c r="M36"/>
      <c r="N36" s="35">
        <v>450</v>
      </c>
      <c r="O36" t="s">
        <v>75</v>
      </c>
      <c r="P36" s="60" t="s">
        <v>10</v>
      </c>
      <c r="Q36">
        <v>450</v>
      </c>
      <c r="R36">
        <v>0</v>
      </c>
      <c r="S36">
        <v>0</v>
      </c>
      <c r="T36">
        <v>0</v>
      </c>
      <c r="U36" s="14">
        <v>0</v>
      </c>
      <c r="V36">
        <v>0</v>
      </c>
      <c r="W36">
        <v>0</v>
      </c>
      <c r="X36" s="98">
        <v>0</v>
      </c>
      <c r="Y36" s="17">
        <v>450</v>
      </c>
    </row>
    <row r="37" spans="1:26" x14ac:dyDescent="0.3">
      <c r="B37" t="s">
        <v>114</v>
      </c>
      <c r="C37" t="s">
        <v>115</v>
      </c>
      <c r="D37" s="58">
        <v>60.175166666666669</v>
      </c>
      <c r="E37" s="58">
        <v>-147.818166666667</v>
      </c>
      <c r="F37">
        <v>35</v>
      </c>
      <c r="G37" s="62">
        <v>24</v>
      </c>
      <c r="H37" s="62" t="s">
        <v>123</v>
      </c>
      <c r="K37" s="49">
        <v>44457</v>
      </c>
      <c r="L37" s="49">
        <v>44349</v>
      </c>
      <c r="M37"/>
      <c r="N37" s="35">
        <v>97</v>
      </c>
      <c r="O37" t="s">
        <v>75</v>
      </c>
      <c r="P37" s="60" t="s">
        <v>10</v>
      </c>
      <c r="Q37">
        <v>97</v>
      </c>
      <c r="R37">
        <v>0</v>
      </c>
      <c r="S37">
        <v>0</v>
      </c>
      <c r="T37">
        <v>0</v>
      </c>
      <c r="U37" s="14">
        <v>0</v>
      </c>
      <c r="V37">
        <v>0</v>
      </c>
      <c r="W37">
        <v>0</v>
      </c>
      <c r="X37" s="98">
        <v>97</v>
      </c>
      <c r="Y37" s="17">
        <v>0</v>
      </c>
    </row>
    <row r="38" spans="1:26" x14ac:dyDescent="0.3">
      <c r="C38" t="s">
        <v>115</v>
      </c>
      <c r="D38" s="58">
        <v>60.175166666666669</v>
      </c>
      <c r="E38" s="58">
        <v>-147.818166666667</v>
      </c>
      <c r="F38">
        <v>35</v>
      </c>
      <c r="G38" s="62">
        <v>24</v>
      </c>
      <c r="H38" s="62" t="s">
        <v>124</v>
      </c>
      <c r="K38" s="49">
        <v>45044</v>
      </c>
      <c r="L38" s="49">
        <v>45044</v>
      </c>
      <c r="M38"/>
      <c r="N38" s="35">
        <v>373</v>
      </c>
      <c r="O38" t="s">
        <v>75</v>
      </c>
      <c r="P38" s="60" t="s">
        <v>10</v>
      </c>
      <c r="Q38">
        <v>373</v>
      </c>
      <c r="R38">
        <v>0</v>
      </c>
      <c r="S38">
        <v>0</v>
      </c>
      <c r="T38">
        <v>0</v>
      </c>
      <c r="U38" s="14">
        <v>0</v>
      </c>
      <c r="V38">
        <v>0</v>
      </c>
      <c r="W38">
        <v>0</v>
      </c>
      <c r="X38" s="98">
        <v>0</v>
      </c>
      <c r="Y38" s="17">
        <v>373</v>
      </c>
    </row>
    <row r="39" spans="1:26" x14ac:dyDescent="0.3">
      <c r="C39" t="s">
        <v>115</v>
      </c>
      <c r="D39" s="58">
        <v>60.175166666666669</v>
      </c>
      <c r="E39" s="58">
        <v>-147.818166666667</v>
      </c>
      <c r="F39">
        <v>35</v>
      </c>
      <c r="G39" s="62">
        <v>24</v>
      </c>
      <c r="H39" s="62" t="s">
        <v>125</v>
      </c>
      <c r="K39" s="49">
        <v>43619</v>
      </c>
      <c r="L39" s="49">
        <v>43982</v>
      </c>
      <c r="M39"/>
      <c r="N39" s="35">
        <v>464</v>
      </c>
      <c r="O39" t="s">
        <v>75</v>
      </c>
      <c r="P39" s="60" t="s">
        <v>10</v>
      </c>
      <c r="Q39">
        <v>464</v>
      </c>
      <c r="R39">
        <v>0</v>
      </c>
      <c r="S39">
        <v>0</v>
      </c>
      <c r="T39">
        <v>0</v>
      </c>
      <c r="U39" s="14">
        <v>0</v>
      </c>
      <c r="V39">
        <v>0</v>
      </c>
      <c r="W39">
        <v>0</v>
      </c>
      <c r="X39" s="98">
        <v>464</v>
      </c>
      <c r="Y39" s="17">
        <v>0</v>
      </c>
    </row>
    <row r="40" spans="1:26" x14ac:dyDescent="0.3">
      <c r="A40" s="58"/>
      <c r="B40" s="58" t="s">
        <v>116</v>
      </c>
      <c r="C40" s="58" t="s">
        <v>117</v>
      </c>
      <c r="D40" s="58">
        <v>59.732666666666667</v>
      </c>
      <c r="E40" s="58">
        <v>-149.53233333333301</v>
      </c>
      <c r="F40">
        <v>34</v>
      </c>
      <c r="G40" s="62">
        <v>24</v>
      </c>
      <c r="H40" s="62" t="s">
        <v>126</v>
      </c>
      <c r="K40" s="49">
        <v>43789</v>
      </c>
      <c r="L40" s="49">
        <v>43884</v>
      </c>
      <c r="M40"/>
      <c r="N40" s="35">
        <v>12</v>
      </c>
      <c r="O40" t="s">
        <v>75</v>
      </c>
      <c r="P40" s="60" t="s">
        <v>10</v>
      </c>
      <c r="Q40">
        <v>12</v>
      </c>
      <c r="R40">
        <v>0</v>
      </c>
      <c r="S40">
        <v>0</v>
      </c>
      <c r="T40">
        <v>0</v>
      </c>
      <c r="U40" s="14">
        <v>0</v>
      </c>
      <c r="V40">
        <v>0</v>
      </c>
      <c r="W40">
        <v>0</v>
      </c>
      <c r="X40" s="98">
        <v>12</v>
      </c>
      <c r="Y40" s="17">
        <v>0</v>
      </c>
    </row>
    <row r="41" spans="1:26" x14ac:dyDescent="0.3">
      <c r="A41" s="58"/>
      <c r="B41" s="58" t="s">
        <v>130</v>
      </c>
      <c r="C41" s="58" t="s">
        <v>127</v>
      </c>
      <c r="D41" s="58">
        <v>60.148490000000002</v>
      </c>
      <c r="E41" s="58">
        <v>-147.58500000000001</v>
      </c>
      <c r="F41" s="61" t="s">
        <v>128</v>
      </c>
      <c r="G41" s="62">
        <v>24</v>
      </c>
      <c r="H41" s="62" t="s">
        <v>137</v>
      </c>
      <c r="K41" s="49">
        <v>43605</v>
      </c>
      <c r="L41" s="49">
        <v>44362</v>
      </c>
      <c r="M41"/>
      <c r="P41" s="60" t="s">
        <v>10</v>
      </c>
      <c r="Q41">
        <v>7717</v>
      </c>
      <c r="R41">
        <v>0</v>
      </c>
      <c r="S41">
        <v>0</v>
      </c>
      <c r="T41">
        <v>0</v>
      </c>
      <c r="U41" s="14">
        <v>0</v>
      </c>
      <c r="V41">
        <v>7717</v>
      </c>
      <c r="W41">
        <v>0</v>
      </c>
      <c r="X41" s="98">
        <v>0</v>
      </c>
      <c r="Y41" s="17">
        <v>0</v>
      </c>
    </row>
    <row r="42" spans="1:26" ht="13.2" customHeight="1" thickBot="1" x14ac:dyDescent="0.35">
      <c r="G42" s="62">
        <v>24</v>
      </c>
      <c r="H42" s="63" t="s">
        <v>136</v>
      </c>
      <c r="K42" s="49">
        <v>44364</v>
      </c>
      <c r="L42" s="49">
        <v>44376</v>
      </c>
      <c r="P42" s="60" t="s">
        <v>10</v>
      </c>
      <c r="Q42" s="27"/>
      <c r="R42" s="18"/>
      <c r="S42" s="18"/>
      <c r="T42" s="18"/>
      <c r="U42" s="27"/>
      <c r="V42" s="18"/>
      <c r="W42" s="18"/>
      <c r="X42" s="18"/>
      <c r="Y42" s="18"/>
      <c r="Z42" s="51"/>
    </row>
    <row r="43" spans="1:26" x14ac:dyDescent="0.3">
      <c r="G43" s="62"/>
      <c r="H43" s="63"/>
      <c r="P43" s="43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8" spans="1:26" x14ac:dyDescent="0.3">
      <c r="Q48">
        <f>SUM(Q43:T43)</f>
        <v>0</v>
      </c>
    </row>
  </sheetData>
  <mergeCells count="1">
    <mergeCell ref="P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W48"/>
  <sheetViews>
    <sheetView tabSelected="1" topLeftCell="A4" workbookViewId="0">
      <selection activeCell="H22" sqref="H22"/>
    </sheetView>
  </sheetViews>
  <sheetFormatPr defaultRowHeight="14.4" x14ac:dyDescent="0.3"/>
  <cols>
    <col min="1" max="1" width="17.77734375" customWidth="1"/>
    <col min="2" max="2" width="45.6640625" customWidth="1"/>
    <col min="3" max="3" width="19.6640625" customWidth="1"/>
    <col min="4" max="7" width="0" hidden="1" customWidth="1"/>
    <col min="8" max="8" width="25.33203125" customWidth="1"/>
    <col min="9" max="9" width="20.109375" customWidth="1"/>
    <col min="10" max="10" width="13.88671875" bestFit="1" customWidth="1"/>
    <col min="11" max="11" width="8.33203125" bestFit="1" customWidth="1"/>
    <col min="12" max="12" width="13.109375" bestFit="1" customWidth="1"/>
    <col min="13" max="13" width="31.5546875" bestFit="1" customWidth="1"/>
  </cols>
  <sheetData>
    <row r="1" spans="1:22" x14ac:dyDescent="0.3">
      <c r="D1" s="21"/>
      <c r="E1" s="21"/>
      <c r="H1" s="44"/>
      <c r="I1" s="35"/>
      <c r="K1" s="71"/>
      <c r="L1" s="71"/>
      <c r="M1" s="71"/>
      <c r="N1" s="71"/>
      <c r="O1" s="71"/>
      <c r="P1" s="71"/>
      <c r="Q1" s="71"/>
      <c r="R1" s="71"/>
    </row>
    <row r="2" spans="1:22" s="18" customFormat="1" ht="43.8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45" t="s">
        <v>66</v>
      </c>
      <c r="I2" s="19" t="s">
        <v>68</v>
      </c>
      <c r="J2" s="19" t="s">
        <v>69</v>
      </c>
      <c r="K2" s="36" t="s">
        <v>80</v>
      </c>
      <c r="L2" s="18" t="s">
        <v>81</v>
      </c>
      <c r="M2" s="18" t="s">
        <v>3</v>
      </c>
      <c r="N2" s="27" t="s">
        <v>4</v>
      </c>
      <c r="O2" s="18" t="s">
        <v>5</v>
      </c>
      <c r="P2" s="18" t="s">
        <v>6</v>
      </c>
      <c r="Q2" s="18" t="s">
        <v>23</v>
      </c>
      <c r="R2" s="27" t="s">
        <v>45</v>
      </c>
      <c r="S2" s="18" t="s">
        <v>129</v>
      </c>
      <c r="T2" s="18" t="s">
        <v>46</v>
      </c>
      <c r="U2" s="18" t="s">
        <v>47</v>
      </c>
      <c r="V2" s="20" t="s">
        <v>48</v>
      </c>
    </row>
    <row r="3" spans="1:22" x14ac:dyDescent="0.3">
      <c r="A3" t="s">
        <v>7</v>
      </c>
      <c r="B3" t="s">
        <v>77</v>
      </c>
      <c r="C3" t="s">
        <v>139</v>
      </c>
      <c r="D3" s="53">
        <v>48.5248469</v>
      </c>
      <c r="E3" s="53">
        <v>-123.15916470000001</v>
      </c>
      <c r="F3">
        <v>8</v>
      </c>
      <c r="G3">
        <v>32</v>
      </c>
      <c r="H3" s="44" t="s">
        <v>98</v>
      </c>
      <c r="I3" s="5">
        <v>43005</v>
      </c>
      <c r="J3" s="5">
        <v>44081</v>
      </c>
      <c r="K3" s="35">
        <v>1316</v>
      </c>
      <c r="L3" t="s">
        <v>74</v>
      </c>
      <c r="M3" s="14" t="s">
        <v>72</v>
      </c>
      <c r="N3" s="14">
        <v>1022</v>
      </c>
      <c r="O3">
        <v>0</v>
      </c>
      <c r="P3">
        <v>294</v>
      </c>
      <c r="Q3">
        <v>0</v>
      </c>
      <c r="R3" s="14">
        <v>1022</v>
      </c>
      <c r="S3">
        <v>0</v>
      </c>
      <c r="T3">
        <v>0</v>
      </c>
      <c r="U3">
        <v>0</v>
      </c>
      <c r="V3" s="17">
        <v>0</v>
      </c>
    </row>
    <row r="4" spans="1:22" x14ac:dyDescent="0.3">
      <c r="B4" t="s">
        <v>79</v>
      </c>
      <c r="C4" t="s">
        <v>138</v>
      </c>
      <c r="D4" s="53">
        <v>48.0310074</v>
      </c>
      <c r="E4" s="53">
        <v>-122.6082001</v>
      </c>
      <c r="F4">
        <v>12.5</v>
      </c>
      <c r="G4">
        <v>32</v>
      </c>
      <c r="H4" s="44" t="s">
        <v>98</v>
      </c>
      <c r="I4" s="5">
        <v>44081</v>
      </c>
      <c r="J4" s="5">
        <v>44123</v>
      </c>
      <c r="K4" s="35">
        <v>741</v>
      </c>
      <c r="L4" t="s">
        <v>74</v>
      </c>
      <c r="M4" s="14" t="s">
        <v>72</v>
      </c>
      <c r="N4" s="14">
        <v>510</v>
      </c>
      <c r="O4">
        <v>0</v>
      </c>
      <c r="P4">
        <v>231</v>
      </c>
      <c r="Q4">
        <v>0</v>
      </c>
      <c r="R4" s="14">
        <v>510</v>
      </c>
      <c r="S4">
        <v>0</v>
      </c>
      <c r="T4">
        <v>0</v>
      </c>
      <c r="U4">
        <v>0</v>
      </c>
      <c r="V4" s="17">
        <v>0</v>
      </c>
    </row>
    <row r="5" spans="1:22" x14ac:dyDescent="0.3">
      <c r="B5" t="s">
        <v>78</v>
      </c>
      <c r="C5" t="s">
        <v>140</v>
      </c>
      <c r="D5" s="53">
        <v>48.135399999999997</v>
      </c>
      <c r="E5" s="53">
        <v>-122.76</v>
      </c>
      <c r="F5">
        <v>8</v>
      </c>
      <c r="G5">
        <v>32</v>
      </c>
      <c r="H5" s="44" t="s">
        <v>98</v>
      </c>
      <c r="I5" s="5">
        <v>44082</v>
      </c>
      <c r="J5" s="5">
        <v>44112</v>
      </c>
      <c r="K5" s="35">
        <v>341</v>
      </c>
      <c r="L5" t="s">
        <v>74</v>
      </c>
      <c r="M5" s="14" t="s">
        <v>72</v>
      </c>
      <c r="N5" s="14">
        <v>198</v>
      </c>
      <c r="O5">
        <v>0</v>
      </c>
      <c r="P5">
        <v>143</v>
      </c>
      <c r="Q5">
        <v>0</v>
      </c>
      <c r="R5" s="14">
        <v>198</v>
      </c>
      <c r="S5">
        <v>0</v>
      </c>
      <c r="T5" s="98">
        <v>0</v>
      </c>
      <c r="U5">
        <v>0</v>
      </c>
      <c r="V5" s="17">
        <v>0</v>
      </c>
    </row>
    <row r="6" spans="1:22" s="6" customFormat="1" x14ac:dyDescent="0.3">
      <c r="A6" s="6" t="s">
        <v>8</v>
      </c>
      <c r="B6" s="6" t="s">
        <v>9</v>
      </c>
      <c r="C6" s="6" t="s">
        <v>9</v>
      </c>
      <c r="D6" s="54">
        <v>48.426000000000002</v>
      </c>
      <c r="E6" s="54">
        <v>-126.17400000000001</v>
      </c>
      <c r="F6" s="6">
        <v>40</v>
      </c>
      <c r="G6" s="6">
        <v>64</v>
      </c>
      <c r="H6" s="46" t="s">
        <v>51</v>
      </c>
      <c r="I6" s="26">
        <v>41414</v>
      </c>
      <c r="J6" s="7">
        <v>41977</v>
      </c>
      <c r="K6" s="37">
        <v>14120</v>
      </c>
      <c r="L6" s="6" t="s">
        <v>74</v>
      </c>
      <c r="M6" s="6" t="s">
        <v>10</v>
      </c>
      <c r="N6" s="41">
        <v>1626</v>
      </c>
      <c r="O6" s="6">
        <v>9392</v>
      </c>
      <c r="P6" s="6">
        <v>156</v>
      </c>
      <c r="Q6" s="6">
        <v>2946</v>
      </c>
      <c r="R6" s="99">
        <v>130</v>
      </c>
      <c r="S6" s="6">
        <v>0</v>
      </c>
      <c r="T6" s="6">
        <v>0</v>
      </c>
      <c r="U6" s="6">
        <v>834</v>
      </c>
      <c r="V6" s="69">
        <v>418</v>
      </c>
    </row>
    <row r="7" spans="1:22" s="8" customFormat="1" x14ac:dyDescent="0.3">
      <c r="A7" s="8" t="s">
        <v>85</v>
      </c>
      <c r="B7" s="8" t="s">
        <v>11</v>
      </c>
      <c r="C7" s="8" t="s">
        <v>29</v>
      </c>
      <c r="D7" s="55" t="s">
        <v>52</v>
      </c>
      <c r="E7" s="55" t="s">
        <v>52</v>
      </c>
      <c r="F7" s="8">
        <v>114</v>
      </c>
      <c r="G7" s="8">
        <v>16.384</v>
      </c>
      <c r="H7" s="44" t="s">
        <v>67</v>
      </c>
      <c r="I7" s="12">
        <v>40681</v>
      </c>
      <c r="J7" s="9">
        <v>41053</v>
      </c>
      <c r="K7" s="38">
        <v>114056</v>
      </c>
      <c r="L7" s="8" t="s">
        <v>75</v>
      </c>
      <c r="M7" s="8" t="s">
        <v>12</v>
      </c>
      <c r="N7" s="14">
        <v>10384</v>
      </c>
      <c r="O7">
        <v>2757</v>
      </c>
      <c r="P7">
        <v>5054</v>
      </c>
      <c r="Q7">
        <v>95861</v>
      </c>
      <c r="R7" s="15">
        <v>48</v>
      </c>
      <c r="S7" s="8">
        <v>0</v>
      </c>
      <c r="T7" s="8">
        <v>4558</v>
      </c>
      <c r="U7" s="8">
        <v>5336</v>
      </c>
      <c r="V7" s="70">
        <v>258</v>
      </c>
    </row>
    <row r="8" spans="1:22" s="10" customFormat="1" x14ac:dyDescent="0.3">
      <c r="B8" s="10" t="s">
        <v>13</v>
      </c>
      <c r="C8" s="10" t="s">
        <v>30</v>
      </c>
      <c r="D8" s="56" t="s">
        <v>52</v>
      </c>
      <c r="E8" s="56" t="s">
        <v>52</v>
      </c>
      <c r="F8" s="10">
        <v>35</v>
      </c>
      <c r="G8" s="10">
        <v>16</v>
      </c>
      <c r="H8" s="44" t="s">
        <v>65</v>
      </c>
      <c r="I8" s="13">
        <v>41557</v>
      </c>
      <c r="J8" s="11">
        <v>41673</v>
      </c>
      <c r="K8" s="39">
        <v>44818</v>
      </c>
      <c r="L8" s="10" t="s">
        <v>75</v>
      </c>
      <c r="M8" s="10" t="s">
        <v>12</v>
      </c>
      <c r="N8" s="14">
        <v>6886</v>
      </c>
      <c r="O8" s="3">
        <v>10696</v>
      </c>
      <c r="P8">
        <v>1178</v>
      </c>
      <c r="Q8">
        <v>26058</v>
      </c>
      <c r="R8" s="16">
        <v>0</v>
      </c>
      <c r="S8" s="10">
        <v>0</v>
      </c>
      <c r="T8" s="10">
        <v>3501</v>
      </c>
      <c r="U8" s="10">
        <v>2309</v>
      </c>
      <c r="V8" s="68">
        <v>947</v>
      </c>
    </row>
    <row r="9" spans="1:22" s="8" customFormat="1" x14ac:dyDescent="0.3">
      <c r="A9" s="8" t="s">
        <v>84</v>
      </c>
      <c r="B9" s="8" t="s">
        <v>31</v>
      </c>
      <c r="C9" s="8" t="s">
        <v>24</v>
      </c>
      <c r="D9" s="55" t="s">
        <v>52</v>
      </c>
      <c r="E9" s="55" t="s">
        <v>52</v>
      </c>
      <c r="F9" s="8">
        <v>55</v>
      </c>
      <c r="G9" s="8">
        <v>192</v>
      </c>
      <c r="H9" s="47" t="s">
        <v>73</v>
      </c>
      <c r="I9" s="12">
        <v>44628</v>
      </c>
      <c r="J9" s="12">
        <v>44741</v>
      </c>
      <c r="K9" s="38">
        <v>3129</v>
      </c>
      <c r="L9" t="s">
        <v>75</v>
      </c>
      <c r="M9" s="15" t="s">
        <v>12</v>
      </c>
      <c r="N9" s="15">
        <v>2668</v>
      </c>
      <c r="O9" s="8">
        <v>33</v>
      </c>
      <c r="P9" s="8">
        <v>297</v>
      </c>
      <c r="Q9" s="8">
        <v>0</v>
      </c>
      <c r="R9" s="14">
        <v>1610</v>
      </c>
      <c r="S9">
        <v>0</v>
      </c>
      <c r="T9" s="98">
        <v>364</v>
      </c>
      <c r="U9">
        <v>694</v>
      </c>
      <c r="V9" s="70">
        <v>0</v>
      </c>
    </row>
    <row r="10" spans="1:22" x14ac:dyDescent="0.3">
      <c r="B10" t="s">
        <v>135</v>
      </c>
      <c r="C10" t="s">
        <v>25</v>
      </c>
      <c r="D10" s="53" t="s">
        <v>52</v>
      </c>
      <c r="E10" s="53" t="s">
        <v>52</v>
      </c>
      <c r="F10">
        <v>72</v>
      </c>
      <c r="G10">
        <v>256</v>
      </c>
      <c r="H10" s="44" t="s">
        <v>40</v>
      </c>
      <c r="I10" s="5">
        <v>44444</v>
      </c>
      <c r="J10" s="5">
        <v>44470</v>
      </c>
      <c r="K10" s="35">
        <v>4967</v>
      </c>
      <c r="L10" t="s">
        <v>75</v>
      </c>
      <c r="M10" s="14" t="s">
        <v>12</v>
      </c>
      <c r="N10" s="14">
        <v>4777</v>
      </c>
      <c r="O10">
        <v>0</v>
      </c>
      <c r="P10">
        <v>190</v>
      </c>
      <c r="Q10">
        <v>131</v>
      </c>
      <c r="R10" s="14">
        <v>4184</v>
      </c>
      <c r="S10">
        <v>0</v>
      </c>
      <c r="T10" s="98">
        <v>0</v>
      </c>
      <c r="U10">
        <v>593</v>
      </c>
      <c r="V10" s="17">
        <v>0</v>
      </c>
    </row>
    <row r="11" spans="1:22" x14ac:dyDescent="0.3">
      <c r="B11" t="s">
        <v>134</v>
      </c>
      <c r="C11" t="s">
        <v>25</v>
      </c>
      <c r="D11" s="53" t="s">
        <v>52</v>
      </c>
      <c r="E11" s="53" t="s">
        <v>52</v>
      </c>
      <c r="F11">
        <v>72</v>
      </c>
      <c r="G11">
        <v>256</v>
      </c>
      <c r="H11" s="44" t="s">
        <v>41</v>
      </c>
      <c r="I11" s="5">
        <v>44527</v>
      </c>
      <c r="J11" s="5">
        <v>44528</v>
      </c>
      <c r="K11" s="35">
        <v>367</v>
      </c>
      <c r="L11" t="s">
        <v>75</v>
      </c>
      <c r="M11" s="14" t="s">
        <v>12</v>
      </c>
      <c r="N11" s="14">
        <v>324</v>
      </c>
      <c r="O11">
        <v>0</v>
      </c>
      <c r="P11">
        <v>1</v>
      </c>
      <c r="Q11">
        <v>42</v>
      </c>
      <c r="R11" s="14">
        <v>0</v>
      </c>
      <c r="S11">
        <v>0</v>
      </c>
      <c r="T11" s="98">
        <v>0</v>
      </c>
      <c r="U11">
        <v>324</v>
      </c>
      <c r="V11" s="17">
        <v>0</v>
      </c>
    </row>
    <row r="12" spans="1:22" x14ac:dyDescent="0.3">
      <c r="B12" t="s">
        <v>131</v>
      </c>
      <c r="C12" t="s">
        <v>26</v>
      </c>
      <c r="D12" s="53" t="s">
        <v>52</v>
      </c>
      <c r="E12" s="53" t="s">
        <v>52</v>
      </c>
      <c r="F12">
        <v>193</v>
      </c>
      <c r="G12">
        <v>256</v>
      </c>
      <c r="H12" s="44" t="s">
        <v>42</v>
      </c>
      <c r="I12" s="5">
        <v>44511</v>
      </c>
      <c r="J12" s="5">
        <v>44518</v>
      </c>
      <c r="K12" s="35">
        <v>574</v>
      </c>
      <c r="L12" t="s">
        <v>75</v>
      </c>
      <c r="M12" s="14" t="s">
        <v>12</v>
      </c>
      <c r="N12" s="14">
        <v>350</v>
      </c>
      <c r="O12">
        <v>0</v>
      </c>
      <c r="P12">
        <v>3</v>
      </c>
      <c r="Q12">
        <v>221</v>
      </c>
      <c r="R12" s="14">
        <v>159</v>
      </c>
      <c r="S12">
        <v>0</v>
      </c>
      <c r="T12" s="98">
        <v>0</v>
      </c>
      <c r="U12">
        <v>191</v>
      </c>
      <c r="V12" s="17">
        <v>0</v>
      </c>
    </row>
    <row r="13" spans="1:22" x14ac:dyDescent="0.3">
      <c r="B13" t="s">
        <v>132</v>
      </c>
      <c r="C13" t="s">
        <v>27</v>
      </c>
      <c r="D13" s="53" t="s">
        <v>52</v>
      </c>
      <c r="E13" s="53" t="s">
        <v>52</v>
      </c>
      <c r="F13">
        <v>193</v>
      </c>
      <c r="G13">
        <v>256</v>
      </c>
      <c r="H13" s="44" t="s">
        <v>43</v>
      </c>
      <c r="I13" s="5">
        <v>44443</v>
      </c>
      <c r="J13" s="5">
        <v>44455</v>
      </c>
      <c r="K13" s="35">
        <v>2407</v>
      </c>
      <c r="L13" t="s">
        <v>75</v>
      </c>
      <c r="M13" s="14" t="s">
        <v>12</v>
      </c>
      <c r="N13" s="14">
        <v>2141</v>
      </c>
      <c r="O13">
        <v>0</v>
      </c>
      <c r="P13">
        <v>152</v>
      </c>
      <c r="Q13">
        <v>114</v>
      </c>
      <c r="R13" s="14">
        <v>2070</v>
      </c>
      <c r="S13">
        <v>0</v>
      </c>
      <c r="T13" s="98">
        <v>0</v>
      </c>
      <c r="U13">
        <v>71</v>
      </c>
      <c r="V13" s="17">
        <v>0</v>
      </c>
    </row>
    <row r="14" spans="1:22" s="10" customFormat="1" x14ac:dyDescent="0.3">
      <c r="B14" s="10" t="s">
        <v>133</v>
      </c>
      <c r="C14" s="10" t="s">
        <v>28</v>
      </c>
      <c r="D14" s="56" t="s">
        <v>52</v>
      </c>
      <c r="E14" s="56" t="s">
        <v>52</v>
      </c>
      <c r="F14" s="10">
        <v>245</v>
      </c>
      <c r="G14" s="10">
        <v>256</v>
      </c>
      <c r="H14" s="48" t="s">
        <v>44</v>
      </c>
      <c r="I14" s="13">
        <v>44513</v>
      </c>
      <c r="J14" s="13">
        <v>44570</v>
      </c>
      <c r="K14" s="39">
        <v>7698</v>
      </c>
      <c r="L14" s="10" t="s">
        <v>75</v>
      </c>
      <c r="M14" s="16" t="s">
        <v>12</v>
      </c>
      <c r="N14" s="16">
        <v>5655</v>
      </c>
      <c r="O14" s="10">
        <v>0</v>
      </c>
      <c r="P14" s="10">
        <v>383</v>
      </c>
      <c r="Q14" s="10">
        <v>1660</v>
      </c>
      <c r="R14" s="14">
        <v>5630</v>
      </c>
      <c r="S14">
        <v>0</v>
      </c>
      <c r="T14" s="10">
        <v>0</v>
      </c>
      <c r="U14">
        <v>25</v>
      </c>
      <c r="V14" s="68">
        <v>0</v>
      </c>
    </row>
    <row r="15" spans="1:22" x14ac:dyDescent="0.3">
      <c r="A15" s="6" t="s">
        <v>19</v>
      </c>
      <c r="B15" s="6" t="s">
        <v>20</v>
      </c>
      <c r="C15" s="6" t="s">
        <v>70</v>
      </c>
      <c r="D15" s="54">
        <v>48.78</v>
      </c>
      <c r="E15" s="54">
        <v>-123.05200000000001</v>
      </c>
      <c r="F15" s="6">
        <v>27</v>
      </c>
      <c r="G15" s="6">
        <v>128</v>
      </c>
      <c r="H15" s="48" t="s">
        <v>50</v>
      </c>
      <c r="I15" s="26">
        <v>44736</v>
      </c>
      <c r="J15" s="7">
        <v>44736</v>
      </c>
      <c r="K15" s="37">
        <v>1342</v>
      </c>
      <c r="L15" s="6" t="s">
        <v>74</v>
      </c>
      <c r="M15" s="41" t="s">
        <v>21</v>
      </c>
      <c r="N15" s="41">
        <v>3578</v>
      </c>
      <c r="O15" s="6">
        <v>21</v>
      </c>
      <c r="P15" s="6">
        <v>0</v>
      </c>
      <c r="Q15" s="6">
        <v>0</v>
      </c>
      <c r="R15" s="41">
        <v>3418</v>
      </c>
      <c r="S15" s="6">
        <v>0</v>
      </c>
      <c r="T15" s="6">
        <v>0</v>
      </c>
      <c r="U15" s="6">
        <v>0</v>
      </c>
      <c r="V15" s="69">
        <v>0</v>
      </c>
    </row>
    <row r="16" spans="1:22" x14ac:dyDescent="0.3">
      <c r="A16" t="s">
        <v>86</v>
      </c>
      <c r="B16" t="s">
        <v>87</v>
      </c>
      <c r="C16" t="s">
        <v>89</v>
      </c>
      <c r="D16" s="53">
        <v>47.357999999999997</v>
      </c>
      <c r="E16" s="53">
        <v>-124.683333333333</v>
      </c>
      <c r="F16">
        <v>100</v>
      </c>
      <c r="G16">
        <v>200</v>
      </c>
      <c r="H16" s="44" t="s">
        <v>90</v>
      </c>
      <c r="I16" s="52">
        <v>39616</v>
      </c>
      <c r="J16" s="52">
        <v>40925</v>
      </c>
      <c r="K16" s="35">
        <v>2159</v>
      </c>
      <c r="L16" t="s">
        <v>74</v>
      </c>
      <c r="M16" s="15" t="s">
        <v>10</v>
      </c>
      <c r="N16" s="14">
        <v>626</v>
      </c>
      <c r="O16">
        <v>0</v>
      </c>
      <c r="P16">
        <v>10</v>
      </c>
      <c r="Q16">
        <v>0</v>
      </c>
      <c r="R16" s="14">
        <v>0</v>
      </c>
      <c r="S16">
        <v>0</v>
      </c>
      <c r="T16" s="98">
        <v>0</v>
      </c>
      <c r="U16">
        <v>279</v>
      </c>
      <c r="V16" s="17">
        <v>347</v>
      </c>
    </row>
    <row r="17" spans="1:22" x14ac:dyDescent="0.3">
      <c r="B17" t="s">
        <v>88</v>
      </c>
      <c r="C17" t="s">
        <v>104</v>
      </c>
      <c r="D17" s="53">
        <v>47.5</v>
      </c>
      <c r="E17" s="53">
        <v>-125.353333333333</v>
      </c>
      <c r="F17">
        <v>1400</v>
      </c>
      <c r="G17">
        <v>200</v>
      </c>
      <c r="H17" s="44" t="s">
        <v>90</v>
      </c>
      <c r="I17" s="52">
        <v>40570</v>
      </c>
      <c r="J17" s="52">
        <v>41455</v>
      </c>
      <c r="K17" s="35">
        <v>636</v>
      </c>
      <c r="L17" t="s">
        <v>74</v>
      </c>
      <c r="M17" s="14" t="s">
        <v>10</v>
      </c>
      <c r="N17" s="14">
        <v>2012</v>
      </c>
      <c r="O17">
        <v>0</v>
      </c>
      <c r="P17">
        <v>47</v>
      </c>
      <c r="Q17">
        <v>100</v>
      </c>
      <c r="R17" s="14">
        <v>83</v>
      </c>
      <c r="S17">
        <v>0</v>
      </c>
      <c r="T17" s="98">
        <v>0</v>
      </c>
      <c r="U17">
        <v>1928</v>
      </c>
      <c r="V17" s="17">
        <v>0</v>
      </c>
    </row>
    <row r="18" spans="1:22" x14ac:dyDescent="0.3">
      <c r="A18" s="8" t="s">
        <v>91</v>
      </c>
      <c r="B18" s="8" t="s">
        <v>92</v>
      </c>
      <c r="C18" s="8" t="s">
        <v>102</v>
      </c>
      <c r="D18" s="57">
        <v>48.518050000000002</v>
      </c>
      <c r="E18" s="57">
        <v>-123.19166666666599</v>
      </c>
      <c r="F18" s="8">
        <v>251</v>
      </c>
      <c r="G18" s="8"/>
      <c r="H18" s="47" t="s">
        <v>64</v>
      </c>
      <c r="I18" s="9">
        <v>42924</v>
      </c>
      <c r="J18" s="9">
        <v>43032</v>
      </c>
      <c r="K18" s="38">
        <v>5326</v>
      </c>
      <c r="L18" s="8" t="s">
        <v>74</v>
      </c>
      <c r="M18" s="15" t="s">
        <v>10</v>
      </c>
      <c r="N18" s="15">
        <v>4853</v>
      </c>
      <c r="O18" s="8">
        <v>0</v>
      </c>
      <c r="P18" s="8">
        <v>473</v>
      </c>
      <c r="Q18" s="8">
        <v>0</v>
      </c>
      <c r="R18" s="15">
        <v>3212</v>
      </c>
      <c r="S18" s="8">
        <v>0</v>
      </c>
      <c r="T18" s="8">
        <v>0</v>
      </c>
      <c r="U18" s="8">
        <v>0</v>
      </c>
      <c r="V18" s="70">
        <v>0</v>
      </c>
    </row>
    <row r="19" spans="1:22" x14ac:dyDescent="0.3">
      <c r="B19" t="s">
        <v>93</v>
      </c>
      <c r="C19" t="s">
        <v>103</v>
      </c>
      <c r="D19" s="58">
        <v>48.5167</v>
      </c>
      <c r="E19" s="58">
        <v>-123.207616666666</v>
      </c>
      <c r="F19">
        <v>210</v>
      </c>
      <c r="H19" s="44" t="s">
        <v>64</v>
      </c>
      <c r="I19" s="4">
        <v>42924</v>
      </c>
      <c r="J19" s="4">
        <v>43032</v>
      </c>
      <c r="K19" s="35">
        <v>5170</v>
      </c>
      <c r="L19" t="s">
        <v>74</v>
      </c>
      <c r="M19" s="74" t="s">
        <v>10</v>
      </c>
      <c r="N19" s="14">
        <v>4786</v>
      </c>
      <c r="O19">
        <v>0</v>
      </c>
      <c r="P19">
        <v>384</v>
      </c>
      <c r="Q19">
        <v>0</v>
      </c>
      <c r="R19" s="14">
        <v>2658</v>
      </c>
      <c r="S19">
        <v>0</v>
      </c>
      <c r="T19" s="98">
        <v>0</v>
      </c>
      <c r="U19">
        <v>57</v>
      </c>
      <c r="V19" s="17">
        <v>0</v>
      </c>
    </row>
    <row r="20" spans="1:22" x14ac:dyDescent="0.3">
      <c r="B20" t="s">
        <v>95</v>
      </c>
      <c r="C20" t="s">
        <v>101</v>
      </c>
      <c r="D20" s="58">
        <v>48.760779999999997</v>
      </c>
      <c r="E20" s="58">
        <v>-123.06793999999999</v>
      </c>
      <c r="F20">
        <v>193</v>
      </c>
      <c r="G20">
        <v>128</v>
      </c>
      <c r="H20" s="44" t="s">
        <v>97</v>
      </c>
      <c r="I20" s="4">
        <v>43345</v>
      </c>
      <c r="J20" s="4">
        <v>43557</v>
      </c>
      <c r="K20" s="35">
        <v>2032</v>
      </c>
      <c r="L20" t="s">
        <v>74</v>
      </c>
      <c r="M20" s="74" t="s">
        <v>10</v>
      </c>
      <c r="N20" s="14">
        <v>1936</v>
      </c>
      <c r="O20">
        <v>6</v>
      </c>
      <c r="P20">
        <v>52</v>
      </c>
      <c r="Q20">
        <v>27</v>
      </c>
      <c r="R20" s="14">
        <v>988</v>
      </c>
      <c r="S20">
        <v>0</v>
      </c>
      <c r="T20" s="98">
        <v>0</v>
      </c>
      <c r="U20">
        <v>47</v>
      </c>
      <c r="V20" s="17">
        <v>0</v>
      </c>
    </row>
    <row r="21" spans="1:22" x14ac:dyDescent="0.3">
      <c r="A21" t="s">
        <v>94</v>
      </c>
      <c r="B21" t="s">
        <v>96</v>
      </c>
      <c r="C21" s="10" t="s">
        <v>100</v>
      </c>
      <c r="D21" s="56">
        <v>49.042645</v>
      </c>
      <c r="E21" s="56">
        <v>-123.31744</v>
      </c>
      <c r="F21" s="10">
        <v>168</v>
      </c>
      <c r="G21" s="10">
        <v>64</v>
      </c>
      <c r="H21" s="48" t="s">
        <v>99</v>
      </c>
      <c r="I21" s="11">
        <v>42270</v>
      </c>
      <c r="J21" s="11">
        <v>43189</v>
      </c>
      <c r="K21" s="39">
        <v>2138</v>
      </c>
      <c r="L21" s="10" t="s">
        <v>74</v>
      </c>
      <c r="M21" s="75" t="s">
        <v>10</v>
      </c>
      <c r="N21" s="16">
        <v>1932</v>
      </c>
      <c r="O21" s="10">
        <v>36</v>
      </c>
      <c r="P21" s="10">
        <v>117</v>
      </c>
      <c r="Q21" s="10">
        <v>53</v>
      </c>
      <c r="R21" s="16">
        <v>1297</v>
      </c>
      <c r="S21" s="10">
        <v>0</v>
      </c>
      <c r="T21" s="10">
        <v>0</v>
      </c>
      <c r="U21" s="10">
        <v>248</v>
      </c>
      <c r="V21" s="68">
        <v>0</v>
      </c>
    </row>
    <row r="22" spans="1:22" x14ac:dyDescent="0.3">
      <c r="A22" s="6" t="s">
        <v>105</v>
      </c>
      <c r="B22" s="6" t="s">
        <v>106</v>
      </c>
      <c r="C22" s="6" t="s">
        <v>107</v>
      </c>
      <c r="D22" s="59">
        <v>48.51</v>
      </c>
      <c r="E22" s="59">
        <v>-123.15</v>
      </c>
      <c r="F22" s="6">
        <v>23</v>
      </c>
      <c r="G22" s="6">
        <v>150</v>
      </c>
      <c r="H22" s="46" t="s">
        <v>174</v>
      </c>
      <c r="I22" s="50">
        <v>42680</v>
      </c>
      <c r="J22" s="50">
        <v>44087</v>
      </c>
      <c r="K22" s="39"/>
      <c r="L22" s="6" t="s">
        <v>75</v>
      </c>
      <c r="M22" s="76" t="s">
        <v>108</v>
      </c>
      <c r="N22" s="10">
        <v>1336</v>
      </c>
      <c r="O22" s="10">
        <v>94</v>
      </c>
      <c r="P22" s="10">
        <v>92</v>
      </c>
      <c r="Q22" s="10">
        <v>140</v>
      </c>
      <c r="R22" s="10">
        <v>760</v>
      </c>
      <c r="S22" s="10">
        <v>0</v>
      </c>
      <c r="T22" s="10">
        <v>0</v>
      </c>
      <c r="U22" s="10">
        <v>0</v>
      </c>
      <c r="V22" s="68">
        <v>0</v>
      </c>
    </row>
    <row r="23" spans="1:22" x14ac:dyDescent="0.3">
      <c r="A23" t="s">
        <v>109</v>
      </c>
      <c r="B23" t="s">
        <v>110</v>
      </c>
      <c r="C23" t="s">
        <v>165</v>
      </c>
      <c r="D23" s="58">
        <v>60.307499999999997</v>
      </c>
      <c r="E23" s="58">
        <v>-146.97300000000001</v>
      </c>
      <c r="F23">
        <v>42</v>
      </c>
      <c r="G23" s="62">
        <v>24</v>
      </c>
      <c r="H23" s="62" t="s">
        <v>119</v>
      </c>
      <c r="I23" s="9">
        <v>43648</v>
      </c>
      <c r="J23" s="49">
        <v>43662</v>
      </c>
      <c r="K23" s="35">
        <v>9</v>
      </c>
      <c r="L23" s="8" t="s">
        <v>75</v>
      </c>
      <c r="M23" s="74" t="s">
        <v>10</v>
      </c>
      <c r="N23">
        <v>9</v>
      </c>
      <c r="O23">
        <v>0</v>
      </c>
      <c r="P23">
        <v>0</v>
      </c>
      <c r="Q23">
        <v>0</v>
      </c>
      <c r="R23" s="15">
        <v>0</v>
      </c>
      <c r="S23">
        <v>0</v>
      </c>
      <c r="T23" s="98">
        <v>0</v>
      </c>
      <c r="U23">
        <v>9</v>
      </c>
      <c r="V23" s="17">
        <v>0</v>
      </c>
    </row>
    <row r="24" spans="1:22" x14ac:dyDescent="0.3">
      <c r="C24" t="s">
        <v>166</v>
      </c>
      <c r="D24" s="58">
        <v>60.307499999999997</v>
      </c>
      <c r="E24" s="58">
        <v>-146.97300000000001</v>
      </c>
      <c r="F24">
        <v>42</v>
      </c>
      <c r="G24" s="62">
        <v>24</v>
      </c>
      <c r="H24" s="62" t="s">
        <v>121</v>
      </c>
      <c r="I24" s="49">
        <v>43760</v>
      </c>
      <c r="J24" s="49">
        <v>43980</v>
      </c>
      <c r="K24" s="35">
        <v>294</v>
      </c>
      <c r="L24" s="8" t="s">
        <v>75</v>
      </c>
      <c r="M24" s="74" t="s">
        <v>10</v>
      </c>
      <c r="N24">
        <v>294</v>
      </c>
      <c r="O24">
        <v>0</v>
      </c>
      <c r="P24">
        <v>0</v>
      </c>
      <c r="Q24">
        <v>0</v>
      </c>
      <c r="R24" s="14">
        <v>0</v>
      </c>
      <c r="S24">
        <v>0</v>
      </c>
      <c r="T24" s="98">
        <v>0</v>
      </c>
      <c r="U24">
        <v>294</v>
      </c>
      <c r="V24" s="17">
        <v>0</v>
      </c>
    </row>
    <row r="25" spans="1:22" x14ac:dyDescent="0.3">
      <c r="B25" t="s">
        <v>112</v>
      </c>
      <c r="C25" t="s">
        <v>167</v>
      </c>
      <c r="D25" s="58">
        <v>59.876666666666665</v>
      </c>
      <c r="E25" s="58">
        <v>-151.8485</v>
      </c>
      <c r="F25">
        <v>21</v>
      </c>
      <c r="G25" s="62">
        <v>24</v>
      </c>
      <c r="H25" s="62" t="s">
        <v>120</v>
      </c>
      <c r="I25" s="49">
        <v>44406</v>
      </c>
      <c r="J25" s="49">
        <v>44415</v>
      </c>
      <c r="K25" s="35">
        <v>32</v>
      </c>
      <c r="L25" t="s">
        <v>75</v>
      </c>
      <c r="M25" s="74" t="s">
        <v>10</v>
      </c>
      <c r="N25">
        <v>32</v>
      </c>
      <c r="O25">
        <v>0</v>
      </c>
      <c r="P25">
        <v>0</v>
      </c>
      <c r="Q25">
        <v>0</v>
      </c>
      <c r="R25" s="14">
        <v>0</v>
      </c>
      <c r="S25">
        <v>0</v>
      </c>
      <c r="T25" s="98">
        <v>0</v>
      </c>
      <c r="U25">
        <v>32</v>
      </c>
      <c r="V25" s="17">
        <v>0</v>
      </c>
    </row>
    <row r="26" spans="1:22" x14ac:dyDescent="0.3">
      <c r="C26" t="s">
        <v>169</v>
      </c>
      <c r="D26" s="58">
        <v>59.876666666666665</v>
      </c>
      <c r="E26" s="58">
        <v>-151.8485</v>
      </c>
      <c r="F26">
        <v>21</v>
      </c>
      <c r="G26" s="62">
        <v>24</v>
      </c>
      <c r="H26" s="62" t="s">
        <v>121</v>
      </c>
      <c r="I26" s="49">
        <v>44056</v>
      </c>
      <c r="J26" s="49">
        <v>44284</v>
      </c>
      <c r="K26" s="35">
        <v>299</v>
      </c>
      <c r="L26" t="s">
        <v>75</v>
      </c>
      <c r="M26" s="74" t="s">
        <v>10</v>
      </c>
      <c r="N26">
        <v>299</v>
      </c>
      <c r="O26">
        <v>0</v>
      </c>
      <c r="P26">
        <v>0</v>
      </c>
      <c r="Q26">
        <v>0</v>
      </c>
      <c r="R26" s="14">
        <v>0</v>
      </c>
      <c r="S26">
        <v>0</v>
      </c>
      <c r="T26" s="98">
        <v>0</v>
      </c>
      <c r="U26">
        <v>598</v>
      </c>
      <c r="V26" s="17">
        <v>0</v>
      </c>
    </row>
    <row r="27" spans="1:22" x14ac:dyDescent="0.3">
      <c r="C27" t="s">
        <v>168</v>
      </c>
      <c r="D27" s="58">
        <v>59.876666666666665</v>
      </c>
      <c r="E27" s="58">
        <v>-151.8485</v>
      </c>
      <c r="F27">
        <v>21</v>
      </c>
      <c r="G27" s="62">
        <v>24</v>
      </c>
      <c r="H27" s="62" t="s">
        <v>122</v>
      </c>
      <c r="I27" s="49">
        <v>44694</v>
      </c>
      <c r="J27" s="49">
        <v>44694</v>
      </c>
      <c r="K27" s="35">
        <v>450</v>
      </c>
      <c r="L27" t="s">
        <v>75</v>
      </c>
      <c r="M27" s="74" t="s">
        <v>10</v>
      </c>
      <c r="N27">
        <v>450</v>
      </c>
      <c r="O27">
        <v>0</v>
      </c>
      <c r="P27">
        <v>0</v>
      </c>
      <c r="Q27">
        <v>0</v>
      </c>
      <c r="R27" s="14">
        <v>0</v>
      </c>
      <c r="S27">
        <v>0</v>
      </c>
      <c r="T27" s="98">
        <v>0</v>
      </c>
      <c r="U27">
        <v>0</v>
      </c>
      <c r="V27" s="17">
        <v>450</v>
      </c>
    </row>
    <row r="28" spans="1:22" x14ac:dyDescent="0.3">
      <c r="B28" t="s">
        <v>114</v>
      </c>
      <c r="C28" t="s">
        <v>170</v>
      </c>
      <c r="D28" s="58">
        <v>60.175166666666669</v>
      </c>
      <c r="E28" s="58">
        <v>-147.818166666667</v>
      </c>
      <c r="F28">
        <v>35</v>
      </c>
      <c r="G28" s="62">
        <v>24</v>
      </c>
      <c r="H28" s="62" t="s">
        <v>123</v>
      </c>
      <c r="I28" s="49">
        <v>44092</v>
      </c>
      <c r="J28" s="49">
        <v>44349</v>
      </c>
      <c r="K28" s="35">
        <v>97</v>
      </c>
      <c r="L28" t="s">
        <v>75</v>
      </c>
      <c r="M28" s="74" t="s">
        <v>10</v>
      </c>
      <c r="N28">
        <v>97</v>
      </c>
      <c r="O28">
        <v>0</v>
      </c>
      <c r="P28">
        <v>0</v>
      </c>
      <c r="Q28">
        <v>0</v>
      </c>
      <c r="R28" s="14">
        <v>0</v>
      </c>
      <c r="S28">
        <v>0</v>
      </c>
      <c r="T28" s="98">
        <v>0</v>
      </c>
      <c r="U28">
        <v>97</v>
      </c>
      <c r="V28" s="17">
        <v>0</v>
      </c>
    </row>
    <row r="29" spans="1:22" x14ac:dyDescent="0.3">
      <c r="C29" t="s">
        <v>172</v>
      </c>
      <c r="D29" s="58">
        <v>60.175166666666669</v>
      </c>
      <c r="E29" s="58">
        <v>-147.818166666667</v>
      </c>
      <c r="F29">
        <v>35</v>
      </c>
      <c r="G29" s="62">
        <v>24</v>
      </c>
      <c r="H29" s="62" t="s">
        <v>124</v>
      </c>
      <c r="I29" s="49">
        <v>45044</v>
      </c>
      <c r="J29" s="49">
        <v>45044</v>
      </c>
      <c r="K29" s="35">
        <v>373</v>
      </c>
      <c r="L29" t="s">
        <v>75</v>
      </c>
      <c r="M29" s="74" t="s">
        <v>10</v>
      </c>
      <c r="N29">
        <v>373</v>
      </c>
      <c r="O29">
        <v>0</v>
      </c>
      <c r="P29">
        <v>0</v>
      </c>
      <c r="Q29">
        <v>0</v>
      </c>
      <c r="R29" s="14">
        <v>0</v>
      </c>
      <c r="S29">
        <v>0</v>
      </c>
      <c r="T29" s="98">
        <v>0</v>
      </c>
      <c r="U29">
        <v>0</v>
      </c>
      <c r="V29" s="17">
        <v>373</v>
      </c>
    </row>
    <row r="30" spans="1:22" x14ac:dyDescent="0.3">
      <c r="C30" t="s">
        <v>171</v>
      </c>
      <c r="D30" s="58">
        <v>60.175166666666669</v>
      </c>
      <c r="E30" s="58">
        <v>-147.818166666667</v>
      </c>
      <c r="F30">
        <v>35</v>
      </c>
      <c r="G30" s="62">
        <v>24</v>
      </c>
      <c r="H30" s="62" t="s">
        <v>125</v>
      </c>
      <c r="I30" s="49">
        <v>43619</v>
      </c>
      <c r="J30" s="49">
        <v>43982</v>
      </c>
      <c r="K30" s="35">
        <v>464</v>
      </c>
      <c r="L30" t="s">
        <v>75</v>
      </c>
      <c r="M30" s="74" t="s">
        <v>10</v>
      </c>
      <c r="N30">
        <v>464</v>
      </c>
      <c r="O30">
        <v>0</v>
      </c>
      <c r="P30">
        <v>0</v>
      </c>
      <c r="Q30">
        <v>0</v>
      </c>
      <c r="R30" s="14">
        <v>0</v>
      </c>
      <c r="S30">
        <v>0</v>
      </c>
      <c r="T30" s="98">
        <v>0</v>
      </c>
      <c r="U30">
        <v>464</v>
      </c>
      <c r="V30" s="17">
        <v>0</v>
      </c>
    </row>
    <row r="31" spans="1:22" x14ac:dyDescent="0.3">
      <c r="A31" s="58"/>
      <c r="B31" s="58" t="s">
        <v>116</v>
      </c>
      <c r="C31" s="58" t="s">
        <v>173</v>
      </c>
      <c r="D31" s="58">
        <v>59.732666666666667</v>
      </c>
      <c r="E31" s="58">
        <v>-149.53233333333301</v>
      </c>
      <c r="F31">
        <v>34</v>
      </c>
      <c r="G31" s="62">
        <v>24</v>
      </c>
      <c r="H31" s="62" t="s">
        <v>126</v>
      </c>
      <c r="I31" s="49">
        <v>43790</v>
      </c>
      <c r="J31" s="49">
        <v>43884</v>
      </c>
      <c r="K31" s="35">
        <v>12</v>
      </c>
      <c r="L31" t="s">
        <v>75</v>
      </c>
      <c r="M31" s="74" t="s">
        <v>10</v>
      </c>
      <c r="N31">
        <v>12</v>
      </c>
      <c r="O31">
        <v>0</v>
      </c>
      <c r="P31">
        <v>0</v>
      </c>
      <c r="Q31">
        <v>0</v>
      </c>
      <c r="R31" s="14">
        <v>0</v>
      </c>
      <c r="S31">
        <v>0</v>
      </c>
      <c r="T31" s="98">
        <v>0</v>
      </c>
      <c r="U31">
        <v>12</v>
      </c>
      <c r="V31" s="17">
        <v>0</v>
      </c>
    </row>
    <row r="32" spans="1:22" x14ac:dyDescent="0.3">
      <c r="A32" s="58"/>
      <c r="B32" s="58" t="s">
        <v>130</v>
      </c>
      <c r="C32" s="58" t="s">
        <v>161</v>
      </c>
      <c r="D32" s="58">
        <v>60.148490000000002</v>
      </c>
      <c r="E32" s="58">
        <v>-147.58500000000001</v>
      </c>
      <c r="F32" s="61" t="s">
        <v>128</v>
      </c>
      <c r="G32" s="62">
        <v>24</v>
      </c>
      <c r="H32" s="62" t="s">
        <v>137</v>
      </c>
      <c r="I32" s="49">
        <v>43605</v>
      </c>
      <c r="J32" s="49">
        <v>44362</v>
      </c>
      <c r="K32">
        <v>6360</v>
      </c>
      <c r="L32" t="s">
        <v>75</v>
      </c>
      <c r="M32" s="74" t="s">
        <v>10</v>
      </c>
      <c r="N32">
        <v>6360</v>
      </c>
      <c r="O32">
        <v>0</v>
      </c>
      <c r="P32">
        <v>0</v>
      </c>
      <c r="Q32">
        <v>0</v>
      </c>
      <c r="R32" s="14">
        <v>0</v>
      </c>
      <c r="S32">
        <v>6360</v>
      </c>
      <c r="T32" s="98">
        <v>0</v>
      </c>
      <c r="U32">
        <v>0</v>
      </c>
      <c r="V32" s="17">
        <v>0</v>
      </c>
    </row>
    <row r="33" spans="2:23" x14ac:dyDescent="0.3">
      <c r="C33" s="58" t="s">
        <v>162</v>
      </c>
      <c r="D33" s="58">
        <v>60.148490000000002</v>
      </c>
      <c r="E33" s="58">
        <v>-147.58500000000001</v>
      </c>
      <c r="F33" s="61" t="s">
        <v>128</v>
      </c>
      <c r="G33" s="62">
        <v>24</v>
      </c>
      <c r="H33" s="63" t="s">
        <v>136</v>
      </c>
      <c r="I33" s="49">
        <v>44364</v>
      </c>
      <c r="J33" s="49">
        <v>44376</v>
      </c>
      <c r="K33">
        <v>1718</v>
      </c>
      <c r="L33" t="s">
        <v>75</v>
      </c>
      <c r="M33" s="74" t="s">
        <v>10</v>
      </c>
      <c r="N33">
        <v>1718</v>
      </c>
      <c r="O33">
        <v>0</v>
      </c>
      <c r="P33">
        <v>0</v>
      </c>
      <c r="Q33">
        <v>0</v>
      </c>
      <c r="R33" s="74">
        <v>0</v>
      </c>
      <c r="S33">
        <v>1718</v>
      </c>
      <c r="T33" s="98">
        <v>0</v>
      </c>
      <c r="U33">
        <v>0</v>
      </c>
      <c r="V33" s="17">
        <v>0</v>
      </c>
    </row>
    <row r="34" spans="2:23" ht="15" thickBot="1" x14ac:dyDescent="0.35">
      <c r="D34" s="21"/>
      <c r="E34" s="21"/>
      <c r="G34" s="62"/>
      <c r="H34" s="63"/>
      <c r="I34" s="4"/>
      <c r="J34" s="4"/>
      <c r="K34" s="35"/>
      <c r="M34" s="77" t="s">
        <v>71</v>
      </c>
      <c r="N34" s="27" t="s">
        <v>4</v>
      </c>
      <c r="O34" s="18" t="s">
        <v>5</v>
      </c>
      <c r="P34" s="18" t="s">
        <v>6</v>
      </c>
      <c r="Q34" s="18" t="s">
        <v>23</v>
      </c>
      <c r="R34" s="27" t="s">
        <v>45</v>
      </c>
      <c r="S34" s="18" t="s">
        <v>129</v>
      </c>
      <c r="T34" s="18" t="s">
        <v>47</v>
      </c>
      <c r="U34" s="18" t="s">
        <v>46</v>
      </c>
      <c r="V34" s="18"/>
      <c r="W34" s="51" t="s">
        <v>48</v>
      </c>
    </row>
    <row r="35" spans="2:23" x14ac:dyDescent="0.3">
      <c r="N35" s="14">
        <f t="shared" ref="N35:S35" si="0">SUM(N3:N32)</f>
        <v>65990</v>
      </c>
      <c r="O35" s="14">
        <f t="shared" si="0"/>
        <v>23035</v>
      </c>
      <c r="P35" s="14">
        <f t="shared" si="0"/>
        <v>9257</v>
      </c>
      <c r="Q35" s="14">
        <f t="shared" si="0"/>
        <v>127353</v>
      </c>
      <c r="R35" s="14">
        <f t="shared" si="0"/>
        <v>27977</v>
      </c>
      <c r="S35" s="14">
        <f t="shared" si="0"/>
        <v>6360</v>
      </c>
      <c r="T35" s="14">
        <f>SUM(U3:U21)</f>
        <v>12936</v>
      </c>
      <c r="U35" s="14">
        <f>SUM(T3:T21)</f>
        <v>8423</v>
      </c>
      <c r="V35" s="14"/>
      <c r="W35" s="14">
        <f>SUM(V3:V21)</f>
        <v>1970</v>
      </c>
    </row>
    <row r="39" spans="2:23" x14ac:dyDescent="0.3">
      <c r="B39">
        <v>1</v>
      </c>
      <c r="C39" t="s">
        <v>150</v>
      </c>
      <c r="D39" t="s">
        <v>151</v>
      </c>
    </row>
    <row r="40" spans="2:23" x14ac:dyDescent="0.3">
      <c r="B40">
        <v>2</v>
      </c>
      <c r="C40" t="s">
        <v>141</v>
      </c>
      <c r="D40" t="s">
        <v>152</v>
      </c>
    </row>
    <row r="41" spans="2:23" x14ac:dyDescent="0.3">
      <c r="B41">
        <v>3</v>
      </c>
      <c r="C41" t="s">
        <v>142</v>
      </c>
      <c r="D41" t="s">
        <v>153</v>
      </c>
    </row>
    <row r="42" spans="2:23" x14ac:dyDescent="0.3">
      <c r="B42">
        <v>4</v>
      </c>
      <c r="C42" t="s">
        <v>143</v>
      </c>
      <c r="D42" t="s">
        <v>154</v>
      </c>
    </row>
    <row r="43" spans="2:23" x14ac:dyDescent="0.3">
      <c r="B43">
        <v>5</v>
      </c>
      <c r="C43" t="s">
        <v>144</v>
      </c>
      <c r="D43" t="s">
        <v>155</v>
      </c>
    </row>
    <row r="44" spans="2:23" x14ac:dyDescent="0.3">
      <c r="B44">
        <v>6</v>
      </c>
      <c r="C44" t="s">
        <v>145</v>
      </c>
      <c r="D44" t="s">
        <v>156</v>
      </c>
    </row>
    <row r="45" spans="2:23" x14ac:dyDescent="0.3">
      <c r="B45">
        <v>7</v>
      </c>
      <c r="C45" t="s">
        <v>146</v>
      </c>
      <c r="D45" t="s">
        <v>157</v>
      </c>
    </row>
    <row r="46" spans="2:23" x14ac:dyDescent="0.3">
      <c r="B46">
        <v>8</v>
      </c>
      <c r="C46" t="s">
        <v>147</v>
      </c>
      <c r="D46" t="s">
        <v>158</v>
      </c>
    </row>
    <row r="47" spans="2:23" x14ac:dyDescent="0.3">
      <c r="B47">
        <v>9</v>
      </c>
      <c r="C47" t="s">
        <v>148</v>
      </c>
      <c r="D47" t="s">
        <v>159</v>
      </c>
    </row>
    <row r="48" spans="2:23" x14ac:dyDescent="0.3">
      <c r="B48">
        <v>10</v>
      </c>
      <c r="C48" t="s">
        <v>149</v>
      </c>
      <c r="D48" t="s">
        <v>160</v>
      </c>
    </row>
  </sheetData>
  <mergeCells count="1">
    <mergeCell ref="K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M48"/>
  <sheetViews>
    <sheetView topLeftCell="A18" workbookViewId="0">
      <selection activeCell="H22" sqref="H22"/>
    </sheetView>
  </sheetViews>
  <sheetFormatPr defaultRowHeight="14.4" x14ac:dyDescent="0.3"/>
  <cols>
    <col min="1" max="1" width="12.109375" customWidth="1"/>
    <col min="2" max="2" width="22.33203125" customWidth="1"/>
    <col min="3" max="3" width="13.88671875" customWidth="1"/>
    <col min="5" max="5" width="9.5546875" customWidth="1"/>
    <col min="6" max="6" width="10.88671875" customWidth="1"/>
    <col min="7" max="7" width="14.6640625" customWidth="1"/>
    <col min="8" max="8" width="20" customWidth="1"/>
    <col min="9" max="10" width="12.21875" customWidth="1"/>
    <col min="11" max="11" width="6.109375" customWidth="1"/>
    <col min="12" max="12" width="6.5546875" customWidth="1"/>
    <col min="13" max="13" width="9.109375" customWidth="1"/>
  </cols>
  <sheetData>
    <row r="1" spans="1:10" x14ac:dyDescent="0.3">
      <c r="D1" s="21"/>
      <c r="E1" s="21"/>
      <c r="I1" s="4"/>
      <c r="J1" s="4"/>
    </row>
    <row r="2" spans="1:10" s="78" customFormat="1" ht="29.4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18" t="s">
        <v>66</v>
      </c>
      <c r="I2" s="19" t="s">
        <v>163</v>
      </c>
      <c r="J2" s="19" t="s">
        <v>164</v>
      </c>
    </row>
    <row r="3" spans="1:10" s="78" customFormat="1" x14ac:dyDescent="0.3">
      <c r="A3" s="78" t="str">
        <f>NoMalahat!A3</f>
        <v>Orca Sound</v>
      </c>
      <c r="B3" s="78" t="str">
        <f>NoMalahat!B3</f>
        <v>Orcasound Lab</v>
      </c>
      <c r="C3" s="78" t="str">
        <f>NoMalahat!C3</f>
        <v xml:space="preserve">orcasound_lab      </v>
      </c>
      <c r="D3" s="79">
        <f>NoMalahat!D3</f>
        <v>48.5248469</v>
      </c>
      <c r="E3" s="79">
        <f>NoMalahat!E3</f>
        <v>-123.15916470000001</v>
      </c>
      <c r="F3" s="78">
        <f>NoMalahat!F3</f>
        <v>8</v>
      </c>
      <c r="G3" s="78">
        <f>NoMalahat!G3</f>
        <v>32</v>
      </c>
      <c r="H3" s="44" t="str">
        <f>NoMalahat!H3</f>
        <v>Custom</v>
      </c>
      <c r="I3" s="5">
        <f>NoMalahat!I3</f>
        <v>43005</v>
      </c>
      <c r="J3" s="5">
        <f>NoMalahat!J3</f>
        <v>44081</v>
      </c>
    </row>
    <row r="4" spans="1:10" s="78" customFormat="1" x14ac:dyDescent="0.3">
      <c r="B4" s="78" t="str">
        <f>NoMalahat!B4</f>
        <v>Bush Point</v>
      </c>
      <c r="C4" s="78" t="str">
        <f>NoMalahat!C4</f>
        <v xml:space="preserve">bush_point       </v>
      </c>
      <c r="D4" s="79">
        <f>NoMalahat!D4</f>
        <v>48.0310074</v>
      </c>
      <c r="E4" s="79">
        <f>NoMalahat!E4</f>
        <v>-122.6082001</v>
      </c>
      <c r="F4" s="78">
        <f>NoMalahat!F4</f>
        <v>12.5</v>
      </c>
      <c r="G4" s="78">
        <f>NoMalahat!G4</f>
        <v>32</v>
      </c>
      <c r="H4" s="44" t="str">
        <f>NoMalahat!H4</f>
        <v>Custom</v>
      </c>
      <c r="I4" s="5">
        <f>NoMalahat!I4</f>
        <v>44081</v>
      </c>
      <c r="J4" s="5">
        <f>NoMalahat!J4</f>
        <v>44123</v>
      </c>
    </row>
    <row r="5" spans="1:10" s="78" customFormat="1" ht="28.8" x14ac:dyDescent="0.3">
      <c r="B5" s="78" t="str">
        <f>NoMalahat!B5</f>
        <v>Port Townsand</v>
      </c>
      <c r="C5" s="78" t="str">
        <f>NoMalahat!C5</f>
        <v xml:space="preserve">port_townsend       </v>
      </c>
      <c r="D5" s="79">
        <f>NoMalahat!D5</f>
        <v>48.135399999999997</v>
      </c>
      <c r="E5" s="79">
        <f>NoMalahat!E5</f>
        <v>-122.76</v>
      </c>
      <c r="F5" s="78">
        <f>NoMalahat!F5</f>
        <v>8</v>
      </c>
      <c r="G5" s="78">
        <f>NoMalahat!G5</f>
        <v>32</v>
      </c>
      <c r="H5" s="44" t="str">
        <f>NoMalahat!H5</f>
        <v>Custom</v>
      </c>
      <c r="I5" s="5">
        <f>NoMalahat!I5</f>
        <v>44082</v>
      </c>
      <c r="J5" s="5">
        <f>NoMalahat!J5</f>
        <v>44112</v>
      </c>
    </row>
    <row r="6" spans="1:10" s="78" customFormat="1" ht="28.8" x14ac:dyDescent="0.3">
      <c r="A6" s="80" t="str">
        <f>NoMalahat!A6</f>
        <v>ONC</v>
      </c>
      <c r="B6" s="80" t="str">
        <f>NoMalahat!B6</f>
        <v>Berkley Canyon</v>
      </c>
      <c r="C6" s="80" t="str">
        <f>NoMalahat!C6</f>
        <v>Berkley Canyon</v>
      </c>
      <c r="D6" s="81">
        <f>NoMalahat!D6</f>
        <v>48.426000000000002</v>
      </c>
      <c r="E6" s="81">
        <f>NoMalahat!E6</f>
        <v>-126.17400000000001</v>
      </c>
      <c r="F6" s="80">
        <f>NoMalahat!F6</f>
        <v>40</v>
      </c>
      <c r="G6" s="80">
        <f>NoMalahat!G6</f>
        <v>64</v>
      </c>
      <c r="H6" s="46" t="str">
        <f>NoMalahat!H6</f>
        <v xml:space="preserve">Ocean Sonics SC2 </v>
      </c>
      <c r="I6" s="26">
        <f>NoMalahat!I6</f>
        <v>41414</v>
      </c>
      <c r="J6" s="82">
        <f>NoMalahat!J6</f>
        <v>41977</v>
      </c>
    </row>
    <row r="7" spans="1:10" s="78" customFormat="1" x14ac:dyDescent="0.3">
      <c r="A7" s="83" t="str">
        <f>NoMalahat!A7</f>
        <v>DFO CRP</v>
      </c>
      <c r="B7" s="83" t="str">
        <f>NoMalahat!B7</f>
        <v>West Vancouver Island</v>
      </c>
      <c r="C7" s="83" t="str">
        <f>NoMalahat!C7</f>
        <v xml:space="preserve">WVanIsl      </v>
      </c>
      <c r="D7" s="84" t="str">
        <f>NoMalahat!D7</f>
        <v>NA</v>
      </c>
      <c r="E7" s="84" t="str">
        <f>NoMalahat!E7</f>
        <v>NA</v>
      </c>
      <c r="F7" s="83">
        <f>NoMalahat!F7</f>
        <v>114</v>
      </c>
      <c r="G7" s="83">
        <f>NoMalahat!G7</f>
        <v>16.384</v>
      </c>
      <c r="H7" s="44" t="str">
        <f>NoMalahat!H7</f>
        <v>AURAL-M2</v>
      </c>
      <c r="I7" s="12">
        <f>NoMalahat!I7</f>
        <v>40681</v>
      </c>
      <c r="J7" s="85">
        <f>NoMalahat!J7</f>
        <v>41053</v>
      </c>
    </row>
    <row r="8" spans="1:10" s="78" customFormat="1" ht="28.8" x14ac:dyDescent="0.3">
      <c r="A8" s="86"/>
      <c r="B8" s="86" t="str">
        <f>NoMalahat!B8</f>
        <v>Northern Mainland British Colombia</v>
      </c>
      <c r="C8" s="86" t="str">
        <f>NoMalahat!C8</f>
        <v>NorthBc</v>
      </c>
      <c r="D8" s="87" t="str">
        <f>NoMalahat!D8</f>
        <v>NA</v>
      </c>
      <c r="E8" s="87" t="str">
        <f>NoMalahat!E8</f>
        <v>NA</v>
      </c>
      <c r="F8" s="86">
        <f>NoMalahat!F8</f>
        <v>35</v>
      </c>
      <c r="G8" s="86">
        <f>NoMalahat!G8</f>
        <v>16</v>
      </c>
      <c r="H8" s="44" t="str">
        <f>NoMalahat!H8</f>
        <v xml:space="preserve">SM2M </v>
      </c>
      <c r="I8" s="13">
        <f>NoMalahat!I8</f>
        <v>41557</v>
      </c>
      <c r="J8" s="88">
        <f>NoMalahat!J8</f>
        <v>41673</v>
      </c>
    </row>
    <row r="9" spans="1:10" s="78" customFormat="1" x14ac:dyDescent="0.3">
      <c r="A9" s="83" t="str">
        <f>NoMalahat!A9</f>
        <v>DFO WDLP</v>
      </c>
      <c r="B9" s="83" t="str">
        <f>NoMalahat!B9</f>
        <v xml:space="preserve">Carmanah Point           </v>
      </c>
      <c r="C9" s="83" t="str">
        <f>NoMalahat!C9</f>
        <v xml:space="preserve">CarmanahPt           </v>
      </c>
      <c r="D9" s="84" t="str">
        <f>NoMalahat!D9</f>
        <v>NA</v>
      </c>
      <c r="E9" s="84" t="str">
        <f>NoMalahat!E9</f>
        <v>NA</v>
      </c>
      <c r="F9" s="83">
        <f>NoMalahat!F9</f>
        <v>55</v>
      </c>
      <c r="G9" s="83">
        <f>NoMalahat!G9</f>
        <v>192</v>
      </c>
      <c r="H9" s="47" t="str">
        <f>NoMalahat!H9</f>
        <v>SoundTrap 6249</v>
      </c>
      <c r="I9" s="12">
        <f>NoMalahat!I9</f>
        <v>44628</v>
      </c>
      <c r="J9" s="12">
        <f>NoMalahat!J9</f>
        <v>44741</v>
      </c>
    </row>
    <row r="10" spans="1:10" s="78" customFormat="1" x14ac:dyDescent="0.3">
      <c r="B10" s="78" t="str">
        <f>NoMalahat!B10</f>
        <v>Strait of Georgia North 1*</v>
      </c>
      <c r="C10" s="78" t="str">
        <f>NoMalahat!C10</f>
        <v>StrGeoN1</v>
      </c>
      <c r="D10" s="79" t="str">
        <f>NoMalahat!D10</f>
        <v>NA</v>
      </c>
      <c r="E10" s="79" t="str">
        <f>NoMalahat!E10</f>
        <v>NA</v>
      </c>
      <c r="F10" s="78">
        <f>NoMalahat!F10</f>
        <v>72</v>
      </c>
      <c r="G10" s="78">
        <f>NoMalahat!G10</f>
        <v>256</v>
      </c>
      <c r="H10" s="44" t="str">
        <f>NoMalahat!H10</f>
        <v>AMAR 610</v>
      </c>
      <c r="I10" s="5">
        <f>NoMalahat!I10</f>
        <v>44444</v>
      </c>
      <c r="J10" s="5">
        <f>NoMalahat!J10</f>
        <v>44470</v>
      </c>
    </row>
    <row r="11" spans="1:10" s="78" customFormat="1" x14ac:dyDescent="0.3">
      <c r="B11" s="78" t="str">
        <f>NoMalahat!B11</f>
        <v>Strait of Georgia North 2*</v>
      </c>
      <c r="C11" s="78" t="str">
        <f>NoMalahat!C11</f>
        <v>StrGeoN1</v>
      </c>
      <c r="D11" s="79" t="str">
        <f>NoMalahat!D11</f>
        <v>NA</v>
      </c>
      <c r="E11" s="79" t="str">
        <f>NoMalahat!E11</f>
        <v>NA</v>
      </c>
      <c r="F11" s="78">
        <f>NoMalahat!F11</f>
        <v>72</v>
      </c>
      <c r="G11" s="78">
        <f>NoMalahat!G11</f>
        <v>256</v>
      </c>
      <c r="H11" s="44" t="str">
        <f>NoMalahat!H11</f>
        <v>AMAR 617</v>
      </c>
      <c r="I11" s="5">
        <f>NoMalahat!I11</f>
        <v>44527</v>
      </c>
      <c r="J11" s="5">
        <f>NoMalahat!J11</f>
        <v>44528</v>
      </c>
    </row>
    <row r="12" spans="1:10" s="78" customFormat="1" x14ac:dyDescent="0.3">
      <c r="B12" s="78" t="str">
        <f>NoMalahat!B12</f>
        <v>Strait of Georgia South 1*</v>
      </c>
      <c r="C12" s="78" t="str">
        <f>NoMalahat!C12</f>
        <v>StrGeoS1</v>
      </c>
      <c r="D12" s="79" t="str">
        <f>NoMalahat!D12</f>
        <v>NA</v>
      </c>
      <c r="E12" s="79" t="str">
        <f>NoMalahat!E12</f>
        <v>NA</v>
      </c>
      <c r="F12" s="78">
        <f>NoMalahat!F12</f>
        <v>193</v>
      </c>
      <c r="G12" s="78">
        <f>NoMalahat!G12</f>
        <v>256</v>
      </c>
      <c r="H12" s="44" t="str">
        <f>NoMalahat!H12</f>
        <v>AMAR 607</v>
      </c>
      <c r="I12" s="5">
        <f>NoMalahat!I12</f>
        <v>44511</v>
      </c>
      <c r="J12" s="5">
        <f>NoMalahat!J12</f>
        <v>44518</v>
      </c>
    </row>
    <row r="13" spans="1:10" s="78" customFormat="1" x14ac:dyDescent="0.3">
      <c r="B13" s="78" t="str">
        <f>NoMalahat!B13</f>
        <v>Strait of Georgia South 2*</v>
      </c>
      <c r="C13" s="78" t="str">
        <f>NoMalahat!C13</f>
        <v>StrGeosS2</v>
      </c>
      <c r="D13" s="79" t="str">
        <f>NoMalahat!D13</f>
        <v>NA</v>
      </c>
      <c r="E13" s="79" t="str">
        <f>NoMalahat!E13</f>
        <v>NA</v>
      </c>
      <c r="F13" s="78">
        <f>NoMalahat!F13</f>
        <v>193</v>
      </c>
      <c r="G13" s="78">
        <f>NoMalahat!G13</f>
        <v>256</v>
      </c>
      <c r="H13" s="44" t="str">
        <f>NoMalahat!H13</f>
        <v>AMAR 779</v>
      </c>
      <c r="I13" s="5">
        <f>NoMalahat!I13</f>
        <v>44443</v>
      </c>
      <c r="J13" s="5">
        <f>NoMalahat!J13</f>
        <v>44455</v>
      </c>
    </row>
    <row r="14" spans="1:10" s="78" customFormat="1" x14ac:dyDescent="0.3">
      <c r="A14" s="86"/>
      <c r="B14" s="86" t="str">
        <f>NoMalahat!B14</f>
        <v>Swansen Channel*</v>
      </c>
      <c r="C14" s="86" t="str">
        <f>NoMalahat!C14</f>
        <v>SwanChan</v>
      </c>
      <c r="D14" s="87" t="str">
        <f>NoMalahat!D14</f>
        <v>NA</v>
      </c>
      <c r="E14" s="87" t="str">
        <f>NoMalahat!E14</f>
        <v>NA</v>
      </c>
      <c r="F14" s="86">
        <f>NoMalahat!F14</f>
        <v>245</v>
      </c>
      <c r="G14" s="86">
        <f>NoMalahat!G14</f>
        <v>256</v>
      </c>
      <c r="H14" s="48" t="str">
        <f>NoMalahat!H14</f>
        <v>AMAR 777</v>
      </c>
      <c r="I14" s="13">
        <f>NoMalahat!I14</f>
        <v>44513</v>
      </c>
      <c r="J14" s="13">
        <f>NoMalahat!J14</f>
        <v>44570</v>
      </c>
    </row>
    <row r="15" spans="1:10" s="78" customFormat="1" ht="15.6" customHeight="1" x14ac:dyDescent="0.3">
      <c r="A15" s="80" t="str">
        <f>NoMalahat!A15</f>
        <v>SIMRES</v>
      </c>
      <c r="B15" s="80" t="str">
        <f>NoMalahat!B15</f>
        <v>Tekteksen (East Point), Saturna Island, BC</v>
      </c>
      <c r="C15" s="80" t="str">
        <f>NoMalahat!C15</f>
        <v>Tekteksen</v>
      </c>
      <c r="D15" s="81">
        <f>NoMalahat!D15</f>
        <v>48.78</v>
      </c>
      <c r="E15" s="81">
        <f>NoMalahat!E15</f>
        <v>-123.05200000000001</v>
      </c>
      <c r="F15" s="80">
        <f>NoMalahat!F15</f>
        <v>27</v>
      </c>
      <c r="G15" s="80">
        <f>NoMalahat!G15</f>
        <v>128</v>
      </c>
      <c r="H15" s="48" t="str">
        <f>NoMalahat!H15</f>
        <v>Ocean Soncics IC Listen</v>
      </c>
      <c r="I15" s="26">
        <f>NoMalahat!I15</f>
        <v>44736</v>
      </c>
      <c r="J15" s="82">
        <f>NoMalahat!J15</f>
        <v>44736</v>
      </c>
    </row>
    <row r="16" spans="1:10" s="78" customFormat="1" x14ac:dyDescent="0.3">
      <c r="A16" s="78" t="str">
        <f>NoMalahat!A16</f>
        <v>SIO</v>
      </c>
      <c r="B16" s="78" t="str">
        <f>NoMalahat!B16</f>
        <v>Cape Elizabeth</v>
      </c>
      <c r="C16" s="78" t="str">
        <f>NoMalahat!C16</f>
        <v>CE_01</v>
      </c>
      <c r="D16" s="79">
        <f>NoMalahat!D16</f>
        <v>47.357999999999997</v>
      </c>
      <c r="E16" s="79">
        <f>NoMalahat!E16</f>
        <v>-124.683333333333</v>
      </c>
      <c r="F16" s="78">
        <f>NoMalahat!F16</f>
        <v>100</v>
      </c>
      <c r="G16" s="78">
        <f>NoMalahat!G16</f>
        <v>200</v>
      </c>
      <c r="H16" s="44" t="str">
        <f>NoMalahat!H16</f>
        <v>HARP</v>
      </c>
      <c r="I16" s="89">
        <f>NoMalahat!I16</f>
        <v>39616</v>
      </c>
      <c r="J16" s="89">
        <f>NoMalahat!J16</f>
        <v>40925</v>
      </c>
    </row>
    <row r="17" spans="1:10" s="78" customFormat="1" x14ac:dyDescent="0.3">
      <c r="B17" s="78" t="str">
        <f>NoMalahat!B17</f>
        <v>Quinault Canyon</v>
      </c>
      <c r="C17" s="78" t="str">
        <f>NoMalahat!C17</f>
        <v>Cpe_Elz</v>
      </c>
      <c r="D17" s="79">
        <f>NoMalahat!D17</f>
        <v>47.5</v>
      </c>
      <c r="E17" s="79">
        <f>NoMalahat!E17</f>
        <v>-125.353333333333</v>
      </c>
      <c r="F17" s="78">
        <f>NoMalahat!F17</f>
        <v>1400</v>
      </c>
      <c r="G17" s="78">
        <f>NoMalahat!G17</f>
        <v>200</v>
      </c>
      <c r="H17" s="44" t="str">
        <f>NoMalahat!H17</f>
        <v>HARP</v>
      </c>
      <c r="I17" s="89">
        <f>NoMalahat!I17</f>
        <v>40570</v>
      </c>
      <c r="J17" s="89">
        <f>NoMalahat!J17</f>
        <v>41455</v>
      </c>
    </row>
    <row r="18" spans="1:10" s="78" customFormat="1" ht="28.8" x14ac:dyDescent="0.3">
      <c r="A18" s="83" t="str">
        <f>NoMalahat!A18</f>
        <v>JASCO/VPFA</v>
      </c>
      <c r="B18" s="83" t="str">
        <f>NoMalahat!B18</f>
        <v>Haro Strait Northbound</v>
      </c>
      <c r="C18" s="83" t="str">
        <f>NoMalahat!C18</f>
        <v>HaroStraitNorth</v>
      </c>
      <c r="D18" s="90">
        <f>NoMalahat!D18</f>
        <v>48.518050000000002</v>
      </c>
      <c r="E18" s="90">
        <f>NoMalahat!E18</f>
        <v>-123.19166666666599</v>
      </c>
      <c r="F18" s="83">
        <f>NoMalahat!F18</f>
        <v>251</v>
      </c>
      <c r="G18" s="83">
        <f>NoMalahat!G18</f>
        <v>0</v>
      </c>
      <c r="H18" s="47" t="str">
        <f>NoMalahat!H18</f>
        <v>AMAR</v>
      </c>
      <c r="I18" s="85">
        <f>NoMalahat!I18</f>
        <v>42924</v>
      </c>
      <c r="J18" s="85">
        <f>NoMalahat!J18</f>
        <v>43032</v>
      </c>
    </row>
    <row r="19" spans="1:10" s="78" customFormat="1" ht="28.8" x14ac:dyDescent="0.3">
      <c r="B19" s="78" t="str">
        <f>NoMalahat!B19</f>
        <v>Haro Strait Southbound</v>
      </c>
      <c r="C19" s="78" t="str">
        <f>NoMalahat!C19</f>
        <v>HaroStraitSouth</v>
      </c>
      <c r="D19" s="91">
        <f>NoMalahat!D19</f>
        <v>48.5167</v>
      </c>
      <c r="E19" s="91">
        <f>NoMalahat!E19</f>
        <v>-123.207616666666</v>
      </c>
      <c r="F19" s="78">
        <f>NoMalahat!F19</f>
        <v>210</v>
      </c>
      <c r="G19" s="78">
        <f>NoMalahat!G19</f>
        <v>0</v>
      </c>
      <c r="H19" s="44" t="str">
        <f>NoMalahat!H19</f>
        <v>AMAR</v>
      </c>
      <c r="I19" s="92">
        <f>NoMalahat!I19</f>
        <v>42924</v>
      </c>
      <c r="J19" s="92">
        <f>NoMalahat!J19</f>
        <v>43032</v>
      </c>
    </row>
    <row r="20" spans="1:10" s="78" customFormat="1" x14ac:dyDescent="0.3">
      <c r="B20" s="78" t="str">
        <f>NoMalahat!B20</f>
        <v>Boundary Pass</v>
      </c>
      <c r="C20" s="78" t="str">
        <f>NoMalahat!C20</f>
        <v>BoundaryPass</v>
      </c>
      <c r="D20" s="91">
        <f>NoMalahat!D20</f>
        <v>48.760779999999997</v>
      </c>
      <c r="E20" s="91">
        <f>NoMalahat!E20</f>
        <v>-123.06793999999999</v>
      </c>
      <c r="F20" s="78">
        <f>NoMalahat!F20</f>
        <v>193</v>
      </c>
      <c r="G20" s="78">
        <f>NoMalahat!G20</f>
        <v>128</v>
      </c>
      <c r="H20" s="44" t="str">
        <f>NoMalahat!H20</f>
        <v>AMAR 418</v>
      </c>
      <c r="I20" s="92">
        <f>NoMalahat!I20</f>
        <v>43345</v>
      </c>
      <c r="J20" s="92">
        <f>NoMalahat!J20</f>
        <v>43557</v>
      </c>
    </row>
    <row r="21" spans="1:10" s="78" customFormat="1" ht="16.8" customHeight="1" x14ac:dyDescent="0.3">
      <c r="A21" s="78" t="str">
        <f>NoMalahat!A21</f>
        <v>JASCO/VPFA/ONC</v>
      </c>
      <c r="B21" s="78" t="str">
        <f>NoMalahat!B21</f>
        <v>Roberts Bank/Strait of Georgia East</v>
      </c>
      <c r="C21" s="86" t="str">
        <f>NoMalahat!C21</f>
        <v>StraitofGeorgia</v>
      </c>
      <c r="D21" s="87">
        <f>NoMalahat!D21</f>
        <v>49.042645</v>
      </c>
      <c r="E21" s="87">
        <f>NoMalahat!E21</f>
        <v>-123.31744</v>
      </c>
      <c r="F21" s="86">
        <f>NoMalahat!F21</f>
        <v>168</v>
      </c>
      <c r="G21" s="86">
        <f>NoMalahat!G21</f>
        <v>64</v>
      </c>
      <c r="H21" s="48" t="str">
        <f>NoMalahat!H21</f>
        <v>GeoSpectrum M8</v>
      </c>
      <c r="I21" s="88">
        <f>NoMalahat!I21</f>
        <v>42270</v>
      </c>
      <c r="J21" s="88">
        <f>NoMalahat!J21</f>
        <v>43189</v>
      </c>
    </row>
    <row r="22" spans="1:10" s="78" customFormat="1" x14ac:dyDescent="0.3">
      <c r="A22" s="80" t="str">
        <f>NoMalahat!A22</f>
        <v>SMRU</v>
      </c>
      <c r="B22" s="80" t="str">
        <f>NoMalahat!B22</f>
        <v>Lime Kiln</v>
      </c>
      <c r="C22" s="80" t="str">
        <f>NoMalahat!C22</f>
        <v>LmKln</v>
      </c>
      <c r="D22" s="93">
        <f>NoMalahat!D22</f>
        <v>48.51</v>
      </c>
      <c r="E22" s="93">
        <f>NoMalahat!E22</f>
        <v>-123.15</v>
      </c>
      <c r="F22" s="80">
        <f>NoMalahat!F22</f>
        <v>23</v>
      </c>
      <c r="G22" s="80">
        <f>NoMalahat!G22</f>
        <v>150</v>
      </c>
      <c r="H22" t="s">
        <v>174</v>
      </c>
      <c r="I22" s="94">
        <f>NoMalahat!I22</f>
        <v>42680</v>
      </c>
      <c r="J22" s="94">
        <f>NoMalahat!J22</f>
        <v>44087</v>
      </c>
    </row>
    <row r="23" spans="1:10" s="78" customFormat="1" x14ac:dyDescent="0.3">
      <c r="A23" s="78" t="str">
        <f>NoMalahat!A23</f>
        <v>UAF</v>
      </c>
      <c r="B23" s="78" t="str">
        <f>NoMalahat!B23</f>
        <v>Hinchinbroook Entrance</v>
      </c>
      <c r="C23" s="78" t="str">
        <f>NoMalahat!C23</f>
        <v xml:space="preserve">HE_67391498    </v>
      </c>
      <c r="D23" s="91">
        <f>NoMalahat!D23</f>
        <v>60.307499999999997</v>
      </c>
      <c r="E23" s="91">
        <f>NoMalahat!E23</f>
        <v>-146.97300000000001</v>
      </c>
      <c r="F23" s="78">
        <f>NoMalahat!F23</f>
        <v>42</v>
      </c>
      <c r="G23" s="95">
        <f>NoMalahat!G23</f>
        <v>24</v>
      </c>
      <c r="H23" s="95" t="str">
        <f>NoMalahat!H23</f>
        <v>ST300-67391498</v>
      </c>
      <c r="I23" s="96">
        <f>NoMalahat!I23</f>
        <v>43648</v>
      </c>
      <c r="J23" s="96">
        <f>NoMalahat!J23</f>
        <v>43662</v>
      </c>
    </row>
    <row r="24" spans="1:10" s="78" customFormat="1" x14ac:dyDescent="0.3">
      <c r="B24" s="78" t="str">
        <f>NoMalahat!B25</f>
        <v>Kachemak Bay</v>
      </c>
      <c r="C24" s="78" t="str">
        <f>NoMalahat!C25</f>
        <v xml:space="preserve">KB_5354    </v>
      </c>
      <c r="D24" s="91">
        <f>NoMalahat!D25</f>
        <v>59.876666666666665</v>
      </c>
      <c r="E24" s="91">
        <f>NoMalahat!E25</f>
        <v>-151.8485</v>
      </c>
      <c r="F24" s="78">
        <f>NoMalahat!F25</f>
        <v>21</v>
      </c>
      <c r="G24" s="95">
        <f>NoMalahat!G25</f>
        <v>24</v>
      </c>
      <c r="H24" s="95" t="str">
        <f>NoMalahat!H25</f>
        <v>ST300-5354</v>
      </c>
      <c r="I24" s="96">
        <f>NoMalahat!I25</f>
        <v>44406</v>
      </c>
      <c r="J24" s="96">
        <f>NoMalahat!J25</f>
        <v>44415</v>
      </c>
    </row>
    <row r="25" spans="1:10" s="78" customFormat="1" x14ac:dyDescent="0.3">
      <c r="C25" s="78" t="str">
        <f>NoMalahat!C26</f>
        <v xml:space="preserve">KB_67424266        </v>
      </c>
      <c r="D25" s="91">
        <f>NoMalahat!D26</f>
        <v>59.876666666666665</v>
      </c>
      <c r="E25" s="91">
        <f>NoMalahat!E26</f>
        <v>-151.8485</v>
      </c>
      <c r="F25" s="78">
        <f>NoMalahat!F26</f>
        <v>21</v>
      </c>
      <c r="G25" s="95">
        <f>NoMalahat!G26</f>
        <v>24</v>
      </c>
      <c r="H25" s="95" t="str">
        <f>NoMalahat!H26</f>
        <v>ST300-67424266</v>
      </c>
      <c r="I25" s="96">
        <f>NoMalahat!I26</f>
        <v>44056</v>
      </c>
      <c r="J25" s="96">
        <f>NoMalahat!J26</f>
        <v>44284</v>
      </c>
    </row>
    <row r="26" spans="1:10" s="78" customFormat="1" x14ac:dyDescent="0.3">
      <c r="C26" s="78" t="str">
        <f>NoMalahat!C27</f>
        <v xml:space="preserve">KB_67383303    </v>
      </c>
      <c r="D26" s="91">
        <f>NoMalahat!D27</f>
        <v>59.876666666666665</v>
      </c>
      <c r="E26" s="91">
        <f>NoMalahat!E27</f>
        <v>-151.8485</v>
      </c>
      <c r="F26" s="78">
        <f>NoMalahat!F27</f>
        <v>21</v>
      </c>
      <c r="G26" s="95">
        <f>NoMalahat!G27</f>
        <v>24</v>
      </c>
      <c r="H26" s="95" t="str">
        <f>NoMalahat!H27</f>
        <v>ST300-67383303</v>
      </c>
      <c r="I26" s="96">
        <f>NoMalahat!I27</f>
        <v>44694</v>
      </c>
      <c r="J26" s="96">
        <f>NoMalahat!J27</f>
        <v>44694</v>
      </c>
    </row>
    <row r="27" spans="1:10" s="78" customFormat="1" x14ac:dyDescent="0.3">
      <c r="B27" s="78" t="str">
        <f>NoMalahat!B28</f>
        <v>Montague Strait</v>
      </c>
      <c r="C27" s="78" t="str">
        <f>NoMalahat!C28</f>
        <v xml:space="preserve">MS_5360 </v>
      </c>
      <c r="D27" s="91">
        <f>NoMalahat!D28</f>
        <v>60.175166666666669</v>
      </c>
      <c r="E27" s="91">
        <f>NoMalahat!E28</f>
        <v>-147.818166666667</v>
      </c>
      <c r="F27" s="78">
        <f>NoMalahat!F28</f>
        <v>35</v>
      </c>
      <c r="G27" s="95">
        <f>NoMalahat!G28</f>
        <v>24</v>
      </c>
      <c r="H27" s="95" t="str">
        <f>NoMalahat!H28</f>
        <v>ST500-5360</v>
      </c>
      <c r="I27" s="96">
        <f>NoMalahat!I28</f>
        <v>44092</v>
      </c>
      <c r="J27" s="96">
        <f>NoMalahat!J28</f>
        <v>44349</v>
      </c>
    </row>
    <row r="28" spans="1:10" s="78" customFormat="1" x14ac:dyDescent="0.3">
      <c r="C28" s="78" t="str">
        <f>NoMalahat!C29</f>
        <v xml:space="preserve">MS_6897   </v>
      </c>
      <c r="D28" s="91">
        <f>NoMalahat!D29</f>
        <v>60.175166666666669</v>
      </c>
      <c r="E28" s="91">
        <f>NoMalahat!E29</f>
        <v>-147.818166666667</v>
      </c>
      <c r="F28" s="78">
        <f>NoMalahat!F29</f>
        <v>35</v>
      </c>
      <c r="G28" s="95">
        <f>NoMalahat!G29</f>
        <v>24</v>
      </c>
      <c r="H28" s="95" t="str">
        <f>NoMalahat!H29</f>
        <v>ST600-6897</v>
      </c>
      <c r="I28" s="96">
        <f>NoMalahat!I29</f>
        <v>45044</v>
      </c>
      <c r="J28" s="96">
        <f>NoMalahat!J29</f>
        <v>45044</v>
      </c>
    </row>
    <row r="29" spans="1:10" s="78" customFormat="1" x14ac:dyDescent="0.3">
      <c r="C29" s="78" t="str">
        <f>NoMalahat!C30</f>
        <v xml:space="preserve">MS_671879205        </v>
      </c>
      <c r="D29" s="91">
        <f>NoMalahat!D30</f>
        <v>60.175166666666669</v>
      </c>
      <c r="E29" s="91">
        <f>NoMalahat!E30</f>
        <v>-147.818166666667</v>
      </c>
      <c r="F29" s="78">
        <f>NoMalahat!F30</f>
        <v>35</v>
      </c>
      <c r="G29" s="95">
        <f>NoMalahat!G30</f>
        <v>24</v>
      </c>
      <c r="H29" s="95" t="str">
        <f>NoMalahat!H30</f>
        <v>ST500-671879205</v>
      </c>
      <c r="I29" s="96">
        <f>NoMalahat!I30</f>
        <v>43619</v>
      </c>
      <c r="J29" s="96">
        <f>NoMalahat!J30</f>
        <v>43982</v>
      </c>
    </row>
    <row r="30" spans="1:10" s="78" customFormat="1" x14ac:dyDescent="0.3">
      <c r="A30" s="91"/>
      <c r="B30" s="91" t="str">
        <f>NoMalahat!B31</f>
        <v>Resurrection Bay</v>
      </c>
      <c r="C30" s="91" t="str">
        <f>NoMalahat!C31</f>
        <v xml:space="preserve">RB_67424266 </v>
      </c>
      <c r="D30" s="91">
        <f>NoMalahat!D31</f>
        <v>59.732666666666667</v>
      </c>
      <c r="E30" s="91">
        <f>NoMalahat!E31</f>
        <v>-149.53233333333301</v>
      </c>
      <c r="F30" s="78">
        <f>NoMalahat!F31</f>
        <v>34</v>
      </c>
      <c r="G30" s="95">
        <f>NoMalahat!G31</f>
        <v>24</v>
      </c>
      <c r="H30" s="95" t="str">
        <f>NoMalahat!H31</f>
        <v>ST300-335826997</v>
      </c>
      <c r="I30" s="96">
        <f>NoMalahat!I31</f>
        <v>43790</v>
      </c>
      <c r="J30" s="96">
        <f>NoMalahat!J31</f>
        <v>43884</v>
      </c>
    </row>
    <row r="31" spans="1:10" s="78" customFormat="1" ht="28.8" x14ac:dyDescent="0.3">
      <c r="A31" s="91"/>
      <c r="B31" s="91" t="str">
        <f>NoMalahat!B32</f>
        <v>Kenai Fjords and Prince William Sound*</v>
      </c>
      <c r="C31" s="91" t="str">
        <f>NoMalahat!C32</f>
        <v xml:space="preserve">Field_HTI </v>
      </c>
      <c r="D31" s="91">
        <f>NoMalahat!D32</f>
        <v>60.148490000000002</v>
      </c>
      <c r="E31" s="91">
        <f>NoMalahat!E32</f>
        <v>-147.58500000000001</v>
      </c>
      <c r="F31" s="97" t="str">
        <f>NoMalahat!F32</f>
        <v xml:space="preserve"> 8-10</v>
      </c>
      <c r="G31" s="95">
        <f>NoMalahat!G32</f>
        <v>24</v>
      </c>
      <c r="H31" s="95" t="str">
        <f>NoMalahat!H32</f>
        <v xml:space="preserve">HTI-96 min  TASCAM DR100  </v>
      </c>
      <c r="I31" s="96">
        <f>NoMalahat!I32</f>
        <v>43605</v>
      </c>
      <c r="J31" s="96">
        <f>NoMalahat!J32</f>
        <v>44362</v>
      </c>
    </row>
    <row r="32" spans="1:10" s="78" customFormat="1" x14ac:dyDescent="0.3">
      <c r="C32" s="78" t="str">
        <f>NoMalahat!C33</f>
        <v xml:space="preserve">Field_SondTrap             </v>
      </c>
      <c r="D32" s="91">
        <f>NoMalahat!D33</f>
        <v>60.148490000000002</v>
      </c>
      <c r="E32" s="91">
        <f>NoMalahat!E33</f>
        <v>-147.58500000000001</v>
      </c>
      <c r="F32" s="97" t="str">
        <f>NoMalahat!F33</f>
        <v xml:space="preserve"> 8-10</v>
      </c>
      <c r="G32" s="95">
        <f>NoMalahat!G33</f>
        <v>24</v>
      </c>
      <c r="H32" s="63" t="str">
        <f>NoMalahat!H33</f>
        <v>ST300</v>
      </c>
      <c r="I32" s="96">
        <f>NoMalahat!I33</f>
        <v>44364</v>
      </c>
      <c r="J32" s="96">
        <f>NoMalahat!J33</f>
        <v>44376</v>
      </c>
    </row>
    <row r="46" spans="4:13" ht="15" thickBot="1" x14ac:dyDescent="0.35"/>
    <row r="47" spans="4:13" ht="15" thickBot="1" x14ac:dyDescent="0.35">
      <c r="D47" s="35"/>
      <c r="F47" s="29"/>
      <c r="G47" s="30" t="s">
        <v>4</v>
      </c>
      <c r="H47" s="31" t="s">
        <v>5</v>
      </c>
      <c r="I47" s="31" t="s">
        <v>6</v>
      </c>
      <c r="J47" s="31" t="s">
        <v>23</v>
      </c>
      <c r="K47" s="31" t="s">
        <v>47</v>
      </c>
      <c r="L47" s="31" t="s">
        <v>46</v>
      </c>
      <c r="M47" s="1" t="s">
        <v>48</v>
      </c>
    </row>
    <row r="48" spans="4:13" ht="15" thickBot="1" x14ac:dyDescent="0.35">
      <c r="D48" s="35"/>
      <c r="F48" s="32" t="s">
        <v>71</v>
      </c>
      <c r="G48" s="33">
        <f>SUM('Table 2'!E3:E25)</f>
        <v>57935</v>
      </c>
      <c r="H48" s="34">
        <f>SUM('Table 2'!F3:F25)</f>
        <v>23035</v>
      </c>
      <c r="I48" s="34">
        <f>SUM('Table 2'!G3:G25)</f>
        <v>9257</v>
      </c>
      <c r="J48" s="34">
        <f>SUM('Table 2'!H3:H25)</f>
        <v>127353</v>
      </c>
      <c r="K48" s="34">
        <f>SUM('Table 2'!J3:J25)</f>
        <v>0</v>
      </c>
      <c r="L48" s="34">
        <f>SUM('Table 2'!K3:K25)</f>
        <v>8423</v>
      </c>
      <c r="M48" s="2">
        <f>SUM('Table 2'!L3:L25)</f>
        <v>13271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M32"/>
  <sheetViews>
    <sheetView topLeftCell="A18" workbookViewId="0">
      <selection activeCell="M32" sqref="A1:M32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32.33203125" customWidth="1"/>
    <col min="5" max="5" width="6" customWidth="1"/>
    <col min="6" max="6" width="8.21875" bestFit="1" customWidth="1"/>
    <col min="7" max="7" width="6.88671875" bestFit="1" customWidth="1"/>
    <col min="8" max="8" width="6" bestFit="1" customWidth="1"/>
    <col min="9" max="9" width="6" customWidth="1"/>
    <col min="10" max="10" width="5.33203125" bestFit="1" customWidth="1"/>
    <col min="11" max="11" width="6.33203125" bestFit="1" customWidth="1"/>
    <col min="12" max="12" width="6.5546875" customWidth="1"/>
    <col min="13" max="13" width="6.33203125" customWidth="1"/>
  </cols>
  <sheetData>
    <row r="1" spans="1:13" ht="30" customHeight="1" x14ac:dyDescent="0.3">
      <c r="D1" s="40"/>
      <c r="E1" s="72" t="s">
        <v>82</v>
      </c>
      <c r="F1" s="72"/>
      <c r="G1" s="72"/>
      <c r="H1" s="72"/>
      <c r="I1" s="73" t="s">
        <v>83</v>
      </c>
      <c r="J1" s="73"/>
      <c r="K1" s="73"/>
      <c r="L1" s="73"/>
      <c r="M1" s="73"/>
    </row>
    <row r="2" spans="1:13" ht="29.4" thickBot="1" x14ac:dyDescent="0.35">
      <c r="A2" s="18" t="s">
        <v>1</v>
      </c>
      <c r="B2" s="18" t="s">
        <v>22</v>
      </c>
      <c r="C2" s="18" t="s">
        <v>81</v>
      </c>
      <c r="D2" s="18" t="s">
        <v>3</v>
      </c>
      <c r="E2" s="27" t="str">
        <f>NoMalahat!N2</f>
        <v xml:space="preserve">KW </v>
      </c>
      <c r="F2" s="18" t="str">
        <f>NoMalahat!O2</f>
        <v>Und. Bio</v>
      </c>
      <c r="G2" s="18" t="str">
        <f>NoMalahat!P2</f>
        <v xml:space="preserve">Abiotic </v>
      </c>
      <c r="H2" s="20" t="str">
        <f>NoMalahat!Q2</f>
        <v>HW</v>
      </c>
      <c r="I2" s="27" t="str">
        <f>NoMalahat!R2</f>
        <v>SRKW</v>
      </c>
      <c r="J2" s="18" t="str">
        <f>NoMalahat!S2</f>
        <v>SAR</v>
      </c>
      <c r="K2" s="18" t="str">
        <f>NoMalahat!T2</f>
        <v>NRKW</v>
      </c>
      <c r="L2" s="18" t="str">
        <f>NoMalahat!U2</f>
        <v>Biggs</v>
      </c>
      <c r="M2" s="18" t="str">
        <f>NoMalahat!V2</f>
        <v>OKW</v>
      </c>
    </row>
    <row r="3" spans="1:13" x14ac:dyDescent="0.3">
      <c r="A3" s="66" t="str">
        <f>NoMalahat!A3</f>
        <v>Orca Sound</v>
      </c>
      <c r="B3" s="65" t="str">
        <f>Table1!C3</f>
        <v xml:space="preserve">orcasound_lab      </v>
      </c>
      <c r="C3" s="64" t="str">
        <f>NoMalahat!L3</f>
        <v>None</v>
      </c>
      <c r="D3" s="65" t="str">
        <f>NoMalahat!M3</f>
        <v>Calls for KW, file for non-KW sounds</v>
      </c>
      <c r="E3" s="65">
        <f>NoMalahat!N3</f>
        <v>1022</v>
      </c>
      <c r="F3" s="66">
        <f>NoMalahat!O3</f>
        <v>0</v>
      </c>
      <c r="G3" s="66">
        <f>NoMalahat!P3</f>
        <v>294</v>
      </c>
      <c r="H3" s="67">
        <f>NoMalahat!Q3</f>
        <v>0</v>
      </c>
      <c r="I3" s="65">
        <f>NoMalahat!R3</f>
        <v>1022</v>
      </c>
      <c r="J3" s="66">
        <f>NoMalahat!S3</f>
        <v>0</v>
      </c>
      <c r="K3" s="66">
        <f>NoMalahat!T3</f>
        <v>0</v>
      </c>
      <c r="L3" s="66">
        <f>NoMalahat!U3</f>
        <v>0</v>
      </c>
      <c r="M3" s="66">
        <f>NoMalahat!V3</f>
        <v>0</v>
      </c>
    </row>
    <row r="4" spans="1:13" x14ac:dyDescent="0.3">
      <c r="B4" s="14" t="str">
        <f>Table1!C4</f>
        <v xml:space="preserve">bush_point       </v>
      </c>
      <c r="C4" s="25" t="str">
        <f>NoMalahat!L4</f>
        <v>None</v>
      </c>
      <c r="D4" s="14" t="str">
        <f>NoMalahat!M4</f>
        <v>Calls for KW, file for non-KW sounds</v>
      </c>
      <c r="E4" s="14">
        <f>NoMalahat!N4</f>
        <v>510</v>
      </c>
      <c r="F4">
        <f>NoMalahat!O4</f>
        <v>0</v>
      </c>
      <c r="G4">
        <f>NoMalahat!P4</f>
        <v>231</v>
      </c>
      <c r="H4" s="17">
        <f>NoMalahat!Q4</f>
        <v>0</v>
      </c>
      <c r="I4" s="14">
        <f>NoMalahat!R4</f>
        <v>510</v>
      </c>
      <c r="J4">
        <f>NoMalahat!S4</f>
        <v>0</v>
      </c>
      <c r="K4">
        <f>NoMalahat!T4</f>
        <v>0</v>
      </c>
      <c r="L4">
        <f>NoMalahat!U4</f>
        <v>0</v>
      </c>
      <c r="M4">
        <f>NoMalahat!V4</f>
        <v>0</v>
      </c>
    </row>
    <row r="5" spans="1:13" x14ac:dyDescent="0.3">
      <c r="A5" s="10"/>
      <c r="B5" s="16" t="str">
        <f>Table1!C5</f>
        <v xml:space="preserve">port_townsend       </v>
      </c>
      <c r="C5" s="24" t="str">
        <f>NoMalahat!L5</f>
        <v>None</v>
      </c>
      <c r="D5" s="16" t="str">
        <f>NoMalahat!M5</f>
        <v>Calls for KW, file for non-KW sounds</v>
      </c>
      <c r="E5" s="16">
        <f>NoMalahat!N5</f>
        <v>198</v>
      </c>
      <c r="F5" s="10">
        <f>NoMalahat!O5</f>
        <v>0</v>
      </c>
      <c r="G5" s="10">
        <f>NoMalahat!P5</f>
        <v>143</v>
      </c>
      <c r="H5" s="68">
        <f>NoMalahat!Q5</f>
        <v>0</v>
      </c>
      <c r="I5" s="16">
        <f>NoMalahat!R5</f>
        <v>198</v>
      </c>
      <c r="J5" s="10">
        <f>NoMalahat!S5</f>
        <v>0</v>
      </c>
      <c r="K5" s="10">
        <f>NoMalahat!T5</f>
        <v>0</v>
      </c>
      <c r="L5" s="10">
        <f>NoMalahat!U5</f>
        <v>0</v>
      </c>
      <c r="M5" s="10">
        <f>NoMalahat!V5</f>
        <v>0</v>
      </c>
    </row>
    <row r="6" spans="1:13" x14ac:dyDescent="0.3">
      <c r="A6" s="6" t="str">
        <f>NoMalahat!A6</f>
        <v>ONC</v>
      </c>
      <c r="B6" s="41" t="str">
        <f>Table1!C6</f>
        <v>Berkley Canyon</v>
      </c>
      <c r="C6" s="42" t="str">
        <f>NoMalahat!L6</f>
        <v>None</v>
      </c>
      <c r="D6" s="41" t="str">
        <f>NoMalahat!M6</f>
        <v>Call, pulsed only</v>
      </c>
      <c r="E6" s="41">
        <f>NoMalahat!N6</f>
        <v>1626</v>
      </c>
      <c r="F6" s="6">
        <f>NoMalahat!O6</f>
        <v>9392</v>
      </c>
      <c r="G6" s="6">
        <f>NoMalahat!P6</f>
        <v>156</v>
      </c>
      <c r="H6" s="69">
        <f>NoMalahat!Q6</f>
        <v>2946</v>
      </c>
      <c r="I6" s="41">
        <f>NoMalahat!R6</f>
        <v>130</v>
      </c>
      <c r="J6" s="6">
        <f>NoMalahat!S6</f>
        <v>0</v>
      </c>
      <c r="K6" s="6">
        <f>NoMalahat!T6</f>
        <v>0</v>
      </c>
      <c r="L6" s="6">
        <f>NoMalahat!U6</f>
        <v>834</v>
      </c>
      <c r="M6" s="6">
        <f>NoMalahat!V6</f>
        <v>418</v>
      </c>
    </row>
    <row r="7" spans="1:13" x14ac:dyDescent="0.3">
      <c r="A7" s="8" t="str">
        <f>NoMalahat!A7</f>
        <v>DFO CRP</v>
      </c>
      <c r="B7" s="15" t="str">
        <f>Table1!C7</f>
        <v xml:space="preserve">WVanIsl      </v>
      </c>
      <c r="C7" s="23" t="str">
        <f>NoMalahat!L7</f>
        <v>Pamguard WM</v>
      </c>
      <c r="D7" s="15" t="str">
        <f>NoMalahat!M7</f>
        <v>Detection</v>
      </c>
      <c r="E7" s="15">
        <f>NoMalahat!N7</f>
        <v>10384</v>
      </c>
      <c r="F7" s="8">
        <f>NoMalahat!O7</f>
        <v>2757</v>
      </c>
      <c r="G7" s="8">
        <f>NoMalahat!P7</f>
        <v>5054</v>
      </c>
      <c r="H7" s="70">
        <f>NoMalahat!Q7</f>
        <v>95861</v>
      </c>
      <c r="I7" s="15">
        <f>NoMalahat!R7</f>
        <v>48</v>
      </c>
      <c r="J7" s="8">
        <f>NoMalahat!S7</f>
        <v>0</v>
      </c>
      <c r="K7" s="8">
        <f>NoMalahat!T7</f>
        <v>4558</v>
      </c>
      <c r="L7" s="8">
        <f>NoMalahat!U7</f>
        <v>5336</v>
      </c>
      <c r="M7" s="8">
        <f>NoMalahat!V7</f>
        <v>258</v>
      </c>
    </row>
    <row r="8" spans="1:13" x14ac:dyDescent="0.3">
      <c r="A8" s="10"/>
      <c r="B8" s="16" t="str">
        <f>Table1!C8</f>
        <v>NorthBc</v>
      </c>
      <c r="C8" s="24" t="str">
        <f>NoMalahat!L8</f>
        <v>Pamguard WM</v>
      </c>
      <c r="D8" s="16" t="str">
        <f>NoMalahat!M8</f>
        <v>Detection</v>
      </c>
      <c r="E8" s="16">
        <f>NoMalahat!N8</f>
        <v>6886</v>
      </c>
      <c r="F8" s="10">
        <f>NoMalahat!O8</f>
        <v>10696</v>
      </c>
      <c r="G8" s="10">
        <f>NoMalahat!P8</f>
        <v>1178</v>
      </c>
      <c r="H8" s="68">
        <f>NoMalahat!Q8</f>
        <v>26058</v>
      </c>
      <c r="I8" s="16">
        <f>NoMalahat!R8</f>
        <v>0</v>
      </c>
      <c r="J8" s="10">
        <f>NoMalahat!S8</f>
        <v>0</v>
      </c>
      <c r="K8" s="10">
        <f>NoMalahat!T8</f>
        <v>3501</v>
      </c>
      <c r="L8" s="10">
        <f>NoMalahat!U8</f>
        <v>2309</v>
      </c>
      <c r="M8" s="10">
        <f>NoMalahat!V8</f>
        <v>947</v>
      </c>
    </row>
    <row r="9" spans="1:13" x14ac:dyDescent="0.3">
      <c r="A9" s="8" t="str">
        <f>NoMalahat!A9</f>
        <v>DFO WDLP</v>
      </c>
      <c r="B9" s="15" t="str">
        <f>Table1!C9</f>
        <v xml:space="preserve">CarmanahPt           </v>
      </c>
      <c r="C9" s="23" t="str">
        <f>NoMalahat!L9</f>
        <v>Pamguard WM</v>
      </c>
      <c r="D9" s="15" t="str">
        <f>NoMalahat!M9</f>
        <v>Detection</v>
      </c>
      <c r="E9" s="15">
        <f>NoMalahat!N9</f>
        <v>2668</v>
      </c>
      <c r="F9" s="8">
        <f>NoMalahat!O9</f>
        <v>33</v>
      </c>
      <c r="G9" s="8">
        <f>NoMalahat!P9</f>
        <v>297</v>
      </c>
      <c r="H9" s="70">
        <f>NoMalahat!Q9</f>
        <v>0</v>
      </c>
      <c r="I9" s="15">
        <f>NoMalahat!R9</f>
        <v>1610</v>
      </c>
      <c r="J9" s="8">
        <f>NoMalahat!S9</f>
        <v>0</v>
      </c>
      <c r="K9" s="8">
        <f>NoMalahat!T9</f>
        <v>364</v>
      </c>
      <c r="L9" s="8">
        <f>NoMalahat!U9</f>
        <v>694</v>
      </c>
      <c r="M9" s="8">
        <f>NoMalahat!V9</f>
        <v>0</v>
      </c>
    </row>
    <row r="10" spans="1:13" x14ac:dyDescent="0.3">
      <c r="B10" s="14" t="str">
        <f>Table1!C10</f>
        <v>StrGeoN1</v>
      </c>
      <c r="C10" s="25" t="str">
        <f>NoMalahat!L10</f>
        <v>Pamguard WM</v>
      </c>
      <c r="D10" s="14" t="str">
        <f>NoMalahat!M10</f>
        <v>Detection</v>
      </c>
      <c r="E10" s="14">
        <f>NoMalahat!N10</f>
        <v>4777</v>
      </c>
      <c r="F10">
        <f>NoMalahat!O10</f>
        <v>0</v>
      </c>
      <c r="G10">
        <f>NoMalahat!P10</f>
        <v>190</v>
      </c>
      <c r="H10" s="17">
        <f>NoMalahat!Q10</f>
        <v>131</v>
      </c>
      <c r="I10" s="14">
        <f>NoMalahat!R10</f>
        <v>4184</v>
      </c>
      <c r="J10">
        <f>NoMalahat!S10</f>
        <v>0</v>
      </c>
      <c r="K10">
        <f>NoMalahat!T10</f>
        <v>0</v>
      </c>
      <c r="L10">
        <f>NoMalahat!U10</f>
        <v>593</v>
      </c>
      <c r="M10">
        <f>NoMalahat!V10</f>
        <v>0</v>
      </c>
    </row>
    <row r="11" spans="1:13" x14ac:dyDescent="0.3">
      <c r="B11" s="14" t="str">
        <f>Table1!C11</f>
        <v>StrGeoN1</v>
      </c>
      <c r="C11" s="25" t="str">
        <f>NoMalahat!L11</f>
        <v>Pamguard WM</v>
      </c>
      <c r="D11" s="14" t="str">
        <f>NoMalahat!M11</f>
        <v>Detection</v>
      </c>
      <c r="E11" s="14">
        <f>NoMalahat!N11</f>
        <v>324</v>
      </c>
      <c r="F11">
        <f>NoMalahat!O11</f>
        <v>0</v>
      </c>
      <c r="G11">
        <f>NoMalahat!P11</f>
        <v>1</v>
      </c>
      <c r="H11" s="17">
        <f>NoMalahat!Q11</f>
        <v>42</v>
      </c>
      <c r="I11" s="14">
        <f>NoMalahat!R11</f>
        <v>0</v>
      </c>
      <c r="J11">
        <f>NoMalahat!S11</f>
        <v>0</v>
      </c>
      <c r="K11">
        <f>NoMalahat!T11</f>
        <v>0</v>
      </c>
      <c r="L11">
        <f>NoMalahat!U11</f>
        <v>324</v>
      </c>
      <c r="M11">
        <f>NoMalahat!V11</f>
        <v>0</v>
      </c>
    </row>
    <row r="12" spans="1:13" x14ac:dyDescent="0.3">
      <c r="B12" s="14" t="str">
        <f>Table1!C12</f>
        <v>StrGeoS1</v>
      </c>
      <c r="C12" s="25" t="str">
        <f>NoMalahat!L12</f>
        <v>Pamguard WM</v>
      </c>
      <c r="D12" s="14" t="str">
        <f>NoMalahat!M12</f>
        <v>Detection</v>
      </c>
      <c r="E12" s="14">
        <f>NoMalahat!N12</f>
        <v>350</v>
      </c>
      <c r="F12">
        <f>NoMalahat!O12</f>
        <v>0</v>
      </c>
      <c r="G12">
        <f>NoMalahat!P12</f>
        <v>3</v>
      </c>
      <c r="H12" s="17">
        <f>NoMalahat!Q12</f>
        <v>221</v>
      </c>
      <c r="I12" s="14">
        <f>NoMalahat!R12</f>
        <v>159</v>
      </c>
      <c r="J12">
        <f>NoMalahat!S12</f>
        <v>0</v>
      </c>
      <c r="K12">
        <f>NoMalahat!T12</f>
        <v>0</v>
      </c>
      <c r="L12">
        <f>NoMalahat!U12</f>
        <v>191</v>
      </c>
      <c r="M12">
        <f>NoMalahat!V12</f>
        <v>0</v>
      </c>
    </row>
    <row r="13" spans="1:13" x14ac:dyDescent="0.3">
      <c r="B13" s="14" t="str">
        <f>Table1!C13</f>
        <v>StrGeosS2</v>
      </c>
      <c r="C13" s="25" t="str">
        <f>NoMalahat!L13</f>
        <v>Pamguard WM</v>
      </c>
      <c r="D13" s="14" t="str">
        <f>NoMalahat!M13</f>
        <v>Detection</v>
      </c>
      <c r="E13" s="14">
        <f>NoMalahat!N13</f>
        <v>2141</v>
      </c>
      <c r="F13">
        <f>NoMalahat!O13</f>
        <v>0</v>
      </c>
      <c r="G13">
        <f>NoMalahat!P13</f>
        <v>152</v>
      </c>
      <c r="H13" s="17">
        <f>NoMalahat!Q13</f>
        <v>114</v>
      </c>
      <c r="I13" s="14">
        <f>NoMalahat!R13</f>
        <v>2070</v>
      </c>
      <c r="J13">
        <f>NoMalahat!S13</f>
        <v>0</v>
      </c>
      <c r="K13">
        <f>NoMalahat!T13</f>
        <v>0</v>
      </c>
      <c r="L13">
        <f>NoMalahat!U13</f>
        <v>71</v>
      </c>
      <c r="M13">
        <f>NoMalahat!V13</f>
        <v>0</v>
      </c>
    </row>
    <row r="14" spans="1:13" x14ac:dyDescent="0.3">
      <c r="A14" s="10"/>
      <c r="B14" s="16" t="str">
        <f>Table1!C14</f>
        <v>SwanChan</v>
      </c>
      <c r="C14" s="24" t="str">
        <f>NoMalahat!L14</f>
        <v>Pamguard WM</v>
      </c>
      <c r="D14" s="16" t="str">
        <f>NoMalahat!M14</f>
        <v>Detection</v>
      </c>
      <c r="E14" s="16">
        <f>NoMalahat!N14</f>
        <v>5655</v>
      </c>
      <c r="F14" s="10">
        <f>NoMalahat!O14</f>
        <v>0</v>
      </c>
      <c r="G14" s="10">
        <f>NoMalahat!P14</f>
        <v>383</v>
      </c>
      <c r="H14" s="68">
        <f>NoMalahat!Q14</f>
        <v>1660</v>
      </c>
      <c r="I14" s="16">
        <f>NoMalahat!R14</f>
        <v>5630</v>
      </c>
      <c r="J14" s="10">
        <f>NoMalahat!S14</f>
        <v>0</v>
      </c>
      <c r="K14" s="10">
        <f>NoMalahat!T14</f>
        <v>0</v>
      </c>
      <c r="L14" s="10">
        <f>NoMalahat!U14</f>
        <v>25</v>
      </c>
      <c r="M14" s="10">
        <f>NoMalahat!V14</f>
        <v>0</v>
      </c>
    </row>
    <row r="15" spans="1:13" x14ac:dyDescent="0.3">
      <c r="A15" s="6" t="str">
        <f>NoMalahat!A15</f>
        <v>SIMRES</v>
      </c>
      <c r="B15" s="41" t="str">
        <f>Table1!C15</f>
        <v>Tekteksen</v>
      </c>
      <c r="C15" s="42" t="str">
        <f>NoMalahat!L15</f>
        <v>None</v>
      </c>
      <c r="D15" s="41" t="str">
        <f>NoMalahat!M15</f>
        <v>Call, pulsed, whistles and echolcation</v>
      </c>
      <c r="E15" s="41">
        <f>NoMalahat!N15</f>
        <v>3578</v>
      </c>
      <c r="F15" s="6">
        <f>NoMalahat!O15</f>
        <v>21</v>
      </c>
      <c r="G15" s="6">
        <f>NoMalahat!P15</f>
        <v>0</v>
      </c>
      <c r="H15" s="69">
        <f>NoMalahat!Q15</f>
        <v>0</v>
      </c>
      <c r="I15" s="41">
        <f>NoMalahat!R15</f>
        <v>3418</v>
      </c>
      <c r="J15" s="6">
        <f>NoMalahat!S15</f>
        <v>0</v>
      </c>
      <c r="K15" s="6">
        <f>NoMalahat!T15</f>
        <v>0</v>
      </c>
      <c r="L15" s="6">
        <f>NoMalahat!U15</f>
        <v>0</v>
      </c>
      <c r="M15" s="6">
        <f>NoMalahat!V15</f>
        <v>0</v>
      </c>
    </row>
    <row r="16" spans="1:13" x14ac:dyDescent="0.3">
      <c r="A16" s="8" t="str">
        <f>NoMalahat!A16</f>
        <v>SIO</v>
      </c>
      <c r="B16" s="15" t="str">
        <f>Table1!C16</f>
        <v>CE_01</v>
      </c>
      <c r="C16" s="23" t="str">
        <f>NoMalahat!L16</f>
        <v>None</v>
      </c>
      <c r="D16" s="15" t="str">
        <f>NoMalahat!M16</f>
        <v>Call, pulsed only</v>
      </c>
      <c r="E16" s="15">
        <f>NoMalahat!N16</f>
        <v>626</v>
      </c>
      <c r="F16" s="8">
        <f>NoMalahat!O16</f>
        <v>0</v>
      </c>
      <c r="G16" s="8">
        <f>NoMalahat!P16</f>
        <v>10</v>
      </c>
      <c r="H16" s="70">
        <f>NoMalahat!Q16</f>
        <v>0</v>
      </c>
      <c r="I16" s="15">
        <f>NoMalahat!R16</f>
        <v>0</v>
      </c>
      <c r="J16" s="8">
        <f>NoMalahat!S16</f>
        <v>0</v>
      </c>
      <c r="K16" s="8">
        <f>NoMalahat!T16</f>
        <v>0</v>
      </c>
      <c r="L16" s="8">
        <f>NoMalahat!U16</f>
        <v>279</v>
      </c>
      <c r="M16" s="8">
        <f>NoMalahat!V16</f>
        <v>347</v>
      </c>
    </row>
    <row r="17" spans="1:13" x14ac:dyDescent="0.3">
      <c r="A17" s="10"/>
      <c r="B17" s="16" t="str">
        <f>Table1!C17</f>
        <v>Cpe_Elz</v>
      </c>
      <c r="C17" s="24" t="str">
        <f>NoMalahat!L17</f>
        <v>None</v>
      </c>
      <c r="D17" s="16" t="str">
        <f>NoMalahat!M17</f>
        <v>Call, pulsed only</v>
      </c>
      <c r="E17" s="16">
        <f>NoMalahat!N17</f>
        <v>2012</v>
      </c>
      <c r="F17" s="10">
        <f>NoMalahat!O17</f>
        <v>0</v>
      </c>
      <c r="G17" s="10">
        <f>NoMalahat!P17</f>
        <v>47</v>
      </c>
      <c r="H17" s="68">
        <f>NoMalahat!Q17</f>
        <v>100</v>
      </c>
      <c r="I17" s="16">
        <f>NoMalahat!R17</f>
        <v>83</v>
      </c>
      <c r="J17" s="10">
        <f>NoMalahat!S17</f>
        <v>0</v>
      </c>
      <c r="K17" s="10">
        <f>NoMalahat!T17</f>
        <v>0</v>
      </c>
      <c r="L17" s="10">
        <f>NoMalahat!U17</f>
        <v>1928</v>
      </c>
      <c r="M17" s="10">
        <f>NoMalahat!V17</f>
        <v>0</v>
      </c>
    </row>
    <row r="18" spans="1:13" x14ac:dyDescent="0.3">
      <c r="A18" s="8" t="str">
        <f>NoMalahat!A18</f>
        <v>JASCO/VPFA</v>
      </c>
      <c r="B18" s="15" t="str">
        <f>Table1!C18</f>
        <v>HaroStraitNorth</v>
      </c>
      <c r="C18" s="23" t="str">
        <f>NoMalahat!L18</f>
        <v>None</v>
      </c>
      <c r="D18" s="15" t="str">
        <f>NoMalahat!M18</f>
        <v>Call, pulsed only</v>
      </c>
      <c r="E18" s="15">
        <f>NoMalahat!N18</f>
        <v>4853</v>
      </c>
      <c r="F18" s="8">
        <f>NoMalahat!O18</f>
        <v>0</v>
      </c>
      <c r="G18" s="8">
        <f>NoMalahat!P18</f>
        <v>473</v>
      </c>
      <c r="H18" s="70">
        <f>NoMalahat!Q18</f>
        <v>0</v>
      </c>
      <c r="I18" s="15">
        <f>NoMalahat!R18</f>
        <v>3212</v>
      </c>
      <c r="J18" s="8">
        <f>NoMalahat!S18</f>
        <v>0</v>
      </c>
      <c r="K18" s="8">
        <f>NoMalahat!T18</f>
        <v>0</v>
      </c>
      <c r="L18" s="8">
        <f>NoMalahat!U18</f>
        <v>0</v>
      </c>
      <c r="M18" s="8">
        <f>NoMalahat!V18</f>
        <v>0</v>
      </c>
    </row>
    <row r="19" spans="1:13" x14ac:dyDescent="0.3">
      <c r="B19" s="14" t="str">
        <f>Table1!C19</f>
        <v>HaroStraitSouth</v>
      </c>
      <c r="C19" s="25" t="str">
        <f>NoMalahat!L19</f>
        <v>None</v>
      </c>
      <c r="D19" s="14" t="str">
        <f>NoMalahat!M19</f>
        <v>Call, pulsed only</v>
      </c>
      <c r="E19" s="14">
        <f>NoMalahat!N19</f>
        <v>4786</v>
      </c>
      <c r="F19">
        <f>NoMalahat!O19</f>
        <v>0</v>
      </c>
      <c r="G19">
        <f>NoMalahat!P19</f>
        <v>384</v>
      </c>
      <c r="H19" s="17">
        <f>NoMalahat!Q19</f>
        <v>0</v>
      </c>
      <c r="I19" s="14">
        <f>NoMalahat!R19</f>
        <v>2658</v>
      </c>
      <c r="J19">
        <f>NoMalahat!S19</f>
        <v>0</v>
      </c>
      <c r="K19">
        <f>NoMalahat!T19</f>
        <v>0</v>
      </c>
      <c r="L19">
        <f>NoMalahat!U19</f>
        <v>57</v>
      </c>
      <c r="M19">
        <f>NoMalahat!V19</f>
        <v>0</v>
      </c>
    </row>
    <row r="20" spans="1:13" x14ac:dyDescent="0.3">
      <c r="A20" s="10"/>
      <c r="B20" s="16" t="str">
        <f>Table1!C20</f>
        <v>BoundaryPass</v>
      </c>
      <c r="C20" s="24" t="str">
        <f>NoMalahat!L20</f>
        <v>None</v>
      </c>
      <c r="D20" s="16" t="str">
        <f>NoMalahat!M20</f>
        <v>Call, pulsed only</v>
      </c>
      <c r="E20" s="16">
        <f>NoMalahat!N20</f>
        <v>1936</v>
      </c>
      <c r="F20" s="10">
        <f>NoMalahat!O20</f>
        <v>6</v>
      </c>
      <c r="G20" s="10">
        <f>NoMalahat!P20</f>
        <v>52</v>
      </c>
      <c r="H20" s="68">
        <f>NoMalahat!Q20</f>
        <v>27</v>
      </c>
      <c r="I20" s="16">
        <f>NoMalahat!R20</f>
        <v>988</v>
      </c>
      <c r="J20" s="10">
        <f>NoMalahat!S20</f>
        <v>0</v>
      </c>
      <c r="K20" s="10">
        <f>NoMalahat!T20</f>
        <v>0</v>
      </c>
      <c r="L20" s="10">
        <f>NoMalahat!U20</f>
        <v>47</v>
      </c>
      <c r="M20" s="10">
        <f>NoMalahat!V20</f>
        <v>0</v>
      </c>
    </row>
    <row r="21" spans="1:13" x14ac:dyDescent="0.3">
      <c r="A21" s="6" t="str">
        <f>NoMalahat!A21</f>
        <v>JASCO/VPFA/ONC</v>
      </c>
      <c r="B21" s="41" t="str">
        <f>Table1!C21</f>
        <v>StraitofGeorgia</v>
      </c>
      <c r="C21" s="42" t="str">
        <f>NoMalahat!L21</f>
        <v>None</v>
      </c>
      <c r="D21" s="41" t="str">
        <f>NoMalahat!M21</f>
        <v>Call, pulsed only</v>
      </c>
      <c r="E21" s="41">
        <f>NoMalahat!N21</f>
        <v>1932</v>
      </c>
      <c r="F21" s="6">
        <f>NoMalahat!O21</f>
        <v>36</v>
      </c>
      <c r="G21" s="6">
        <f>NoMalahat!P21</f>
        <v>117</v>
      </c>
      <c r="H21" s="69">
        <f>NoMalahat!Q21</f>
        <v>53</v>
      </c>
      <c r="I21" s="41">
        <f>NoMalahat!R21</f>
        <v>1297</v>
      </c>
      <c r="J21" s="6">
        <f>NoMalahat!S21</f>
        <v>0</v>
      </c>
      <c r="K21" s="6">
        <f>NoMalahat!T21</f>
        <v>0</v>
      </c>
      <c r="L21" s="6">
        <f>NoMalahat!U21</f>
        <v>248</v>
      </c>
      <c r="M21" s="6">
        <f>NoMalahat!V21</f>
        <v>0</v>
      </c>
    </row>
    <row r="22" spans="1:13" x14ac:dyDescent="0.3">
      <c r="A22" s="6" t="str">
        <f>NoMalahat!A22</f>
        <v>SMRU</v>
      </c>
      <c r="B22" s="41" t="str">
        <f>Table1!C22</f>
        <v>LmKln</v>
      </c>
      <c r="C22" s="42" t="str">
        <f>NoMalahat!L22</f>
        <v>Pamguard WM</v>
      </c>
      <c r="D22" s="41" t="str">
        <f>NoMalahat!M22</f>
        <v>Calls</v>
      </c>
      <c r="E22" s="41">
        <f>NoMalahat!N22</f>
        <v>1336</v>
      </c>
      <c r="F22" s="6">
        <f>NoMalahat!O22</f>
        <v>94</v>
      </c>
      <c r="G22" s="6">
        <f>NoMalahat!P22</f>
        <v>92</v>
      </c>
      <c r="H22" s="69">
        <f>NoMalahat!Q22</f>
        <v>140</v>
      </c>
      <c r="I22" s="41">
        <f>NoMalahat!R22</f>
        <v>760</v>
      </c>
      <c r="J22" s="6">
        <f>NoMalahat!S22</f>
        <v>0</v>
      </c>
      <c r="K22" s="6">
        <f>NoMalahat!T22</f>
        <v>0</v>
      </c>
      <c r="L22" s="6">
        <f>NoMalahat!U22</f>
        <v>0</v>
      </c>
      <c r="M22" s="6">
        <f>NoMalahat!V22</f>
        <v>0</v>
      </c>
    </row>
    <row r="23" spans="1:13" x14ac:dyDescent="0.3">
      <c r="A23" s="8" t="str">
        <f>NoMalahat!A23</f>
        <v>UAF</v>
      </c>
      <c r="B23" s="15" t="str">
        <f>Table1!C23</f>
        <v xml:space="preserve">HE_67391498    </v>
      </c>
      <c r="C23" s="23" t="str">
        <f>NoMalahat!L23</f>
        <v>Pamguard WM</v>
      </c>
      <c r="D23" s="15" t="str">
        <f>NoMalahat!M23</f>
        <v>Call, pulsed only</v>
      </c>
      <c r="E23" s="15">
        <f>NoMalahat!N23</f>
        <v>9</v>
      </c>
      <c r="F23" s="8">
        <f>NoMalahat!O23</f>
        <v>0</v>
      </c>
      <c r="G23" s="8">
        <f>NoMalahat!P23</f>
        <v>0</v>
      </c>
      <c r="H23" s="70">
        <f>NoMalahat!Q23</f>
        <v>0</v>
      </c>
      <c r="I23" s="15">
        <f>NoMalahat!R23</f>
        <v>0</v>
      </c>
      <c r="J23" s="8">
        <f>NoMalahat!S23</f>
        <v>0</v>
      </c>
      <c r="K23" s="8">
        <f>NoMalahat!T23</f>
        <v>0</v>
      </c>
      <c r="L23" s="8">
        <f>NoMalahat!U23</f>
        <v>9</v>
      </c>
      <c r="M23" s="8">
        <f>NoMalahat!V23</f>
        <v>0</v>
      </c>
    </row>
    <row r="24" spans="1:13" x14ac:dyDescent="0.3">
      <c r="B24" s="14" t="str">
        <f>Table1!C24</f>
        <v xml:space="preserve">KB_5354    </v>
      </c>
      <c r="C24" s="25" t="str">
        <f>NoMalahat!L24</f>
        <v>Pamguard WM</v>
      </c>
      <c r="D24" s="14" t="str">
        <f>NoMalahat!M24</f>
        <v>Call, pulsed only</v>
      </c>
      <c r="E24" s="14">
        <f>NoMalahat!N24</f>
        <v>294</v>
      </c>
      <c r="F24">
        <f>NoMalahat!O24</f>
        <v>0</v>
      </c>
      <c r="G24">
        <f>NoMalahat!P24</f>
        <v>0</v>
      </c>
      <c r="H24" s="17">
        <f>NoMalahat!Q24</f>
        <v>0</v>
      </c>
      <c r="I24" s="14">
        <f>NoMalahat!R24</f>
        <v>0</v>
      </c>
      <c r="J24">
        <f>NoMalahat!S24</f>
        <v>0</v>
      </c>
      <c r="K24">
        <f>NoMalahat!T24</f>
        <v>0</v>
      </c>
      <c r="L24">
        <f>NoMalahat!U24</f>
        <v>294</v>
      </c>
      <c r="M24">
        <f>NoMalahat!V24</f>
        <v>0</v>
      </c>
    </row>
    <row r="25" spans="1:13" x14ac:dyDescent="0.3">
      <c r="B25" s="14" t="str">
        <f>Table1!C25</f>
        <v xml:space="preserve">KB_67424266        </v>
      </c>
      <c r="C25" s="25" t="str">
        <f>NoMalahat!L25</f>
        <v>Pamguard WM</v>
      </c>
      <c r="D25" s="14" t="str">
        <f>NoMalahat!M25</f>
        <v>Call, pulsed only</v>
      </c>
      <c r="E25" s="14">
        <f>NoMalahat!N25</f>
        <v>32</v>
      </c>
      <c r="F25">
        <f>NoMalahat!O25</f>
        <v>0</v>
      </c>
      <c r="G25">
        <f>NoMalahat!P25</f>
        <v>0</v>
      </c>
      <c r="H25" s="17">
        <f>NoMalahat!Q25</f>
        <v>0</v>
      </c>
      <c r="I25" s="14">
        <f>NoMalahat!R25</f>
        <v>0</v>
      </c>
      <c r="J25">
        <f>NoMalahat!S25</f>
        <v>0</v>
      </c>
      <c r="K25">
        <f>NoMalahat!T25</f>
        <v>0</v>
      </c>
      <c r="L25">
        <f>NoMalahat!U25</f>
        <v>32</v>
      </c>
      <c r="M25">
        <f>NoMalahat!V25</f>
        <v>0</v>
      </c>
    </row>
    <row r="26" spans="1:13" x14ac:dyDescent="0.3">
      <c r="B26" s="14" t="str">
        <f>Table1!C26</f>
        <v xml:space="preserve">KB_67383303    </v>
      </c>
      <c r="C26" s="25" t="str">
        <f>NoMalahat!L26</f>
        <v>Pamguard WM</v>
      </c>
      <c r="D26" s="14" t="str">
        <f>NoMalahat!M26</f>
        <v>Call, pulsed only</v>
      </c>
      <c r="E26" s="14">
        <f>NoMalahat!N26</f>
        <v>299</v>
      </c>
      <c r="F26">
        <f>NoMalahat!O26</f>
        <v>0</v>
      </c>
      <c r="G26">
        <f>NoMalahat!P26</f>
        <v>0</v>
      </c>
      <c r="H26" s="17">
        <f>NoMalahat!Q26</f>
        <v>0</v>
      </c>
      <c r="I26" s="14">
        <f>NoMalahat!R26</f>
        <v>0</v>
      </c>
      <c r="J26">
        <f>NoMalahat!S26</f>
        <v>0</v>
      </c>
      <c r="K26">
        <f>NoMalahat!T26</f>
        <v>0</v>
      </c>
      <c r="L26">
        <f>NoMalahat!U26</f>
        <v>598</v>
      </c>
      <c r="M26">
        <f>NoMalahat!V26</f>
        <v>0</v>
      </c>
    </row>
    <row r="27" spans="1:13" x14ac:dyDescent="0.3">
      <c r="B27" s="14" t="str">
        <f>Table1!C27</f>
        <v xml:space="preserve">MS_5360 </v>
      </c>
      <c r="C27" s="25" t="str">
        <f>NoMalahat!L27</f>
        <v>Pamguard WM</v>
      </c>
      <c r="D27" s="14" t="str">
        <f>NoMalahat!M27</f>
        <v>Call, pulsed only</v>
      </c>
      <c r="E27" s="14">
        <f>NoMalahat!N27</f>
        <v>450</v>
      </c>
      <c r="F27">
        <f>NoMalahat!O27</f>
        <v>0</v>
      </c>
      <c r="G27">
        <f>NoMalahat!P27</f>
        <v>0</v>
      </c>
      <c r="H27" s="17">
        <f>NoMalahat!Q27</f>
        <v>0</v>
      </c>
      <c r="I27" s="14">
        <f>NoMalahat!R27</f>
        <v>0</v>
      </c>
      <c r="J27">
        <f>NoMalahat!S27</f>
        <v>0</v>
      </c>
      <c r="K27">
        <f>NoMalahat!T27</f>
        <v>0</v>
      </c>
      <c r="L27">
        <f>NoMalahat!U27</f>
        <v>0</v>
      </c>
      <c r="M27">
        <f>NoMalahat!V27</f>
        <v>450</v>
      </c>
    </row>
    <row r="28" spans="1:13" x14ac:dyDescent="0.3">
      <c r="B28" s="14" t="str">
        <f>Table1!C28</f>
        <v xml:space="preserve">MS_6897   </v>
      </c>
      <c r="C28" s="25" t="str">
        <f>NoMalahat!L28</f>
        <v>Pamguard WM</v>
      </c>
      <c r="D28" s="14" t="str">
        <f>NoMalahat!M28</f>
        <v>Call, pulsed only</v>
      </c>
      <c r="E28" s="14">
        <f>NoMalahat!N28</f>
        <v>97</v>
      </c>
      <c r="F28">
        <f>NoMalahat!O28</f>
        <v>0</v>
      </c>
      <c r="G28">
        <f>NoMalahat!P28</f>
        <v>0</v>
      </c>
      <c r="H28" s="17">
        <f>NoMalahat!Q28</f>
        <v>0</v>
      </c>
      <c r="I28" s="14">
        <f>NoMalahat!R28</f>
        <v>0</v>
      </c>
      <c r="J28">
        <f>NoMalahat!S28</f>
        <v>0</v>
      </c>
      <c r="K28">
        <f>NoMalahat!T28</f>
        <v>0</v>
      </c>
      <c r="L28">
        <f>NoMalahat!U28</f>
        <v>97</v>
      </c>
      <c r="M28">
        <f>NoMalahat!V28</f>
        <v>0</v>
      </c>
    </row>
    <row r="29" spans="1:13" x14ac:dyDescent="0.3">
      <c r="B29" s="14" t="str">
        <f>Table1!C29</f>
        <v xml:space="preserve">MS_671879205        </v>
      </c>
      <c r="C29" s="25" t="str">
        <f>NoMalahat!L29</f>
        <v>Pamguard WM</v>
      </c>
      <c r="D29" s="14" t="str">
        <f>NoMalahat!M29</f>
        <v>Call, pulsed only</v>
      </c>
      <c r="E29" s="14">
        <f>NoMalahat!N29</f>
        <v>373</v>
      </c>
      <c r="F29">
        <f>NoMalahat!O29</f>
        <v>0</v>
      </c>
      <c r="G29">
        <f>NoMalahat!P29</f>
        <v>0</v>
      </c>
      <c r="H29" s="17">
        <f>NoMalahat!Q29</f>
        <v>0</v>
      </c>
      <c r="I29" s="14">
        <f>NoMalahat!R29</f>
        <v>0</v>
      </c>
      <c r="J29">
        <f>NoMalahat!S29</f>
        <v>0</v>
      </c>
      <c r="K29">
        <f>NoMalahat!T29</f>
        <v>0</v>
      </c>
      <c r="L29">
        <f>NoMalahat!U29</f>
        <v>0</v>
      </c>
      <c r="M29">
        <f>NoMalahat!V29</f>
        <v>373</v>
      </c>
    </row>
    <row r="30" spans="1:13" x14ac:dyDescent="0.3">
      <c r="B30" s="14" t="str">
        <f>Table1!C30</f>
        <v xml:space="preserve">RB_67424266 </v>
      </c>
      <c r="C30" s="25" t="str">
        <f>NoMalahat!L30</f>
        <v>Pamguard WM</v>
      </c>
      <c r="D30" s="14" t="str">
        <f>NoMalahat!M30</f>
        <v>Call, pulsed only</v>
      </c>
      <c r="E30" s="14">
        <f>NoMalahat!N30</f>
        <v>464</v>
      </c>
      <c r="F30">
        <f>NoMalahat!O30</f>
        <v>0</v>
      </c>
      <c r="G30">
        <f>NoMalahat!P30</f>
        <v>0</v>
      </c>
      <c r="H30" s="17">
        <f>NoMalahat!Q30</f>
        <v>0</v>
      </c>
      <c r="I30" s="14">
        <f>NoMalahat!R30</f>
        <v>0</v>
      </c>
      <c r="J30">
        <f>NoMalahat!S30</f>
        <v>0</v>
      </c>
      <c r="K30">
        <f>NoMalahat!T30</f>
        <v>0</v>
      </c>
      <c r="L30">
        <f>NoMalahat!U30</f>
        <v>464</v>
      </c>
      <c r="M30">
        <f>NoMalahat!V30</f>
        <v>0</v>
      </c>
    </row>
    <row r="31" spans="1:13" x14ac:dyDescent="0.3">
      <c r="B31" s="14" t="str">
        <f>Table1!C31</f>
        <v xml:space="preserve">Field_HTI </v>
      </c>
      <c r="C31" s="25" t="str">
        <f>NoMalahat!L31</f>
        <v>Pamguard WM</v>
      </c>
      <c r="D31" s="14" t="str">
        <f>NoMalahat!M31</f>
        <v>Call, pulsed only</v>
      </c>
      <c r="E31" s="14">
        <f>NoMalahat!N31</f>
        <v>12</v>
      </c>
      <c r="F31">
        <f>NoMalahat!O31</f>
        <v>0</v>
      </c>
      <c r="G31">
        <f>NoMalahat!P31</f>
        <v>0</v>
      </c>
      <c r="H31" s="17">
        <f>NoMalahat!Q31</f>
        <v>0</v>
      </c>
      <c r="I31" s="14">
        <f>NoMalahat!R31</f>
        <v>0</v>
      </c>
      <c r="J31">
        <f>NoMalahat!S31</f>
        <v>0</v>
      </c>
      <c r="K31">
        <f>NoMalahat!T31</f>
        <v>0</v>
      </c>
      <c r="L31">
        <f>NoMalahat!U31</f>
        <v>12</v>
      </c>
      <c r="M31">
        <f>NoMalahat!V31</f>
        <v>0</v>
      </c>
    </row>
    <row r="32" spans="1:13" x14ac:dyDescent="0.3">
      <c r="A32" s="10"/>
      <c r="B32" s="16" t="str">
        <f>Table1!C32</f>
        <v xml:space="preserve">Field_SondTrap             </v>
      </c>
      <c r="C32" s="24" t="str">
        <f>NoMalahat!L32</f>
        <v>Pamguard WM</v>
      </c>
      <c r="D32" s="16" t="str">
        <f>NoMalahat!M32</f>
        <v>Call, pulsed only</v>
      </c>
      <c r="E32" s="16">
        <f>NoMalahat!N32</f>
        <v>6360</v>
      </c>
      <c r="F32" s="10">
        <f>NoMalahat!O32</f>
        <v>0</v>
      </c>
      <c r="G32" s="10">
        <f>NoMalahat!P32</f>
        <v>0</v>
      </c>
      <c r="H32" s="68">
        <f>NoMalahat!Q32</f>
        <v>0</v>
      </c>
      <c r="I32" s="16">
        <f>NoMalahat!R32</f>
        <v>0</v>
      </c>
      <c r="J32" s="10">
        <f>NoMalahat!S32</f>
        <v>6360</v>
      </c>
      <c r="K32" s="10">
        <f>NoMalahat!T32</f>
        <v>0</v>
      </c>
      <c r="L32" s="10">
        <f>NoMalahat!U32</f>
        <v>0</v>
      </c>
      <c r="M32" s="10">
        <f>NoMalahat!V32</f>
        <v>0</v>
      </c>
    </row>
  </sheetData>
  <mergeCells count="2">
    <mergeCell ref="E1:H1"/>
    <mergeCell ref="I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NoMalahat</vt:lpstr>
      <vt:lpstr>Table1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2024-11-04T19:47:37Z</dcterms:modified>
</cp:coreProperties>
</file>