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Enkoder" sheetId="2" r:id="rId1"/>
    <sheet name="Dekoder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2" l="1"/>
  <c r="A3" i="2" l="1"/>
  <c r="B2" i="2"/>
  <c r="J11" i="2" s="1"/>
  <c r="N3" i="2" l="1"/>
  <c r="N5" i="2" s="1"/>
  <c r="B3" i="2"/>
  <c r="J9" i="2" s="1"/>
  <c r="P3" i="2" s="1"/>
  <c r="P5" i="2" s="1"/>
  <c r="A4" i="2"/>
  <c r="A3" i="1"/>
  <c r="B3" i="1" s="1"/>
  <c r="J3" i="1" s="1"/>
  <c r="B2" i="1"/>
  <c r="J2" i="1" s="1"/>
  <c r="A5" i="2" l="1"/>
  <c r="B4" i="2"/>
  <c r="J8" i="2" s="1"/>
  <c r="A4" i="1"/>
  <c r="B4" i="1" s="1"/>
  <c r="J4" i="1" s="1"/>
  <c r="Q3" i="2" l="1"/>
  <c r="Q5" i="2" s="1"/>
  <c r="B5" i="2"/>
  <c r="J7" i="2" s="1"/>
  <c r="R3" i="2" s="1"/>
  <c r="R5" i="2" s="1"/>
  <c r="A6" i="2"/>
  <c r="A5" i="1"/>
  <c r="A6" i="1" s="1"/>
  <c r="A7" i="2" l="1"/>
  <c r="B6" i="2"/>
  <c r="J5" i="2" s="1"/>
  <c r="B5" i="1"/>
  <c r="J5" i="1" s="1"/>
  <c r="N4" i="1" s="1"/>
  <c r="B6" i="1"/>
  <c r="J6" i="1" s="1"/>
  <c r="N3" i="1" s="1"/>
  <c r="A7" i="1"/>
  <c r="T3" i="2" l="1"/>
  <c r="T5" i="2" s="1"/>
  <c r="A8" i="2"/>
  <c r="B7" i="2"/>
  <c r="J4" i="2" s="1"/>
  <c r="N5" i="1"/>
  <c r="A8" i="1"/>
  <c r="B7" i="1"/>
  <c r="J7" i="1" s="1"/>
  <c r="U3" i="2" l="1"/>
  <c r="U5" i="2" s="1"/>
  <c r="B8" i="2"/>
  <c r="J3" i="2" s="1"/>
  <c r="J12" i="2" s="1"/>
  <c r="A9" i="2"/>
  <c r="A9" i="1"/>
  <c r="B8" i="1"/>
  <c r="J8" i="1" s="1"/>
  <c r="J13" i="2" l="1"/>
  <c r="L3" i="2" s="1"/>
  <c r="L5" i="2" s="1"/>
  <c r="V3" i="2"/>
  <c r="V5" i="2" s="1"/>
  <c r="M3" i="2"/>
  <c r="M5" i="2" s="1"/>
  <c r="B9" i="2"/>
  <c r="B12" i="2" s="1"/>
  <c r="A10" i="2"/>
  <c r="A10" i="1"/>
  <c r="B9" i="1"/>
  <c r="J9" i="1" s="1"/>
  <c r="O4" i="1" s="1"/>
  <c r="J2" i="2" l="1"/>
  <c r="J6" i="2" s="1"/>
  <c r="B10" i="1"/>
  <c r="J10" i="1" s="1"/>
  <c r="O3" i="1" s="1"/>
  <c r="O5" i="1" s="1"/>
  <c r="A11" i="1"/>
  <c r="W3" i="2" l="1"/>
  <c r="J10" i="2"/>
  <c r="O3" i="2" s="1"/>
  <c r="O5" i="2" s="1"/>
  <c r="S3" i="2"/>
  <c r="S5" i="2" s="1"/>
  <c r="A12" i="1"/>
  <c r="B11" i="1"/>
  <c r="J11" i="1" s="1"/>
  <c r="A13" i="1" l="1"/>
  <c r="B13" i="1" s="1"/>
  <c r="J13" i="1" s="1"/>
  <c r="Q3" i="1" s="1"/>
  <c r="B12" i="1"/>
  <c r="J12" i="1" s="1"/>
  <c r="P3" i="1" s="1"/>
  <c r="Q4" i="1"/>
  <c r="P4" i="1"/>
  <c r="W5" i="2" l="1"/>
  <c r="N10" i="2" s="1"/>
  <c r="Q5" i="1"/>
  <c r="P5" i="1"/>
  <c r="O6" i="1" l="1"/>
  <c r="K13" i="1" s="1"/>
  <c r="K3" i="1" l="1"/>
  <c r="T4" i="1" s="1"/>
  <c r="T6" i="1" s="1"/>
  <c r="K5" i="1"/>
  <c r="V4" i="1" s="1"/>
  <c r="V6" i="1" s="1"/>
  <c r="K8" i="1"/>
  <c r="X4" i="1" s="1"/>
  <c r="X6" i="1" s="1"/>
  <c r="K7" i="1"/>
  <c r="W4" i="1" s="1"/>
  <c r="W6" i="1" s="1"/>
  <c r="K10" i="1"/>
  <c r="K11" i="1"/>
  <c r="Z4" i="1" s="1"/>
  <c r="Z6" i="1" s="1"/>
  <c r="K9" i="1"/>
  <c r="Y4" i="1" s="1"/>
  <c r="Y6" i="1" s="1"/>
  <c r="K12" i="1"/>
  <c r="K2" i="1"/>
  <c r="S4" i="1" s="1"/>
  <c r="S6" i="1" s="1"/>
  <c r="K4" i="1"/>
  <c r="U4" i="1" s="1"/>
  <c r="U6" i="1" s="1"/>
  <c r="K6" i="1"/>
  <c r="T10" i="1" l="1"/>
</calcChain>
</file>

<file path=xl/sharedStrings.xml><?xml version="1.0" encoding="utf-8"?>
<sst xmlns="http://schemas.openxmlformats.org/spreadsheetml/2006/main" count="58" uniqueCount="19">
  <si>
    <t>Liczba</t>
  </si>
  <si>
    <t>M7</t>
  </si>
  <si>
    <t>C8</t>
  </si>
  <si>
    <t>C4</t>
  </si>
  <si>
    <t>C2</t>
  </si>
  <si>
    <t>C1</t>
  </si>
  <si>
    <t>M6</t>
  </si>
  <si>
    <t>S</t>
  </si>
  <si>
    <t>M5</t>
  </si>
  <si>
    <t>M4</t>
  </si>
  <si>
    <t>M3</t>
  </si>
  <si>
    <t>M2</t>
  </si>
  <si>
    <t>M1</t>
  </si>
  <si>
    <t>M0</t>
  </si>
  <si>
    <t>N</t>
  </si>
  <si>
    <t>Błąd</t>
  </si>
  <si>
    <t>ODP</t>
  </si>
  <si>
    <t>Legia</t>
  </si>
  <si>
    <t>W komórce A2 wpisz liczbę                                               zapisaną w systemie dziesiętnym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</si>
</sst>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9" xfId="0" applyBorder="1"/>
    <xf numFmtId="0" fontId="0" fillId="0" borderId="0" xfId="0" applyAlignment="1">
      <alignment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6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workbookViewId="0">
      <selection activeCell="A2" sqref="A2"/>
    </sheetView>
  </sheetViews>
  <sheetFormatPr defaultRowHeight="14.4" x14ac:dyDescent="0.3"/>
  <sheetData>
    <row r="1" spans="1:23" x14ac:dyDescent="0.3">
      <c r="A1" s="1" t="s">
        <v>0</v>
      </c>
    </row>
    <row r="2" spans="1:23" x14ac:dyDescent="0.3">
      <c r="A2" s="1"/>
      <c r="B2" s="1">
        <f t="shared" ref="B2:B9" si="0">MOD(A2,2)</f>
        <v>0</v>
      </c>
      <c r="D2" s="2">
        <v>12</v>
      </c>
      <c r="E2" s="3">
        <v>1</v>
      </c>
      <c r="F2" s="4">
        <v>1</v>
      </c>
      <c r="G2" s="4">
        <v>0</v>
      </c>
      <c r="H2" s="5">
        <v>0</v>
      </c>
      <c r="I2" s="6" t="s">
        <v>1</v>
      </c>
      <c r="J2" s="2">
        <f>B9</f>
        <v>0</v>
      </c>
      <c r="L2" s="32" t="s">
        <v>5</v>
      </c>
      <c r="M2" s="32" t="s">
        <v>4</v>
      </c>
      <c r="N2" s="15" t="s">
        <v>13</v>
      </c>
      <c r="O2" s="32" t="s">
        <v>3</v>
      </c>
      <c r="P2" s="16" t="s">
        <v>12</v>
      </c>
      <c r="Q2" s="15" t="s">
        <v>11</v>
      </c>
      <c r="R2" s="16" t="s">
        <v>10</v>
      </c>
      <c r="S2" s="32" t="s">
        <v>2</v>
      </c>
      <c r="T2" s="15" t="s">
        <v>9</v>
      </c>
      <c r="U2" s="16" t="s">
        <v>8</v>
      </c>
      <c r="V2" s="15" t="s">
        <v>6</v>
      </c>
      <c r="W2" s="15" t="s">
        <v>1</v>
      </c>
    </row>
    <row r="3" spans="1:23" x14ac:dyDescent="0.3">
      <c r="A3" s="1">
        <f t="shared" ref="A3:A10" si="1">QUOTIENT(A2,2)</f>
        <v>0</v>
      </c>
      <c r="B3" s="1">
        <f t="shared" si="0"/>
        <v>0</v>
      </c>
      <c r="D3" s="8">
        <v>11</v>
      </c>
      <c r="E3" s="9">
        <v>1</v>
      </c>
      <c r="F3" s="10">
        <v>0</v>
      </c>
      <c r="G3" s="10">
        <v>1</v>
      </c>
      <c r="H3" s="11">
        <v>1</v>
      </c>
      <c r="I3" s="12" t="s">
        <v>6</v>
      </c>
      <c r="J3" s="8">
        <f>B8</f>
        <v>0</v>
      </c>
      <c r="L3" s="14">
        <f>J13</f>
        <v>0</v>
      </c>
      <c r="M3" s="14">
        <f>J12</f>
        <v>0</v>
      </c>
      <c r="N3" s="14">
        <f>J11</f>
        <v>0</v>
      </c>
      <c r="O3" s="14">
        <f>J10</f>
        <v>0</v>
      </c>
      <c r="P3" s="20">
        <f>J9</f>
        <v>0</v>
      </c>
      <c r="Q3" s="14">
        <f>J8</f>
        <v>0</v>
      </c>
      <c r="R3" s="20">
        <f>J7</f>
        <v>0</v>
      </c>
      <c r="S3" s="14">
        <f>J6</f>
        <v>0</v>
      </c>
      <c r="T3" s="14">
        <f>J5</f>
        <v>0</v>
      </c>
      <c r="U3" s="20">
        <f>J4</f>
        <v>0</v>
      </c>
      <c r="V3" s="14">
        <f>J3</f>
        <v>0</v>
      </c>
      <c r="W3" s="14">
        <f>J2</f>
        <v>0</v>
      </c>
    </row>
    <row r="4" spans="1:23" x14ac:dyDescent="0.3">
      <c r="A4" s="1">
        <f t="shared" si="1"/>
        <v>0</v>
      </c>
      <c r="B4" s="1">
        <f t="shared" si="0"/>
        <v>0</v>
      </c>
      <c r="D4" s="8">
        <v>10</v>
      </c>
      <c r="E4" s="9">
        <v>1</v>
      </c>
      <c r="F4" s="10">
        <v>0</v>
      </c>
      <c r="G4" s="10">
        <v>1</v>
      </c>
      <c r="H4" s="11">
        <v>0</v>
      </c>
      <c r="I4" s="12" t="s">
        <v>8</v>
      </c>
      <c r="J4" s="8">
        <f>B7</f>
        <v>0</v>
      </c>
      <c r="K4" s="18"/>
      <c r="L4" s="21">
        <v>2048</v>
      </c>
      <c r="M4" s="21">
        <v>1024</v>
      </c>
      <c r="N4" s="21">
        <v>512</v>
      </c>
      <c r="O4" s="21">
        <v>256</v>
      </c>
      <c r="P4" s="22">
        <v>128</v>
      </c>
      <c r="Q4" s="21">
        <v>64</v>
      </c>
      <c r="R4" s="22">
        <v>32</v>
      </c>
      <c r="S4" s="21">
        <v>16</v>
      </c>
      <c r="T4" s="21">
        <v>8</v>
      </c>
      <c r="U4" s="22">
        <v>4</v>
      </c>
      <c r="V4" s="21">
        <v>2</v>
      </c>
      <c r="W4" s="21">
        <v>1</v>
      </c>
    </row>
    <row r="5" spans="1:23" x14ac:dyDescent="0.3">
      <c r="A5" s="1">
        <f t="shared" si="1"/>
        <v>0</v>
      </c>
      <c r="B5" s="1">
        <f t="shared" si="0"/>
        <v>0</v>
      </c>
      <c r="D5" s="8">
        <v>9</v>
      </c>
      <c r="E5" s="9">
        <v>1</v>
      </c>
      <c r="F5" s="10">
        <v>0</v>
      </c>
      <c r="G5" s="10">
        <v>0</v>
      </c>
      <c r="H5" s="11">
        <v>1</v>
      </c>
      <c r="I5" s="12" t="s">
        <v>9</v>
      </c>
      <c r="J5" s="8">
        <f>B6</f>
        <v>0</v>
      </c>
      <c r="K5" s="18"/>
      <c r="L5" s="14">
        <f t="shared" ref="L5:W5" si="2">L3*L4</f>
        <v>0</v>
      </c>
      <c r="M5" s="19">
        <f t="shared" si="2"/>
        <v>0</v>
      </c>
      <c r="N5" s="19">
        <f t="shared" si="2"/>
        <v>0</v>
      </c>
      <c r="O5" s="19">
        <f t="shared" si="2"/>
        <v>0</v>
      </c>
      <c r="P5" s="19">
        <f t="shared" si="2"/>
        <v>0</v>
      </c>
      <c r="Q5" s="19">
        <f t="shared" si="2"/>
        <v>0</v>
      </c>
      <c r="R5" s="19">
        <f t="shared" si="2"/>
        <v>0</v>
      </c>
      <c r="S5" s="19">
        <f t="shared" si="2"/>
        <v>0</v>
      </c>
      <c r="T5" s="19">
        <f t="shared" si="2"/>
        <v>0</v>
      </c>
      <c r="U5" s="19">
        <f t="shared" si="2"/>
        <v>0</v>
      </c>
      <c r="V5" s="19">
        <f t="shared" si="2"/>
        <v>0</v>
      </c>
      <c r="W5" s="14">
        <f t="shared" si="2"/>
        <v>0</v>
      </c>
    </row>
    <row r="6" spans="1:23" x14ac:dyDescent="0.3">
      <c r="A6" s="1">
        <f t="shared" si="1"/>
        <v>0</v>
      </c>
      <c r="B6" s="1">
        <f t="shared" si="0"/>
        <v>0</v>
      </c>
      <c r="D6" s="8">
        <v>8</v>
      </c>
      <c r="E6" s="9">
        <v>1</v>
      </c>
      <c r="F6" s="10">
        <v>0</v>
      </c>
      <c r="G6" s="10">
        <v>0</v>
      </c>
      <c r="H6" s="11">
        <v>0</v>
      </c>
      <c r="I6" s="23" t="s">
        <v>2</v>
      </c>
      <c r="J6" s="8">
        <f>MOD(SUM(J5,J4,J3,J2),2)</f>
        <v>0</v>
      </c>
      <c r="K6" s="18"/>
    </row>
    <row r="7" spans="1:23" x14ac:dyDescent="0.3">
      <c r="A7" s="1">
        <f t="shared" si="1"/>
        <v>0</v>
      </c>
      <c r="B7" s="1">
        <f t="shared" si="0"/>
        <v>0</v>
      </c>
      <c r="D7" s="8">
        <v>7</v>
      </c>
      <c r="E7" s="9">
        <v>0</v>
      </c>
      <c r="F7" s="10">
        <v>1</v>
      </c>
      <c r="G7" s="10">
        <v>1</v>
      </c>
      <c r="H7" s="11">
        <v>1</v>
      </c>
      <c r="I7" s="12" t="s">
        <v>10</v>
      </c>
      <c r="J7" s="8">
        <f>B5</f>
        <v>0</v>
      </c>
      <c r="K7" s="18"/>
    </row>
    <row r="8" spans="1:23" x14ac:dyDescent="0.3">
      <c r="A8" s="1">
        <f>QUOTIENT(A7,2)</f>
        <v>0</v>
      </c>
      <c r="B8" s="1">
        <f t="shared" si="0"/>
        <v>0</v>
      </c>
      <c r="D8" s="8">
        <v>6</v>
      </c>
      <c r="E8" s="9">
        <v>0</v>
      </c>
      <c r="F8" s="10">
        <v>1</v>
      </c>
      <c r="G8" s="10">
        <v>1</v>
      </c>
      <c r="H8" s="11">
        <v>0</v>
      </c>
      <c r="I8" s="12" t="s">
        <v>11</v>
      </c>
      <c r="J8" s="8">
        <f>B4</f>
        <v>0</v>
      </c>
    </row>
    <row r="9" spans="1:23" ht="15" thickBot="1" x14ac:dyDescent="0.35">
      <c r="A9" s="1">
        <f t="shared" si="1"/>
        <v>0</v>
      </c>
      <c r="B9" s="1">
        <f t="shared" si="0"/>
        <v>0</v>
      </c>
      <c r="D9" s="8">
        <v>5</v>
      </c>
      <c r="E9" s="9">
        <v>0</v>
      </c>
      <c r="F9" s="10">
        <v>1</v>
      </c>
      <c r="G9" s="10">
        <v>0</v>
      </c>
      <c r="H9" s="11">
        <v>1</v>
      </c>
      <c r="I9" s="12" t="s">
        <v>12</v>
      </c>
      <c r="J9" s="8">
        <f>B3</f>
        <v>0</v>
      </c>
    </row>
    <row r="10" spans="1:23" ht="15" thickBot="1" x14ac:dyDescent="0.35">
      <c r="A10" s="1">
        <f t="shared" si="1"/>
        <v>0</v>
      </c>
      <c r="B10" s="31" t="s">
        <v>17</v>
      </c>
      <c r="D10" s="8">
        <v>4</v>
      </c>
      <c r="E10" s="9">
        <v>0</v>
      </c>
      <c r="F10" s="10">
        <v>1</v>
      </c>
      <c r="G10" s="10">
        <v>0</v>
      </c>
      <c r="H10" s="11">
        <v>0</v>
      </c>
      <c r="I10" s="23" t="s">
        <v>3</v>
      </c>
      <c r="J10" s="8">
        <f>MOD(SUM(J9,J8,J7,J2),2)</f>
        <v>0</v>
      </c>
      <c r="M10" s="24" t="s">
        <v>16</v>
      </c>
      <c r="N10" s="25">
        <f>SUM(L5:W5)</f>
        <v>0</v>
      </c>
    </row>
    <row r="11" spans="1:23" x14ac:dyDescent="0.3">
      <c r="A11" s="1"/>
      <c r="B11" s="1"/>
      <c r="D11" s="8">
        <v>3</v>
      </c>
      <c r="E11" s="9">
        <v>0</v>
      </c>
      <c r="F11" s="10">
        <v>0</v>
      </c>
      <c r="G11" s="10">
        <v>1</v>
      </c>
      <c r="H11" s="11">
        <v>1</v>
      </c>
      <c r="I11" s="12" t="s">
        <v>13</v>
      </c>
      <c r="J11" s="8">
        <f>B2</f>
        <v>0</v>
      </c>
    </row>
    <row r="12" spans="1:23" x14ac:dyDescent="0.3">
      <c r="A12" s="1">
        <f>A2</f>
        <v>0</v>
      </c>
      <c r="B12" s="1" t="str">
        <f>B9&amp;""&amp;B8&amp;""&amp;B7&amp;""&amp;B6&amp;""&amp;B5&amp;""&amp;B4&amp;""&amp;B3&amp;""&amp;B2</f>
        <v>00000000</v>
      </c>
      <c r="D12" s="8">
        <v>2</v>
      </c>
      <c r="E12" s="9">
        <v>0</v>
      </c>
      <c r="F12" s="10">
        <v>0</v>
      </c>
      <c r="G12" s="10">
        <v>1</v>
      </c>
      <c r="H12" s="11">
        <v>0</v>
      </c>
      <c r="I12" s="23" t="s">
        <v>4</v>
      </c>
      <c r="J12" s="8">
        <f>MOD(SUM(J11,J8,J7,J4,J3),2)</f>
        <v>0</v>
      </c>
    </row>
    <row r="13" spans="1:23" x14ac:dyDescent="0.3">
      <c r="A13" s="1"/>
      <c r="B13" s="1"/>
      <c r="D13" s="26">
        <v>1</v>
      </c>
      <c r="E13" s="27">
        <v>0</v>
      </c>
      <c r="F13" s="28">
        <v>0</v>
      </c>
      <c r="G13" s="28">
        <v>0</v>
      </c>
      <c r="H13" s="29">
        <v>1</v>
      </c>
      <c r="I13" s="30" t="s">
        <v>5</v>
      </c>
      <c r="J13" s="26">
        <f>MOD(SUM(J11,J9,J7,J5,J3),2)</f>
        <v>0</v>
      </c>
    </row>
    <row r="18" spans="1:5" x14ac:dyDescent="0.3">
      <c r="A18" s="33" t="s">
        <v>18</v>
      </c>
      <c r="B18" s="33"/>
      <c r="C18" s="33"/>
      <c r="D18" s="33"/>
      <c r="E18" s="33"/>
    </row>
    <row r="19" spans="1:5" x14ac:dyDescent="0.3">
      <c r="A19" s="33"/>
      <c r="B19" s="33"/>
      <c r="C19" s="33"/>
      <c r="D19" s="33"/>
      <c r="E19" s="33"/>
    </row>
    <row r="20" spans="1:5" x14ac:dyDescent="0.3">
      <c r="A20" s="33"/>
      <c r="B20" s="33"/>
      <c r="C20" s="33"/>
      <c r="D20" s="33"/>
      <c r="E20" s="33"/>
    </row>
    <row r="21" spans="1:5" x14ac:dyDescent="0.3">
      <c r="A21" s="33"/>
      <c r="B21" s="33"/>
      <c r="C21" s="33"/>
      <c r="D21" s="33"/>
      <c r="E21" s="33"/>
    </row>
  </sheetData>
  <mergeCells count="1">
    <mergeCell ref="A18:E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zoomScale="85" zoomScaleNormal="85" workbookViewId="0">
      <selection activeCell="A2" sqref="A2"/>
    </sheetView>
  </sheetViews>
  <sheetFormatPr defaultRowHeight="14.4" x14ac:dyDescent="0.3"/>
  <cols>
    <col min="1" max="1" width="8.88671875" customWidth="1"/>
  </cols>
  <sheetData>
    <row r="1" spans="1:26" x14ac:dyDescent="0.3">
      <c r="A1" s="1" t="s">
        <v>0</v>
      </c>
    </row>
    <row r="2" spans="1:26" x14ac:dyDescent="0.3">
      <c r="A2" s="1"/>
      <c r="B2" s="1">
        <f t="shared" ref="B2:B13" si="0">MOD(A2,2)</f>
        <v>0</v>
      </c>
      <c r="D2" s="2">
        <v>12</v>
      </c>
      <c r="E2" s="3">
        <v>1</v>
      </c>
      <c r="F2" s="4">
        <v>1</v>
      </c>
      <c r="G2" s="4">
        <v>0</v>
      </c>
      <c r="H2" s="5">
        <v>0</v>
      </c>
      <c r="I2" s="6" t="s">
        <v>1</v>
      </c>
      <c r="J2" s="3">
        <f>B2</f>
        <v>0</v>
      </c>
      <c r="K2" s="2">
        <f>IF($O$6=12,_xlfn.BITXOR(J2,1),J2)</f>
        <v>0</v>
      </c>
      <c r="L2" s="10"/>
      <c r="N2" s="7" t="s">
        <v>2</v>
      </c>
      <c r="O2" s="7" t="s">
        <v>3</v>
      </c>
      <c r="P2" s="7" t="s">
        <v>4</v>
      </c>
      <c r="Q2" s="7" t="s">
        <v>5</v>
      </c>
    </row>
    <row r="3" spans="1:26" x14ac:dyDescent="0.3">
      <c r="A3" s="1">
        <f t="shared" ref="A3:A13" si="1">QUOTIENT(A2,2)</f>
        <v>0</v>
      </c>
      <c r="B3" s="1">
        <f t="shared" si="0"/>
        <v>0</v>
      </c>
      <c r="D3" s="8">
        <v>11</v>
      </c>
      <c r="E3" s="9">
        <v>1</v>
      </c>
      <c r="F3" s="10">
        <v>0</v>
      </c>
      <c r="G3" s="10">
        <v>1</v>
      </c>
      <c r="H3" s="11">
        <v>1</v>
      </c>
      <c r="I3" s="12" t="s">
        <v>6</v>
      </c>
      <c r="J3" s="9">
        <f t="shared" ref="J3:J13" si="2">B3</f>
        <v>0</v>
      </c>
      <c r="K3" s="8">
        <f>IF($O$6=11,_xlfn.BITXOR(J3,1),J3)</f>
        <v>0</v>
      </c>
      <c r="L3" s="10"/>
      <c r="M3" s="13" t="s">
        <v>7</v>
      </c>
      <c r="N3" s="14">
        <f>J6</f>
        <v>0</v>
      </c>
      <c r="O3" s="14">
        <f>J10</f>
        <v>0</v>
      </c>
      <c r="P3" s="14">
        <f>J12</f>
        <v>0</v>
      </c>
      <c r="Q3" s="14">
        <f>J13</f>
        <v>0</v>
      </c>
      <c r="S3" s="6" t="s">
        <v>1</v>
      </c>
      <c r="T3" s="15" t="s">
        <v>6</v>
      </c>
      <c r="U3" s="16" t="s">
        <v>8</v>
      </c>
      <c r="V3" s="15" t="s">
        <v>9</v>
      </c>
      <c r="W3" s="16" t="s">
        <v>10</v>
      </c>
      <c r="X3" s="15" t="s">
        <v>11</v>
      </c>
      <c r="Y3" s="16" t="s">
        <v>12</v>
      </c>
      <c r="Z3" s="15" t="s">
        <v>13</v>
      </c>
    </row>
    <row r="4" spans="1:26" x14ac:dyDescent="0.3">
      <c r="A4" s="1">
        <f t="shared" si="1"/>
        <v>0</v>
      </c>
      <c r="B4" s="1">
        <f t="shared" si="0"/>
        <v>0</v>
      </c>
      <c r="D4" s="8">
        <v>10</v>
      </c>
      <c r="E4" s="9">
        <v>1</v>
      </c>
      <c r="F4" s="10">
        <v>0</v>
      </c>
      <c r="G4" s="10">
        <v>1</v>
      </c>
      <c r="H4" s="11">
        <v>0</v>
      </c>
      <c r="I4" s="12" t="s">
        <v>8</v>
      </c>
      <c r="J4" s="9">
        <f t="shared" si="2"/>
        <v>0</v>
      </c>
      <c r="K4" s="8">
        <f>IF($O$6=10,_xlfn.BITXOR(J4,1),J4)</f>
        <v>0</v>
      </c>
      <c r="L4" s="10"/>
      <c r="M4" s="13" t="s">
        <v>14</v>
      </c>
      <c r="N4" s="17">
        <f>MOD(SUM(J5,J4,J3,J2),2)</f>
        <v>0</v>
      </c>
      <c r="O4" s="14">
        <f>MOD(SUM(J9,J8,J7,J2),2)</f>
        <v>0</v>
      </c>
      <c r="P4" s="14">
        <f>MOD(SUM(J11,J8,J7,J4,J3),2)</f>
        <v>0</v>
      </c>
      <c r="Q4" s="14">
        <f>MOD(SUM(J11,J9,J7,J5,J3),2)</f>
        <v>0</v>
      </c>
      <c r="R4" s="18"/>
      <c r="S4" s="19">
        <f>K2</f>
        <v>0</v>
      </c>
      <c r="T4" s="14">
        <f>K3</f>
        <v>0</v>
      </c>
      <c r="U4" s="20">
        <f>K4</f>
        <v>0</v>
      </c>
      <c r="V4" s="14">
        <f>K5</f>
        <v>0</v>
      </c>
      <c r="W4" s="20">
        <f>K7</f>
        <v>0</v>
      </c>
      <c r="X4" s="14">
        <f>K8</f>
        <v>0</v>
      </c>
      <c r="Y4" s="20">
        <f>K9</f>
        <v>0</v>
      </c>
      <c r="Z4" s="14">
        <f>K11</f>
        <v>0</v>
      </c>
    </row>
    <row r="5" spans="1:26" x14ac:dyDescent="0.3">
      <c r="A5" s="1">
        <f t="shared" si="1"/>
        <v>0</v>
      </c>
      <c r="B5" s="1">
        <f t="shared" si="0"/>
        <v>0</v>
      </c>
      <c r="D5" s="8">
        <v>9</v>
      </c>
      <c r="E5" s="9">
        <v>1</v>
      </c>
      <c r="F5" s="10">
        <v>0</v>
      </c>
      <c r="G5" s="10">
        <v>0</v>
      </c>
      <c r="H5" s="11">
        <v>1</v>
      </c>
      <c r="I5" s="12" t="s">
        <v>9</v>
      </c>
      <c r="J5" s="9">
        <f t="shared" si="2"/>
        <v>0</v>
      </c>
      <c r="K5" s="8">
        <f>IF($O$6=9,_xlfn.BITXOR(J5,1),J5)</f>
        <v>0</v>
      </c>
      <c r="L5" s="10"/>
      <c r="N5" s="17">
        <f>_xlfn.BITXOR(N3,N4)</f>
        <v>0</v>
      </c>
      <c r="O5" s="17">
        <f t="shared" ref="O5:Q5" si="3">_xlfn.BITXOR(O3,O4)</f>
        <v>0</v>
      </c>
      <c r="P5" s="17">
        <f t="shared" si="3"/>
        <v>0</v>
      </c>
      <c r="Q5" s="21">
        <f t="shared" si="3"/>
        <v>0</v>
      </c>
      <c r="R5" s="18"/>
      <c r="S5" s="17">
        <v>128</v>
      </c>
      <c r="T5" s="21">
        <v>64</v>
      </c>
      <c r="U5" s="22">
        <v>32</v>
      </c>
      <c r="V5" s="21">
        <v>16</v>
      </c>
      <c r="W5" s="22">
        <v>8</v>
      </c>
      <c r="X5" s="21">
        <v>4</v>
      </c>
      <c r="Y5" s="22">
        <v>2</v>
      </c>
      <c r="Z5" s="21">
        <v>1</v>
      </c>
    </row>
    <row r="6" spans="1:26" x14ac:dyDescent="0.3">
      <c r="A6" s="1">
        <f t="shared" si="1"/>
        <v>0</v>
      </c>
      <c r="B6" s="1">
        <f t="shared" si="0"/>
        <v>0</v>
      </c>
      <c r="D6" s="8">
        <v>8</v>
      </c>
      <c r="E6" s="9">
        <v>1</v>
      </c>
      <c r="F6" s="10">
        <v>0</v>
      </c>
      <c r="G6" s="10">
        <v>0</v>
      </c>
      <c r="H6" s="11">
        <v>0</v>
      </c>
      <c r="I6" s="23" t="s">
        <v>2</v>
      </c>
      <c r="J6" s="9">
        <f t="shared" si="2"/>
        <v>0</v>
      </c>
      <c r="K6" s="8">
        <f>IF($O$6=8,_xlfn.BITXOR(J6,1),J6)</f>
        <v>0</v>
      </c>
      <c r="L6" s="10"/>
      <c r="N6" t="s">
        <v>15</v>
      </c>
      <c r="O6">
        <f>N5*8+O5*4+P5*2+Q5*1</f>
        <v>0</v>
      </c>
      <c r="R6" s="18"/>
      <c r="S6" s="19">
        <f>S4*S5</f>
        <v>0</v>
      </c>
      <c r="T6" s="14">
        <f t="shared" ref="T6:Z6" si="4">T4*T5</f>
        <v>0</v>
      </c>
      <c r="U6" s="14">
        <f t="shared" si="4"/>
        <v>0</v>
      </c>
      <c r="V6" s="14">
        <f t="shared" si="4"/>
        <v>0</v>
      </c>
      <c r="W6" s="14">
        <f t="shared" si="4"/>
        <v>0</v>
      </c>
      <c r="X6" s="14">
        <f t="shared" si="4"/>
        <v>0</v>
      </c>
      <c r="Y6" s="14">
        <f t="shared" si="4"/>
        <v>0</v>
      </c>
      <c r="Z6" s="14">
        <f t="shared" si="4"/>
        <v>0</v>
      </c>
    </row>
    <row r="7" spans="1:26" x14ac:dyDescent="0.3">
      <c r="A7" s="1">
        <f t="shared" si="1"/>
        <v>0</v>
      </c>
      <c r="B7" s="1">
        <f t="shared" si="0"/>
        <v>0</v>
      </c>
      <c r="D7" s="8">
        <v>7</v>
      </c>
      <c r="E7" s="9">
        <v>0</v>
      </c>
      <c r="F7" s="10">
        <v>1</v>
      </c>
      <c r="G7" s="10">
        <v>1</v>
      </c>
      <c r="H7" s="11">
        <v>1</v>
      </c>
      <c r="I7" s="12" t="s">
        <v>10</v>
      </c>
      <c r="J7" s="9">
        <f t="shared" si="2"/>
        <v>0</v>
      </c>
      <c r="K7" s="8">
        <f>IF($O$6=7,_xlfn.BITXOR(J7,1),J7)</f>
        <v>0</v>
      </c>
      <c r="L7" s="10"/>
      <c r="R7" s="18"/>
      <c r="S7" s="18"/>
    </row>
    <row r="8" spans="1:26" x14ac:dyDescent="0.3">
      <c r="A8" s="1">
        <f t="shared" si="1"/>
        <v>0</v>
      </c>
      <c r="B8" s="1">
        <f t="shared" si="0"/>
        <v>0</v>
      </c>
      <c r="D8" s="8">
        <v>6</v>
      </c>
      <c r="E8" s="9">
        <v>0</v>
      </c>
      <c r="F8" s="10">
        <v>1</v>
      </c>
      <c r="G8" s="10">
        <v>1</v>
      </c>
      <c r="H8" s="11">
        <v>0</v>
      </c>
      <c r="I8" s="12" t="s">
        <v>11</v>
      </c>
      <c r="J8" s="9">
        <f t="shared" si="2"/>
        <v>0</v>
      </c>
      <c r="K8" s="8">
        <f>IF($O$6=6,_xlfn.BITXOR(J8,1),J8)</f>
        <v>0</v>
      </c>
      <c r="L8" s="10"/>
    </row>
    <row r="9" spans="1:26" ht="15" thickBot="1" x14ac:dyDescent="0.35">
      <c r="A9" s="1">
        <f t="shared" si="1"/>
        <v>0</v>
      </c>
      <c r="B9" s="1">
        <f t="shared" si="0"/>
        <v>0</v>
      </c>
      <c r="D9" s="8">
        <v>5</v>
      </c>
      <c r="E9" s="9">
        <v>0</v>
      </c>
      <c r="F9" s="10">
        <v>1</v>
      </c>
      <c r="G9" s="10">
        <v>0</v>
      </c>
      <c r="H9" s="11">
        <v>1</v>
      </c>
      <c r="I9" s="12" t="s">
        <v>12</v>
      </c>
      <c r="J9" s="9">
        <f t="shared" si="2"/>
        <v>0</v>
      </c>
      <c r="K9" s="8">
        <f>IF($O$6=5,_xlfn.BITXOR(J9,1),J9)</f>
        <v>0</v>
      </c>
      <c r="L9" s="10"/>
    </row>
    <row r="10" spans="1:26" ht="15" thickBot="1" x14ac:dyDescent="0.35">
      <c r="A10" s="1">
        <f t="shared" si="1"/>
        <v>0</v>
      </c>
      <c r="B10" s="1">
        <f t="shared" si="0"/>
        <v>0</v>
      </c>
      <c r="D10" s="8">
        <v>4</v>
      </c>
      <c r="E10" s="9">
        <v>0</v>
      </c>
      <c r="F10" s="10">
        <v>1</v>
      </c>
      <c r="G10" s="10">
        <v>0</v>
      </c>
      <c r="H10" s="11">
        <v>0</v>
      </c>
      <c r="I10" s="23" t="s">
        <v>3</v>
      </c>
      <c r="J10" s="9">
        <f t="shared" si="2"/>
        <v>0</v>
      </c>
      <c r="K10" s="8">
        <f>IF($O$6=4,_xlfn.BITXOR(J10,1),J10)</f>
        <v>0</v>
      </c>
      <c r="L10" s="10"/>
      <c r="S10" s="24" t="s">
        <v>16</v>
      </c>
      <c r="T10" s="25">
        <f>SUM(S6:Z6)</f>
        <v>0</v>
      </c>
    </row>
    <row r="11" spans="1:26" x14ac:dyDescent="0.3">
      <c r="A11" s="1">
        <f t="shared" si="1"/>
        <v>0</v>
      </c>
      <c r="B11" s="1">
        <f t="shared" si="0"/>
        <v>0</v>
      </c>
      <c r="D11" s="8">
        <v>3</v>
      </c>
      <c r="E11" s="9">
        <v>0</v>
      </c>
      <c r="F11" s="10">
        <v>0</v>
      </c>
      <c r="G11" s="10">
        <v>1</v>
      </c>
      <c r="H11" s="11">
        <v>1</v>
      </c>
      <c r="I11" s="12" t="s">
        <v>13</v>
      </c>
      <c r="J11" s="9">
        <f t="shared" si="2"/>
        <v>0</v>
      </c>
      <c r="K11" s="8">
        <f>IF($O$6=3,_xlfn.BITXOR(J11,1),J11)</f>
        <v>0</v>
      </c>
      <c r="L11" s="10"/>
    </row>
    <row r="12" spans="1:26" x14ac:dyDescent="0.3">
      <c r="A12" s="1">
        <f t="shared" si="1"/>
        <v>0</v>
      </c>
      <c r="B12" s="1">
        <f t="shared" si="0"/>
        <v>0</v>
      </c>
      <c r="D12" s="8">
        <v>2</v>
      </c>
      <c r="E12" s="9">
        <v>0</v>
      </c>
      <c r="F12" s="10">
        <v>0</v>
      </c>
      <c r="G12" s="10">
        <v>1</v>
      </c>
      <c r="H12" s="11">
        <v>0</v>
      </c>
      <c r="I12" s="23" t="s">
        <v>4</v>
      </c>
      <c r="J12" s="9">
        <f t="shared" si="2"/>
        <v>0</v>
      </c>
      <c r="K12" s="8">
        <f>IF($O$6=2,_xlfn.BITXOR(J12,1),J12)</f>
        <v>0</v>
      </c>
      <c r="L12" s="10"/>
    </row>
    <row r="13" spans="1:26" x14ac:dyDescent="0.3">
      <c r="A13" s="1">
        <f t="shared" si="1"/>
        <v>0</v>
      </c>
      <c r="B13" s="1">
        <f t="shared" si="0"/>
        <v>0</v>
      </c>
      <c r="D13" s="26">
        <v>1</v>
      </c>
      <c r="E13" s="27">
        <v>0</v>
      </c>
      <c r="F13" s="28">
        <v>0</v>
      </c>
      <c r="G13" s="28">
        <v>0</v>
      </c>
      <c r="H13" s="29">
        <v>1</v>
      </c>
      <c r="I13" s="30" t="s">
        <v>5</v>
      </c>
      <c r="J13" s="27">
        <f t="shared" si="2"/>
        <v>0</v>
      </c>
      <c r="K13" s="26">
        <f>IF($O$6=1,_xlfn.BITXOR(J13,1),J13)</f>
        <v>0</v>
      </c>
      <c r="L13" s="10"/>
    </row>
    <row r="18" spans="1:5" x14ac:dyDescent="0.3">
      <c r="A18" s="33" t="s">
        <v>18</v>
      </c>
      <c r="B18" s="33"/>
      <c r="C18" s="33"/>
      <c r="D18" s="33"/>
      <c r="E18" s="33"/>
    </row>
    <row r="19" spans="1:5" x14ac:dyDescent="0.3">
      <c r="A19" s="33"/>
      <c r="B19" s="33"/>
      <c r="C19" s="33"/>
      <c r="D19" s="33"/>
      <c r="E19" s="33"/>
    </row>
    <row r="20" spans="1:5" x14ac:dyDescent="0.3">
      <c r="A20" s="33"/>
      <c r="B20" s="33"/>
      <c r="C20" s="33"/>
      <c r="D20" s="33"/>
      <c r="E20" s="33"/>
    </row>
    <row r="21" spans="1:5" x14ac:dyDescent="0.3">
      <c r="A21" s="33"/>
      <c r="B21" s="33"/>
      <c r="C21" s="33"/>
      <c r="D21" s="33"/>
      <c r="E21" s="33"/>
    </row>
  </sheetData>
  <mergeCells count="1">
    <mergeCell ref="A18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Enkoder</vt:lpstr>
      <vt:lpstr>Dekoder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2024-01-16T22:57:19Z</dcterms:modified>
</cp:coreProperties>
</file>