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7" i="8" l="1"/>
  <c r="H16" i="11" l="1"/>
  <c r="G34" i="11" l="1"/>
  <c r="F434" i="8"/>
  <c r="I29" i="11" l="1"/>
  <c r="P17" i="1" l="1"/>
  <c r="AB187" i="18" l="1"/>
  <c r="AE187" i="18"/>
  <c r="AH187" i="18"/>
  <c r="Y187" i="18" s="1"/>
  <c r="AL187" i="18"/>
  <c r="AM187" i="18"/>
  <c r="AN187" i="18" s="1"/>
  <c r="AB188" i="18"/>
  <c r="AE188" i="18"/>
  <c r="AH188" i="18"/>
  <c r="AL188" i="18"/>
  <c r="AM188" i="18"/>
  <c r="AN188" i="18" s="1"/>
  <c r="AB189" i="18"/>
  <c r="AE189" i="18"/>
  <c r="AH189" i="18"/>
  <c r="Y189" i="18" s="1"/>
  <c r="AL189" i="18"/>
  <c r="AM189" i="18"/>
  <c r="AN189" i="18" s="1"/>
  <c r="AB190" i="18"/>
  <c r="AE190" i="18"/>
  <c r="Y190" i="18" s="1"/>
  <c r="AH190" i="18"/>
  <c r="AL190" i="18"/>
  <c r="AB191" i="18"/>
  <c r="Y191" i="18" s="1"/>
  <c r="AE191" i="18"/>
  <c r="AH191" i="18"/>
  <c r="AL191" i="18"/>
  <c r="Y192" i="18"/>
  <c r="AB192" i="18"/>
  <c r="AE192" i="18"/>
  <c r="AH192" i="18"/>
  <c r="AL192" i="18"/>
  <c r="AM192" i="18"/>
  <c r="AN192" i="18" s="1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 s="1"/>
  <c r="Y195" i="18"/>
  <c r="AB195" i="18"/>
  <c r="AE195" i="18"/>
  <c r="AH195" i="18"/>
  <c r="AL195" i="18"/>
  <c r="AM195" i="18"/>
  <c r="AN195" i="18" s="1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AL176" i="18"/>
  <c r="AB177" i="18"/>
  <c r="AE177" i="18"/>
  <c r="AH177" i="18"/>
  <c r="AL177" i="18"/>
  <c r="AB178" i="18"/>
  <c r="AE178" i="18"/>
  <c r="AH178" i="18"/>
  <c r="AL178" i="18"/>
  <c r="AM178" i="18"/>
  <c r="AN178" i="18" s="1"/>
  <c r="AB179" i="18"/>
  <c r="AE179" i="18"/>
  <c r="AH179" i="18"/>
  <c r="AL179" i="18"/>
  <c r="AM179" i="18"/>
  <c r="AN179" i="18" s="1"/>
  <c r="AB180" i="18"/>
  <c r="AE180" i="18"/>
  <c r="AH180" i="18"/>
  <c r="Y180" i="18" s="1"/>
  <c r="AL180" i="18"/>
  <c r="AM180" i="18"/>
  <c r="AN180" i="18" s="1"/>
  <c r="AB181" i="18"/>
  <c r="Y181" i="18" s="1"/>
  <c r="AE181" i="18"/>
  <c r="AH181" i="18"/>
  <c r="AL181" i="18"/>
  <c r="AM181" i="18"/>
  <c r="AN181" i="18" s="1"/>
  <c r="AB158" i="18"/>
  <c r="AE158" i="18"/>
  <c r="AH158" i="18"/>
  <c r="AL158" i="18"/>
  <c r="AB159" i="18"/>
  <c r="AE159" i="18"/>
  <c r="AH159" i="18"/>
  <c r="AL159" i="18"/>
  <c r="AM159" i="18"/>
  <c r="AN159" i="18" s="1"/>
  <c r="AB160" i="18"/>
  <c r="AE160" i="18"/>
  <c r="AH160" i="18"/>
  <c r="AL160" i="18"/>
  <c r="AB161" i="18"/>
  <c r="AE161" i="18"/>
  <c r="AH161" i="18"/>
  <c r="AL161" i="18"/>
  <c r="AM161" i="18"/>
  <c r="AN161" i="18" s="1"/>
  <c r="AB162" i="18"/>
  <c r="AE162" i="18"/>
  <c r="AH162" i="18"/>
  <c r="AL162" i="18"/>
  <c r="AM162" i="18"/>
  <c r="AN162" i="18" s="1"/>
  <c r="AB163" i="18"/>
  <c r="AE163" i="18"/>
  <c r="AH163" i="18"/>
  <c r="AL163" i="18"/>
  <c r="AM163" i="18"/>
  <c r="AN163" i="18" s="1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B175" i="18"/>
  <c r="AE175" i="18"/>
  <c r="AH175" i="18"/>
  <c r="AM175" i="18" s="1"/>
  <c r="AN175" i="18" s="1"/>
  <c r="AL175" i="18"/>
  <c r="AB182" i="18"/>
  <c r="AE182" i="18"/>
  <c r="AH182" i="18"/>
  <c r="AL182" i="18"/>
  <c r="AM182" i="18"/>
  <c r="AN182" i="18" s="1"/>
  <c r="AB183" i="18"/>
  <c r="AE183" i="18"/>
  <c r="AH183" i="18"/>
  <c r="AL183" i="18"/>
  <c r="AM183" i="18"/>
  <c r="AN183" i="18" s="1"/>
  <c r="AB184" i="18"/>
  <c r="AE184" i="18"/>
  <c r="AH184" i="18"/>
  <c r="AL184" i="18"/>
  <c r="AB185" i="18"/>
  <c r="AE185" i="18"/>
  <c r="AH185" i="18"/>
  <c r="Y185" i="18" s="1"/>
  <c r="AL185" i="18"/>
  <c r="AM185" i="18"/>
  <c r="AN185" i="18" s="1"/>
  <c r="AB186" i="18"/>
  <c r="AE186" i="18"/>
  <c r="AH186" i="18"/>
  <c r="AL186" i="18"/>
  <c r="AM186" i="18"/>
  <c r="AN186" i="18" s="1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M157" i="18"/>
  <c r="AN157" i="18" s="1"/>
  <c r="AL157" i="18"/>
  <c r="AH157" i="18"/>
  <c r="AE157" i="18"/>
  <c r="AB157" i="18"/>
  <c r="AL156" i="18"/>
  <c r="AH156" i="18"/>
  <c r="AE156" i="18"/>
  <c r="AB156" i="18"/>
  <c r="AM155" i="18"/>
  <c r="AN155" i="18" s="1"/>
  <c r="AL155" i="18"/>
  <c r="AH155" i="18"/>
  <c r="AE155" i="18"/>
  <c r="AB155" i="18"/>
  <c r="AL154" i="18"/>
  <c r="AH154" i="18"/>
  <c r="AE154" i="18"/>
  <c r="AB154" i="18"/>
  <c r="AL153" i="18"/>
  <c r="AH153" i="18"/>
  <c r="AE153" i="18"/>
  <c r="AB153" i="18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L144" i="18"/>
  <c r="AH144" i="18"/>
  <c r="AE144" i="18"/>
  <c r="AB144" i="18"/>
  <c r="Y178" i="18" l="1"/>
  <c r="Y176" i="18"/>
  <c r="AM176" i="18" s="1"/>
  <c r="AN176" i="18" s="1"/>
  <c r="Y182" i="18"/>
  <c r="Y169" i="18"/>
  <c r="Y188" i="18"/>
  <c r="AM191" i="18"/>
  <c r="AN191" i="18" s="1"/>
  <c r="Y158" i="18"/>
  <c r="AM158" i="18" s="1"/>
  <c r="AN158" i="18" s="1"/>
  <c r="AM190" i="18"/>
  <c r="AN190" i="18" s="1"/>
  <c r="Y173" i="18"/>
  <c r="Y175" i="18"/>
  <c r="Y161" i="18"/>
  <c r="Y151" i="18"/>
  <c r="Y167" i="18"/>
  <c r="Y164" i="18"/>
  <c r="Y163" i="18"/>
  <c r="Y179" i="18"/>
  <c r="Y166" i="18"/>
  <c r="Y159" i="18"/>
  <c r="Y170" i="18"/>
  <c r="AM170" i="18" s="1"/>
  <c r="AN170" i="18" s="1"/>
  <c r="Y171" i="18"/>
  <c r="Y177" i="18"/>
  <c r="AM177" i="18" s="1"/>
  <c r="Y148" i="18"/>
  <c r="Y157" i="18"/>
  <c r="Y184" i="18"/>
  <c r="AM184" i="18" s="1"/>
  <c r="AN184" i="18" s="1"/>
  <c r="Y172" i="18"/>
  <c r="Y165" i="18"/>
  <c r="Y162" i="18"/>
  <c r="Y160" i="18"/>
  <c r="AM160" i="18" s="1"/>
  <c r="AN160" i="18" s="1"/>
  <c r="Y147" i="18"/>
  <c r="Y154" i="18"/>
  <c r="AM154" i="18" s="1"/>
  <c r="AN154" i="18" s="1"/>
  <c r="Y155" i="18"/>
  <c r="Y186" i="18"/>
  <c r="Y183" i="18"/>
  <c r="Y174" i="18"/>
  <c r="AM174" i="18" s="1"/>
  <c r="AN174" i="18" s="1"/>
  <c r="Y168" i="18"/>
  <c r="Y149" i="18"/>
  <c r="Y152" i="18"/>
  <c r="AM152" i="18" s="1"/>
  <c r="AN152" i="18" s="1"/>
  <c r="Y144" i="18"/>
  <c r="AM144" i="18" s="1"/>
  <c r="AN144" i="18" s="1"/>
  <c r="Y150" i="18"/>
  <c r="Y153" i="18"/>
  <c r="AM153" i="18" s="1"/>
  <c r="AN153" i="18" s="1"/>
  <c r="Y156" i="18"/>
  <c r="AM156" i="18" s="1"/>
  <c r="AN156" i="18" s="1"/>
  <c r="Y145" i="18"/>
  <c r="Y146" i="18"/>
  <c r="AB146" i="18"/>
  <c r="AN177" i="18" l="1"/>
  <c r="AN203" i="18" s="1"/>
  <c r="U213" i="18" s="1"/>
  <c r="AO208" i="18" s="1"/>
  <c r="AM203" i="18"/>
  <c r="T213" i="18" s="1"/>
  <c r="AB102" i="18"/>
  <c r="AE102" i="18"/>
  <c r="AH102" i="18"/>
  <c r="Y102" i="18" s="1"/>
  <c r="AL102" i="18"/>
  <c r="AB103" i="18"/>
  <c r="AE103" i="18"/>
  <c r="AH103" i="18"/>
  <c r="AL103" i="18"/>
  <c r="AM103" i="18"/>
  <c r="AN103" i="18" s="1"/>
  <c r="AO203" i="18" l="1"/>
  <c r="V213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AL111" i="18"/>
  <c r="Y111" i="18" l="1"/>
  <c r="AM111" i="18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4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Y20" i="18" l="1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5" i="18" l="1"/>
  <c r="V210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<sst xmlns="http://schemas.openxmlformats.org/spreadsheetml/2006/main" count="3662" uniqueCount="721">
  <si>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</si>
  <si>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</si>
  <si>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</si>
  <si>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</si>
  <si>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</si>
  <si>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</si>
  <si>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</si>
  <si>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</si>
  <si>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</si>
  <si>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</si>
  <si>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</si>
  <si>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</si>
  <si>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</si>
  <si>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</si>
  <si>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</si>
  <si>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</si>
  <si>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</si>
  <si>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</si>
  <si>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</si>
  <si>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</si>
  <si>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</si>
  <si>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</si>
  <si>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</si>
  <si>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</si>
  <si>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</si>
  <si>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</si>
  <si>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</si>
  <si>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</si>
  <si>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</si>
  <si>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</si>
  <si>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</si>
  <si>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</si>
  <si>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</si>
  <si>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</si>
  <si>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</si>
  <si>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</si>
  <si>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</si>
  <si>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</si>
  <si>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</si>
  <si>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</si>
  <si>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</si>
  <si>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</si>
  <si>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</si>
  <si>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</si>
  <si>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</si>
  <si>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</si>
  <si>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</si>
  <si>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</si>
  <si>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</si>
  <si>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</si>
  <si>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</si>
  <si>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</si>
  <si>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</si>
  <si>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</si>
  <si>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</si>
  <si>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</si>
  <si>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</si>
  <si>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</si>
  <si>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</si>
  <si>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</si>
  <si>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</si>
  <si>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</si>
  <si>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</si>
  <si>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</si>
  <si>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</si>
  <si>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</si>
  <si>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</si>
  <si>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</si>
  <si>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</si>
  <si>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</si>
  <si>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</si>
  <si>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</si>
  <si>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</si>
  <si>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</si>
  <si>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</si>
  <si>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</si>
  <si>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</si>
  <si>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</si>
  <si>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</si>
  <si>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</si>
  <si>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</si>
  <si>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</si>
  <si>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</si>
  <si>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</si>
  <si>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</si>
  <si>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</si>
  <si>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</si>
  <si>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</si>
  <si>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</si>
  <si>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</si>
  <si>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</si>
  <si>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</si>
  <si>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</si>
  <si>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</si>
  <si>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</si>
  <si>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</si>
  <si>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</si>
  <si>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</si>
  <si>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</si>
  <si>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</si>
  <si>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</si>
  <si>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</si>
  <si>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</si>
  <si>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</si>
  <si>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</si>
  <si>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</si>
  <si>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</si>
  <si>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</si>
  <si>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</si>
  <si>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</si>
  <si>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</si>
  <si>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</si>
  <si>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</si>
  <si>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</si>
  <si>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</si>
  <si>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</si>
  <si>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</si>
  <si>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</si>
  <si>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</si>
  <si>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</si>
  <si>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</si>
  <si>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</si>
  <si>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</si>
  <si>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</si>
  <si>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</si>
  <si>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</si>
  <si>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</si>
  <si>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</si>
  <si>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</si>
  <si>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</si>
  <si>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</si>
  <si>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</si>
  <si>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</si>
  <si>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</si>
  <si>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</si>
  <si>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</si>
  <si>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</si>
  <si>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</si>
  <si>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</si>
  <si>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</si>
  <si>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</si>
  <si>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</si>
  <si>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</si>
  <si>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</si>
  <si>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</si>
  <si>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</si>
  <si>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</si>
  <si>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</si>
  <si>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</si>
  <si>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</si>
  <si>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</si>
  <si>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</si>
  <si>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</si>
  <si>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</si>
  <si>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</si>
  <si>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</si>
  <si>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</si>
  <si>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</si>
  <si>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</si>
  <si>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</si>
  <si>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</si>
  <si>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</si>
  <si>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</si>
  <si>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</si>
  <si>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</si>
  <si>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</si>
  <si>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</si>
  <si>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</si>
  <si>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</si>
  <si>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</si>
  <si>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</si>
  <si>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</si>
  <si>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</si>
  <si>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</si>
  <si>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</si>
  <si>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</si>
  <si>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</si>
  <si>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</si>
  <si>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</si>
  <si>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</si>
  <si>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</si>
  <si>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</si>
  <si>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</si>
  <si>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</si>
  <si>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</si>
  <si>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</si>
  <si>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</si>
  <si>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</si>
  <si>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</si>
  <si>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</si>
  <si>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</si>
  <si>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</si>
  <si>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</si>
  <si>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</si>
  <si>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</si>
  <si>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</si>
  <si>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</si>
  <si>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</si>
  <si>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</si>
  <si>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</si>
  <si>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</si>
  <si>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</si>
  <si>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</si>
  <si>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</si>
  <si>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</si>
  <si>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</si>
  <si>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</si>
  <si>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</si>
  <si>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</si>
  <si>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</si>
  <si>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</si>
  <si>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</si>
  <si>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</si>
  <si>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</si>
  <si>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</si>
  <si>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</si>
  <si>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</si>
  <si>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</si>
  <si>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</si>
  <si>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</si>
  <si>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</si>
  <si>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</si>
  <si>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</si>
  <si>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</si>
  <si>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</si>
  <si>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</si>
  <si>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</si>
  <si>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</si>
  <si>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</si>
  <si>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</si>
  <si>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</si>
  <si>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</si>
  <si>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</si>
  <si>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</si>
  <si>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</si>
  <si>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</si>
  <si>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</si>
  <si>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</si>
  <si>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</si>
  <si>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</si>
  <si>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</si>
  <si>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</si>
  <si>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</si>
  <si>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</si>
  <si>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</si>
  <si>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</si>
  <si>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</si>
  <si>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</si>
  <si>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</si>
  <si>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</si>
  <si>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</si>
  <si>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</si>
  <si>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</si>
  <si>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</si>
  <si>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</si>
  <si>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</si>
  <si>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</si>
  <si>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</si>
  <si>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</si>
  <si>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</si>
  <si>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</si>
  <si>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</si>
  <si>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</si>
  <si>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</si>
  <si>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</si>
  <si>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</si>
  <si>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</si>
  <si>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</si>
  <si>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</si>
  <si>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</si>
  <si>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</si>
  <si>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</si>
  <si>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</si>
  <si>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</si>
  <si>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</si>
  <si>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</si>
  <si>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</si>
  <si>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</si>
  <si>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</si>
  <si>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</si>
  <si>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</si>
  <si>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</si>
  <si>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</si>
  <si>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</si>
  <si>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</si>
  <si>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</si>
  <si>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</si>
  <si>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</si>
  <si>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</si>
  <si>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</si>
  <si>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</si>
  <si>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</si>
  <si>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</si>
  <si>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</si>
  <si>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</si>
  <si>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</si>
  <si>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</si>
  <si>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</si>
  <si>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</si>
  <si>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</si>
  <si>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</si>
  <si>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</si>
  <si>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</si>
  <si>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</si>
  <si>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</si>
  <si>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</si>
  <si>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</si>
  <si>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</si>
  <si>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</si>
  <si>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</si>
  <si>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</si>
  <si>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</si>
  <si>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</si>
  <si>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</si>
  <si>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</si>
  <si>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</si>
  <si>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</si>
  <si>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</si>
  <si>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</si>
  <si>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</si>
  <si>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</si>
  <si>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</si>
  <si>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</si>
  <si>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</si>
  <si>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</si>
  <si>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</si>
  <si>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</si>
  <si>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</si>
  <si>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</si>
  <si>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</si>
  <si>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</si>
  <si>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</si>
  <si>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</si>
  <si>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</si>
  <si>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</si>
  <si>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</si>
  <si>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</si>
  <si>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</si>
  <si>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</si>
  <si>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</si>
  <si>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</si>
  <si>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</si>
  <si>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</si>
  <si>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</si>
  <si>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</si>
  <si>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</si>
  <si>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</si>
  <si>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</si>
  <si>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</si>
  <si>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</si>
  <si>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</si>
  <si>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</si>
  <si>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</si>
  <si>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</si>
  <si>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</si>
  <si>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</si>
  <si>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</si>
  <si>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</si>
  <si>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</si>
  <si>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</si>
  <si>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</si>
  <si>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</si>
  <si>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</si>
  <si>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</si>
  <si>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</si>
  <si>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</si>
  <si>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</si>
  <si>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</si>
  <si>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</si>
  <si>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</si>
  <si>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</si>
  <si>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</si>
  <si>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</si>
  <si>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</si>
  <si>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</si>
  <si>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</si>
  <si>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</si>
  <si>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</si>
  <si>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</si>
  <si>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</si>
  <si>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</si>
  <si>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</si>
  <si>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</si>
  <si>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</si>
  <si>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</si>
  <si>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</si>
  <si>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</si>
  <si>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</si>
  <si>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</si>
  <si>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</si>
  <si>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</si>
  <si>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</si>
  <si>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</si>
  <si>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</si>
  <si>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</si>
  <si>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</si>
  <si>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</si>
  <si>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</si>
  <si>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</si>
  <si>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</si>
  <si>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</si>
  <si>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</si>
  <si>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</si>
  <si>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</si>
  <si>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</si>
  <si>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</si>
  <si>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</si>
  <si>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</si>
  <si>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</si>
  <si>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</si>
  <si>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</si>
  <si>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</si>
  <si>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</si>
  <si>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</si>
  <si>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</si>
  <si>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</si>
  <si>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</si>
  <si>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</si>
  <si>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</si>
  <si>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</si>
  <si>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</si>
  <si>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</si>
  <si>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</si>
  <si>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</si>
  <si>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</si>
  <si>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</si>
  <si>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</si>
  <si>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</si>
  <si>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</si>
  <si>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</si>
  <si>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</si>
  <si>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</si>
  <si>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</si>
  <si>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</si>
  <si>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</si>
  <si>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</si>
  <si>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</si>
  <si>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</si>
  <si>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</si>
  <si>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</si>
  <si>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</si>
  <si>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</si>
  <si>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</si>
  <si>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</si>
  <si>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</si>
  <si>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</si>
  <si>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</si>
  <si>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</si>
  <si>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</si>
  <si>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</si>
  <si>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</si>
  <si>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</si>
  <si>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</si>
  <si>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</si>
  <si>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</si>
  <si>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</si>
  <si>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</si>
  <si>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</si>
  <si>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</si>
  <si>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</si>
  <si>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</si>
  <si>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</si>
  <si>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</si>
  <si>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</si>
  <si>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</si>
  <si>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</si>
  <si>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</si>
  <si>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</si>
  <si>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</si>
  <si>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</si>
  <si>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</si>
  <si>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</si>
  <si>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</si>
  <si>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</si>
  <si>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</si>
  <si>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</si>
  <si>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</si>
  <si>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</si>
  <si>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</si>
  <si>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</si>
  <si>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</si>
  <si>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</si>
  <si>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</si>
  <si>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</si>
  <si>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</si>
  <si>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</si>
  <si>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</si>
  <si>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</si>
  <si>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</si>
  <si>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</si>
  <si>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</si>
  <si>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</si>
  <si>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</si>
  <si>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</si>
  <si>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</si>
  <si>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</si>
  <si>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</si>
  <si>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</si>
  <si>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</si>
  <si>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</si>
  <si>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</si>
  <si>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</si>
  <si>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</si>
  <si>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</si>
  <si>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</si>
  <si>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</si>
  <si>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</si>
  <si>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</si>
  <si>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</si>
  <si>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</si>
  <si>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</si>
  <si>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</si>
  <si>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</si>
  <si>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</si>
  <si>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</si>
  <si>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</si>
  <si>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</si>
  <si>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</si>
  <si>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</si>
  <si>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</si>
  <si>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</si>
  <si>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</si>
  <si>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</si>
  <si>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</si>
  <si>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</si>
  <si>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</si>
  <si>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</si>
  <si>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</si>
  <si>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</si>
  <si>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</si>
  <si>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</si>
  <si>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</si>
  <si>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</si>
  <si>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</si>
  <si>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</si>
  <si>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</si>
  <si>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</si>
  <si>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</si>
  <si>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</si>
  <si>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</si>
  <si>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</si>
  <si>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</si>
  <si>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</si>
  <si>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</si>
  <si>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</si>
  <si>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</si>
  <si>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</si>
  <si>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</si>
  <si>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</si>
  <si>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</si>
  <si>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</si>
  <si>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</si>
  <si>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</si>
  <si>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</si>
  <si>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</si>
  <si>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</si>
  <si>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</si>
  <si>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</si>
  <si>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</si>
  <si>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</si>
  <si>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</si>
  <si>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</si>
  <si>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</si>
  <si>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</si>
  <si>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</si>
  <si>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</si>
  <si>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</si>
  <si>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</si>
  <si>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</si>
  <si>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</si>
  <si>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</si>
  <si>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</si>
  <si>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</si>
  <si>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</si>
  <si>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</si>
  <si>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</si>
  <si>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</si>
  <si>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</si>
  <si>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</si>
  <si>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</si>
  <si>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</si>
  <si>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</si>
  <si>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</si>
  <si>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</si>
  <si>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</si>
  <si>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</si>
  <si>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</si>
  <si>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</si>
  <si>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</si>
  <si>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</si>
  <si>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</si>
  <si>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</si>
  <si>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</si>
  <si>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</si>
  <si>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</si>
  <si>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</si>
  <si>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</si>
  <si>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</si>
  <si>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</si>
  <si>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</si>
  <si>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</si>
  <si>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</si>
  <si>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</si>
  <si>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</si>
  <si>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</si>
  <si>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</si>
  <si>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</si>
  <si>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</si>
  <si>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</si>
  <si>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</si>
  <si>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</si>
  <si>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</si>
  <si>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</si>
  <si>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</si>
  <si>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</si>
  <si>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</si>
  <si>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</si>
  <si>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</si>
  <si>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</si>
  <si>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</si>
  <si>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</si>
  <si>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</si>
  <si>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</si>
  <si>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</si>
  <si>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</si>
  <si>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</si>
  <si>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</si>
  <si>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</si>
  <si>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</si>
  <si>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</si>
  <si>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</si>
  <si>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</si>
  <si>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</si>
  <si>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</si>
  <si>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</si>
  <si>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</si>
  <si>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</si>
  <si>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</si>
  <si>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</si>
  <si>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</si>
  <si>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</si>
  <si>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</si>
  <si>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</si>
  <si>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</si>
  <si>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</si>
  <si>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</si>
  <si>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</si>
  <si>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</si>
  <si>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</si>
  <si>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</si>
  <si>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</si>
  <si>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</si>
  <si>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</si>
  <si>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</si>
  <si>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</si>
  <si>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</si>
  <si>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</si>
  <si>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</si>
  <si>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</si>
  <si>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</si>
  <si>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</si>
  <si>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</si>
  <si>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</si>
  <si>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</si>
  <si>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</si>
  <si>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</si>
  <si>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</si>
  <si>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</si>
  <si>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</si>
  <si>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</si>
  <si>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</si>
  <si>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</si>
  <si>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</si>
  <si>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</si>
  <si>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</si>
  <si>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</si>
  <si>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</si>
  <si>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</si>
  <si>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</si>
  <si>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</si>
  <si>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</si>
  <si>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</si>
  <si>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</si>
  <si>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</si>
  <si>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</si>
  <si>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</si>
  <si>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</si>
  <si>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</si>
  <si>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</si>
  <si>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</si>
  <si>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</si>
  <si>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</si>
  <si>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</si>
  <si>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</si>
  <si>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</si>
  <si>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</si>
  <si>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</si>
  <si>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</si>
  <si>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</si>
  <si>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</si>
  <si>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</si>
  <si>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</si>
  <si>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</si>
  <si>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</si>
  <si>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</si>
  <si>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</si>
  <si>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</si>
  <si>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</si>
  <si>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MIGUELITO</t>
  </si>
  <si>
    <t>IMP BLANCO MG G</t>
  </si>
  <si>
    <t>+ $200</t>
  </si>
  <si>
    <t>NOMINA JAIME</t>
  </si>
  <si>
    <t>+ $2</t>
  </si>
  <si>
    <t>VALE JAIME</t>
  </si>
  <si>
    <t>AMABLE ($EF), ANA ($EF)</t>
  </si>
  <si>
    <t>TRANS BS</t>
  </si>
  <si>
    <t>ABRAHAM (TRANSF BS), JAISEL ($EF)</t>
  </si>
  <si>
    <t>$624</t>
  </si>
  <si>
    <t>+ $40</t>
  </si>
  <si>
    <t>ABONO JAISEL</t>
  </si>
  <si>
    <t xml:space="preserve"> $864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</si>
</sst>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1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0" fillId="0" borderId="40" xfId="0" applyBorder="1"/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 wrapText="1"/>
    </xf>
    <xf numFmtId="0" fontId="39" fillId="0" borderId="0" xfId="0" quotePrefix="1" applyFont="1" applyBorder="1" applyAlignment="1">
      <alignment horizontal="center"/>
    </xf>
    <xf numFmtId="0" fontId="39" fillId="0" borderId="0" xfId="0" applyFont="1" applyBorder="1" applyAlignment="1">
      <alignment horizontal="center" wrapText="1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wrapText="1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J1" zoomScaleNormal="100" workbookViewId="0">
      <pane ySplit="4" topLeftCell="A5" activePane="bottomLeft" state="frozen"/>
      <selection activeCell="AE129" sqref="AE129"/>
      <selection pane="bottomLeft" activeCell="M6" sqref="M6:P2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89" t="s">
        <v>0</v>
      </c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89"/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89"/>
      <c r="B3" s="589"/>
      <c r="C3" s="589"/>
      <c r="D3" s="589"/>
      <c r="E3" s="589"/>
      <c r="F3" s="589"/>
      <c r="G3" s="589"/>
      <c r="H3" s="589"/>
      <c r="I3" s="589"/>
      <c r="J3" s="589"/>
      <c r="K3" s="589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90" t="s">
        <v>2</v>
      </c>
      <c r="E4" s="590"/>
      <c r="F4" s="590"/>
      <c r="G4" s="590"/>
      <c r="H4" s="590"/>
      <c r="I4" s="590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62" t="s">
        <v>594</v>
      </c>
      <c r="R4" s="563"/>
      <c r="S4" s="564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5" t="s">
        <v>40</v>
      </c>
      <c r="E5" s="566"/>
      <c r="F5" s="566"/>
      <c r="G5" s="566"/>
      <c r="H5" s="567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6" t="s">
        <v>254</v>
      </c>
      <c r="E6" s="587"/>
      <c r="F6" s="587"/>
      <c r="G6" s="587"/>
      <c r="H6" s="588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/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6" t="s">
        <v>249</v>
      </c>
      <c r="E7" s="587"/>
      <c r="F7" s="587"/>
      <c r="G7" s="587"/>
      <c r="H7" s="588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/>
      <c r="T7" s="484">
        <f t="shared" ref="T7:T29" si="2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6" t="s">
        <v>255</v>
      </c>
      <c r="E8" s="587"/>
      <c r="F8" s="587"/>
      <c r="G8" s="587"/>
      <c r="H8" s="587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/>
      <c r="T8" s="484">
        <f t="shared" si="2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5" t="s">
        <v>27</v>
      </c>
      <c r="E9" s="566"/>
      <c r="F9" s="566"/>
      <c r="G9" s="566"/>
      <c r="H9" s="566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/>
      <c r="T9" s="484">
        <f t="shared" si="2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5" t="s">
        <v>29</v>
      </c>
      <c r="E10" s="566"/>
      <c r="F10" s="566"/>
      <c r="G10" s="566"/>
      <c r="H10" s="566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/>
      <c r="T10" s="484">
        <f t="shared" si="2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5" t="s">
        <v>30</v>
      </c>
      <c r="E11" s="566"/>
      <c r="F11" s="566"/>
      <c r="G11" s="566"/>
      <c r="H11" s="567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/>
      <c r="T11" s="484">
        <f t="shared" si="2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5" t="s">
        <v>28</v>
      </c>
      <c r="E12" s="566"/>
      <c r="F12" s="566"/>
      <c r="G12" s="566"/>
      <c r="H12" s="567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/>
      <c r="T12" s="484">
        <f t="shared" si="2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5" t="s">
        <v>114</v>
      </c>
      <c r="E13" s="566"/>
      <c r="F13" s="566"/>
      <c r="G13" s="566"/>
      <c r="H13" s="567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/>
      <c r="T13" s="484">
        <f t="shared" si="2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5" t="s">
        <v>31</v>
      </c>
      <c r="E14" s="566"/>
      <c r="F14" s="566"/>
      <c r="G14" s="566"/>
      <c r="H14" s="567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/>
      <c r="T14" s="484">
        <f t="shared" si="2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4" t="s">
        <v>49</v>
      </c>
      <c r="E15" s="575"/>
      <c r="F15" s="575"/>
      <c r="G15" s="575"/>
      <c r="H15" s="576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/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4" t="s">
        <v>56</v>
      </c>
      <c r="E16" s="575"/>
      <c r="F16" s="575"/>
      <c r="G16" s="575"/>
      <c r="H16" s="576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/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4" t="s">
        <v>50</v>
      </c>
      <c r="E17" s="575"/>
      <c r="F17" s="575"/>
      <c r="G17" s="575"/>
      <c r="H17" s="575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/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4" t="s">
        <v>7</v>
      </c>
      <c r="E18" s="575"/>
      <c r="F18" s="575"/>
      <c r="G18" s="575"/>
      <c r="H18" s="575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35</v>
      </c>
      <c r="R18" s="484">
        <v>33</v>
      </c>
      <c r="S18" s="484"/>
      <c r="T18" s="484">
        <f t="shared" si="2"/>
        <v>31.5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4" t="s">
        <v>6</v>
      </c>
      <c r="E19" s="575"/>
      <c r="F19" s="575"/>
      <c r="G19" s="575"/>
      <c r="H19" s="575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38</v>
      </c>
      <c r="R19" s="484">
        <v>35</v>
      </c>
      <c r="S19" s="484"/>
      <c r="T19" s="484">
        <f t="shared" si="2"/>
        <v>34.200000000000003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4" t="s">
        <v>233</v>
      </c>
      <c r="E20" s="575"/>
      <c r="F20" s="575"/>
      <c r="G20" s="575"/>
      <c r="H20" s="576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/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4" t="s">
        <v>53</v>
      </c>
      <c r="E21" s="575"/>
      <c r="F21" s="575"/>
      <c r="G21" s="575"/>
      <c r="H21" s="576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94</v>
      </c>
      <c r="R21" s="484">
        <v>88</v>
      </c>
      <c r="S21" s="484"/>
      <c r="T21" s="484">
        <f t="shared" si="2"/>
        <v>84.600000000000009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4" t="s">
        <v>55</v>
      </c>
      <c r="E22" s="575"/>
      <c r="F22" s="575"/>
      <c r="G22" s="575"/>
      <c r="H22" s="576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64</v>
      </c>
      <c r="R22" s="484">
        <v>60</v>
      </c>
      <c r="S22" s="484"/>
      <c r="T22" s="484">
        <f t="shared" si="2"/>
        <v>57.6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4" t="s">
        <v>5</v>
      </c>
      <c r="E23" s="575"/>
      <c r="F23" s="575"/>
      <c r="G23" s="575"/>
      <c r="H23" s="576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125</v>
      </c>
      <c r="R23" s="484">
        <v>115</v>
      </c>
      <c r="S23" s="484"/>
      <c r="T23" s="484">
        <f t="shared" si="2"/>
        <v>112.5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4" t="s">
        <v>4</v>
      </c>
      <c r="E24" s="575"/>
      <c r="F24" s="575"/>
      <c r="G24" s="575"/>
      <c r="H24" s="576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34</v>
      </c>
      <c r="R24" s="484">
        <v>32</v>
      </c>
      <c r="S24" s="484"/>
      <c r="T24" s="484">
        <f t="shared" si="2"/>
        <v>30.6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7" t="s">
        <v>275</v>
      </c>
      <c r="E25" s="578"/>
      <c r="F25" s="578"/>
      <c r="G25" s="578"/>
      <c r="H25" s="579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/>
      <c r="R25" s="484"/>
      <c r="S25" s="484"/>
      <c r="T25" s="484">
        <f t="shared" si="2"/>
        <v>0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7" t="s">
        <v>276</v>
      </c>
      <c r="E26" s="578"/>
      <c r="F26" s="578"/>
      <c r="G26" s="578"/>
      <c r="H26" s="578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30</v>
      </c>
      <c r="Q26" s="484">
        <v>34</v>
      </c>
      <c r="R26" s="484">
        <v>32</v>
      </c>
      <c r="S26" s="484"/>
      <c r="T26" s="484">
        <f t="shared" si="2"/>
        <v>30.6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5" t="s">
        <v>48</v>
      </c>
      <c r="E27" s="566"/>
      <c r="F27" s="566"/>
      <c r="G27" s="566"/>
      <c r="H27" s="567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/>
      <c r="T27" s="484">
        <f t="shared" si="2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5" t="s">
        <v>41</v>
      </c>
      <c r="E28" s="566"/>
      <c r="F28" s="566"/>
      <c r="G28" s="566"/>
      <c r="H28" s="567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/>
      <c r="T28" s="484">
        <f t="shared" si="2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5" t="s">
        <v>116</v>
      </c>
      <c r="E29" s="566"/>
      <c r="F29" s="566"/>
      <c r="G29" s="566"/>
      <c r="H29" s="567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/>
      <c r="T29" s="484">
        <f t="shared" si="2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5" t="s">
        <v>45</v>
      </c>
      <c r="E30" s="566"/>
      <c r="F30" s="566"/>
      <c r="G30" s="566"/>
      <c r="H30" s="567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5" t="s">
        <v>42</v>
      </c>
      <c r="E31" s="566"/>
      <c r="F31" s="566"/>
      <c r="G31" s="566"/>
      <c r="H31" s="567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5" t="s">
        <v>246</v>
      </c>
      <c r="E32" s="566"/>
      <c r="F32" s="566"/>
      <c r="G32" s="566"/>
      <c r="H32" s="567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5" t="s">
        <v>115</v>
      </c>
      <c r="E33" s="566"/>
      <c r="F33" s="566"/>
      <c r="G33" s="566"/>
      <c r="H33" s="567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5" t="s">
        <v>47</v>
      </c>
      <c r="E34" s="566"/>
      <c r="F34" s="566"/>
      <c r="G34" s="566"/>
      <c r="H34" s="567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5" t="s">
        <v>43</v>
      </c>
      <c r="E35" s="566"/>
      <c r="F35" s="566"/>
      <c r="G35" s="566"/>
      <c r="H35" s="567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5" t="s">
        <v>46</v>
      </c>
      <c r="E36" s="566"/>
      <c r="F36" s="566"/>
      <c r="G36" s="566"/>
      <c r="H36" s="567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5" t="s">
        <v>220</v>
      </c>
      <c r="E37" s="566"/>
      <c r="F37" s="566"/>
      <c r="G37" s="566"/>
      <c r="H37" s="567"/>
      <c r="I37" s="237"/>
      <c r="J37" s="236">
        <f t="shared" ref="J37:J68" si="3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80" t="s">
        <v>83</v>
      </c>
      <c r="E38" s="581"/>
      <c r="F38" s="581"/>
      <c r="G38" s="581"/>
      <c r="H38" s="582"/>
      <c r="I38" s="243"/>
      <c r="J38" s="271">
        <f t="shared" si="3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80" t="s">
        <v>322</v>
      </c>
      <c r="E39" s="581"/>
      <c r="F39" s="581"/>
      <c r="G39" s="581"/>
      <c r="H39" s="582"/>
      <c r="I39" s="243"/>
      <c r="J39" s="271">
        <f t="shared" si="3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80" t="s">
        <v>323</v>
      </c>
      <c r="E40" s="581"/>
      <c r="F40" s="581"/>
      <c r="G40" s="581"/>
      <c r="H40" s="582"/>
      <c r="I40" s="243"/>
      <c r="J40" s="271">
        <f t="shared" si="3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80" t="s">
        <v>324</v>
      </c>
      <c r="E41" s="581"/>
      <c r="F41" s="581"/>
      <c r="G41" s="581"/>
      <c r="H41" s="582"/>
      <c r="I41" s="243"/>
      <c r="J41" s="271">
        <f t="shared" si="3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4" t="s">
        <v>12</v>
      </c>
      <c r="E42" s="575"/>
      <c r="F42" s="575"/>
      <c r="G42" s="575"/>
      <c r="H42" s="576"/>
      <c r="I42" s="231"/>
      <c r="J42" s="269">
        <f t="shared" si="3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4" t="s">
        <v>589</v>
      </c>
      <c r="E43" s="575"/>
      <c r="F43" s="575"/>
      <c r="G43" s="575"/>
      <c r="H43" s="576"/>
      <c r="I43" s="231"/>
      <c r="J43" s="269">
        <f t="shared" si="3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4" t="s">
        <v>205</v>
      </c>
      <c r="E44" s="575"/>
      <c r="F44" s="575"/>
      <c r="G44" s="575"/>
      <c r="H44" s="576"/>
      <c r="I44" s="231"/>
      <c r="J44" s="269">
        <f t="shared" si="3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4" t="s">
        <v>52</v>
      </c>
      <c r="E45" s="575"/>
      <c r="F45" s="575"/>
      <c r="G45" s="575"/>
      <c r="H45" s="576"/>
      <c r="I45" s="231"/>
      <c r="J45" s="269">
        <f t="shared" si="3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4" t="s">
        <v>99</v>
      </c>
      <c r="E46" s="575"/>
      <c r="F46" s="575"/>
      <c r="G46" s="575"/>
      <c r="H46" s="576"/>
      <c r="I46" s="231"/>
      <c r="J46" s="269">
        <f t="shared" si="3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4" t="s">
        <v>100</v>
      </c>
      <c r="E47" s="575"/>
      <c r="F47" s="575"/>
      <c r="G47" s="575"/>
      <c r="H47" s="576"/>
      <c r="I47" s="231"/>
      <c r="J47" s="269">
        <f t="shared" si="3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4" t="s">
        <v>98</v>
      </c>
      <c r="E48" s="575"/>
      <c r="F48" s="575"/>
      <c r="G48" s="575"/>
      <c r="H48" s="576"/>
      <c r="I48" s="231"/>
      <c r="J48" s="269">
        <f t="shared" si="3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4" t="s">
        <v>101</v>
      </c>
      <c r="E49" s="575"/>
      <c r="F49" s="575"/>
      <c r="G49" s="575"/>
      <c r="H49" s="576"/>
      <c r="I49" s="231"/>
      <c r="J49" s="269">
        <f t="shared" si="3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5" t="s">
        <v>26</v>
      </c>
      <c r="E50" s="566"/>
      <c r="F50" s="566"/>
      <c r="G50" s="566"/>
      <c r="H50" s="567"/>
      <c r="I50" s="237"/>
      <c r="J50" s="236">
        <f t="shared" si="3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5" t="s">
        <v>35</v>
      </c>
      <c r="E51" s="566"/>
      <c r="F51" s="566"/>
      <c r="G51" s="566"/>
      <c r="H51" s="567"/>
      <c r="I51" s="237"/>
      <c r="J51" s="236">
        <f t="shared" si="3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5" t="s">
        <v>33</v>
      </c>
      <c r="E52" s="566"/>
      <c r="F52" s="566"/>
      <c r="G52" s="566"/>
      <c r="H52" s="567"/>
      <c r="I52" s="237"/>
      <c r="J52" s="236">
        <f t="shared" si="3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5" t="s">
        <v>34</v>
      </c>
      <c r="E53" s="566"/>
      <c r="F53" s="566"/>
      <c r="G53" s="566"/>
      <c r="H53" s="567"/>
      <c r="I53" s="237"/>
      <c r="J53" s="236">
        <f t="shared" si="3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5" t="s">
        <v>32</v>
      </c>
      <c r="E54" s="566"/>
      <c r="F54" s="566"/>
      <c r="G54" s="566"/>
      <c r="H54" s="567"/>
      <c r="I54" s="237"/>
      <c r="J54" s="236">
        <f t="shared" si="3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5" t="s">
        <v>20</v>
      </c>
      <c r="E55" s="566"/>
      <c r="F55" s="566"/>
      <c r="G55" s="566"/>
      <c r="H55" s="567"/>
      <c r="I55" s="237"/>
      <c r="J55" s="236">
        <f t="shared" si="3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5" t="s">
        <v>21</v>
      </c>
      <c r="E56" s="566"/>
      <c r="F56" s="566"/>
      <c r="G56" s="566"/>
      <c r="H56" s="567"/>
      <c r="I56" s="237"/>
      <c r="J56" s="236">
        <f t="shared" si="3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5" t="s">
        <v>22</v>
      </c>
      <c r="E57" s="566"/>
      <c r="F57" s="566"/>
      <c r="G57" s="566"/>
      <c r="H57" s="567"/>
      <c r="I57" s="237"/>
      <c r="J57" s="236">
        <f t="shared" si="3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5" t="s">
        <v>23</v>
      </c>
      <c r="E58" s="566"/>
      <c r="F58" s="566"/>
      <c r="G58" s="566"/>
      <c r="H58" s="567"/>
      <c r="I58" s="237"/>
      <c r="J58" s="236">
        <f t="shared" si="3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5" t="s">
        <v>24</v>
      </c>
      <c r="E59" s="566"/>
      <c r="F59" s="566"/>
      <c r="G59" s="566"/>
      <c r="H59" s="567"/>
      <c r="I59" s="237"/>
      <c r="J59" s="236">
        <f t="shared" si="3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5" t="s">
        <v>25</v>
      </c>
      <c r="E60" s="566"/>
      <c r="F60" s="566"/>
      <c r="G60" s="566"/>
      <c r="H60" s="567"/>
      <c r="I60" s="237"/>
      <c r="J60" s="236">
        <f t="shared" si="3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5" t="s">
        <v>36</v>
      </c>
      <c r="E61" s="566"/>
      <c r="F61" s="566"/>
      <c r="G61" s="566"/>
      <c r="H61" s="567"/>
      <c r="I61" s="237"/>
      <c r="J61" s="236">
        <f t="shared" si="3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5" t="s">
        <v>38</v>
      </c>
      <c r="E62" s="566"/>
      <c r="F62" s="566"/>
      <c r="G62" s="566"/>
      <c r="H62" s="567"/>
      <c r="I62" s="237"/>
      <c r="J62" s="236">
        <f t="shared" si="3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5" t="s">
        <v>39</v>
      </c>
      <c r="E63" s="566"/>
      <c r="F63" s="566"/>
      <c r="G63" s="566"/>
      <c r="H63" s="567"/>
      <c r="I63" s="237"/>
      <c r="J63" s="236">
        <f t="shared" si="3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83" t="s">
        <v>11</v>
      </c>
      <c r="E64" s="584"/>
      <c r="F64" s="584"/>
      <c r="G64" s="584"/>
      <c r="H64" s="585"/>
      <c r="I64" s="78"/>
      <c r="J64" s="269">
        <f t="shared" si="3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83" t="s">
        <v>10</v>
      </c>
      <c r="E65" s="584"/>
      <c r="F65" s="584"/>
      <c r="G65" s="584"/>
      <c r="H65" s="585"/>
      <c r="I65" s="78"/>
      <c r="J65" s="269">
        <f t="shared" si="3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80" t="s">
        <v>258</v>
      </c>
      <c r="E66" s="581"/>
      <c r="F66" s="581"/>
      <c r="G66" s="581"/>
      <c r="H66" s="582"/>
      <c r="I66" s="243"/>
      <c r="J66" s="271">
        <f t="shared" si="3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80" t="s">
        <v>260</v>
      </c>
      <c r="E67" s="581"/>
      <c r="F67" s="581"/>
      <c r="G67" s="581"/>
      <c r="H67" s="582"/>
      <c r="I67" s="243"/>
      <c r="J67" s="271">
        <f t="shared" si="3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80" t="s">
        <v>257</v>
      </c>
      <c r="E68" s="581"/>
      <c r="F68" s="581"/>
      <c r="G68" s="581"/>
      <c r="H68" s="582"/>
      <c r="I68" s="243"/>
      <c r="J68" s="271">
        <f t="shared" si="3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80" t="s">
        <v>256</v>
      </c>
      <c r="E69" s="581"/>
      <c r="F69" s="581"/>
      <c r="G69" s="581"/>
      <c r="H69" s="582"/>
      <c r="I69" s="242"/>
      <c r="J69" s="271">
        <f t="shared" ref="J69:J90" si="4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83" t="s">
        <v>9</v>
      </c>
      <c r="E70" s="584"/>
      <c r="F70" s="584"/>
      <c r="G70" s="584"/>
      <c r="H70" s="585"/>
      <c r="I70" s="75"/>
      <c r="J70" s="269">
        <f t="shared" si="4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83" t="s">
        <v>8</v>
      </c>
      <c r="E71" s="584"/>
      <c r="F71" s="584"/>
      <c r="G71" s="584"/>
      <c r="H71" s="585"/>
      <c r="I71" s="270"/>
      <c r="J71" s="269">
        <f t="shared" si="4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83" t="s">
        <v>57</v>
      </c>
      <c r="E72" s="584"/>
      <c r="F72" s="584"/>
      <c r="G72" s="584"/>
      <c r="H72" s="585"/>
      <c r="I72" s="268"/>
      <c r="J72" s="269">
        <f t="shared" si="4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5" t="s">
        <v>277</v>
      </c>
      <c r="E73" s="566"/>
      <c r="F73" s="566"/>
      <c r="G73" s="566"/>
      <c r="H73" s="567"/>
      <c r="I73" s="239"/>
      <c r="J73" s="236">
        <f t="shared" si="4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83" t="s">
        <v>51</v>
      </c>
      <c r="E74" s="584"/>
      <c r="F74" s="584"/>
      <c r="G74" s="584"/>
      <c r="H74" s="585"/>
      <c r="I74" s="268"/>
      <c r="J74" s="269">
        <f t="shared" si="4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71" t="s">
        <v>280</v>
      </c>
      <c r="E75" s="572"/>
      <c r="F75" s="572"/>
      <c r="G75" s="572"/>
      <c r="H75" s="573"/>
      <c r="I75" s="249"/>
      <c r="J75" s="267">
        <f t="shared" si="4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71" t="s">
        <v>238</v>
      </c>
      <c r="E76" s="572"/>
      <c r="F76" s="572"/>
      <c r="G76" s="572"/>
      <c r="H76" s="573"/>
      <c r="I76" s="249"/>
      <c r="J76" s="267">
        <f t="shared" si="4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71" t="s">
        <v>281</v>
      </c>
      <c r="E77" s="572"/>
      <c r="F77" s="572"/>
      <c r="G77" s="572"/>
      <c r="H77" s="573"/>
      <c r="I77" s="249"/>
      <c r="J77" s="267">
        <f t="shared" si="4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71" t="s">
        <v>282</v>
      </c>
      <c r="E78" s="572"/>
      <c r="F78" s="572"/>
      <c r="G78" s="572"/>
      <c r="H78" s="573"/>
      <c r="I78" s="249"/>
      <c r="J78" s="267">
        <f t="shared" si="4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71" t="s">
        <v>283</v>
      </c>
      <c r="E79" s="572"/>
      <c r="F79" s="572"/>
      <c r="G79" s="572"/>
      <c r="H79" s="573"/>
      <c r="I79" s="249"/>
      <c r="J79" s="267">
        <f t="shared" si="4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71" t="s">
        <v>59</v>
      </c>
      <c r="E80" s="572"/>
      <c r="F80" s="572"/>
      <c r="G80" s="572"/>
      <c r="H80" s="573"/>
      <c r="I80" s="249"/>
      <c r="J80" s="267">
        <f t="shared" si="4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71" t="s">
        <v>284</v>
      </c>
      <c r="E81" s="572"/>
      <c r="F81" s="572"/>
      <c r="G81" s="572"/>
      <c r="H81" s="573"/>
      <c r="I81" s="249"/>
      <c r="J81" s="267">
        <f t="shared" si="4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71" t="s">
        <v>285</v>
      </c>
      <c r="E82" s="572"/>
      <c r="F82" s="572"/>
      <c r="G82" s="572"/>
      <c r="H82" s="573"/>
      <c r="I82" s="249"/>
      <c r="J82" s="267">
        <f t="shared" si="4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80" t="s">
        <v>251</v>
      </c>
      <c r="E83" s="581"/>
      <c r="F83" s="581"/>
      <c r="G83" s="581"/>
      <c r="H83" s="582"/>
      <c r="I83" s="246"/>
      <c r="J83" s="271">
        <f t="shared" si="4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80" t="s">
        <v>252</v>
      </c>
      <c r="E84" s="581"/>
      <c r="F84" s="581"/>
      <c r="G84" s="581"/>
      <c r="H84" s="582"/>
      <c r="I84" s="246"/>
      <c r="J84" s="271">
        <f t="shared" si="4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80" t="s">
        <v>250</v>
      </c>
      <c r="E85" s="581"/>
      <c r="F85" s="581"/>
      <c r="G85" s="581"/>
      <c r="H85" s="582"/>
      <c r="I85" s="247"/>
      <c r="J85" s="271">
        <f t="shared" si="4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80" t="s">
        <v>118</v>
      </c>
      <c r="E86" s="581"/>
      <c r="F86" s="581"/>
      <c r="G86" s="581"/>
      <c r="H86" s="582"/>
      <c r="I86" s="247"/>
      <c r="J86" s="271">
        <f t="shared" si="4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80" t="s">
        <v>253</v>
      </c>
      <c r="E87" s="581"/>
      <c r="F87" s="581"/>
      <c r="G87" s="581"/>
      <c r="H87" s="582"/>
      <c r="I87" s="247"/>
      <c r="J87" s="271">
        <f t="shared" si="4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5" t="s">
        <v>37</v>
      </c>
      <c r="E88" s="566"/>
      <c r="F88" s="566"/>
      <c r="G88" s="566"/>
      <c r="H88" s="567"/>
      <c r="I88" s="240"/>
      <c r="J88" s="236">
        <f t="shared" si="4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68" t="s">
        <v>320</v>
      </c>
      <c r="E89" s="569"/>
      <c r="F89" s="569"/>
      <c r="G89" s="569"/>
      <c r="H89" s="570"/>
      <c r="I89" s="299"/>
      <c r="J89" s="298">
        <f t="shared" si="4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68" t="s">
        <v>321</v>
      </c>
      <c r="E90" s="569"/>
      <c r="F90" s="569"/>
      <c r="G90" s="569"/>
      <c r="H90" s="570"/>
      <c r="I90" s="299"/>
      <c r="J90" s="298">
        <f t="shared" si="4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68" t="s">
        <v>347</v>
      </c>
      <c r="E91" s="569"/>
      <c r="F91" s="569"/>
      <c r="G91" s="569"/>
      <c r="H91" s="570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68"/>
      <c r="E92" s="569"/>
      <c r="F92" s="569"/>
      <c r="G92" s="569"/>
      <c r="H92" s="570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5">P142*0.9</f>
        <v>11.276999999999999</v>
      </c>
      <c r="R142" s="461">
        <f t="shared" ref="R142:R159" si="6">P142*0.85</f>
        <v>10.650499999999999</v>
      </c>
      <c r="S142" s="461">
        <v>13</v>
      </c>
      <c r="T142" s="461">
        <v>13</v>
      </c>
      <c r="U142" s="523">
        <f t="shared" ref="U142:U158" si="7">100*(T142-R142)/R142</f>
        <v>22.059997183230841</v>
      </c>
      <c r="V142" s="524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5"/>
        <v>6.3360000000000003</v>
      </c>
      <c r="R143" s="461">
        <f t="shared" si="6"/>
        <v>5.984</v>
      </c>
      <c r="S143" s="461">
        <v>7</v>
      </c>
      <c r="T143" s="461">
        <v>7</v>
      </c>
      <c r="U143" s="523">
        <f t="shared" si="7"/>
        <v>16.978609625668447</v>
      </c>
      <c r="V143" s="524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5"/>
        <v>29.294999999999998</v>
      </c>
      <c r="R144" s="461">
        <f t="shared" si="6"/>
        <v>27.667499999999997</v>
      </c>
      <c r="S144" s="461">
        <v>34</v>
      </c>
      <c r="T144" s="461">
        <v>34</v>
      </c>
      <c r="U144" s="523">
        <f t="shared" si="7"/>
        <v>22.887864823348711</v>
      </c>
      <c r="V144" s="524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5"/>
        <v>9.8190000000000008</v>
      </c>
      <c r="R145" s="461">
        <f t="shared" si="6"/>
        <v>9.2735000000000003</v>
      </c>
      <c r="S145" s="461">
        <v>11</v>
      </c>
      <c r="T145" s="461">
        <v>11</v>
      </c>
      <c r="U145" s="523">
        <f t="shared" si="7"/>
        <v>18.617566183210219</v>
      </c>
      <c r="V145" s="524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5"/>
        <v>35.991</v>
      </c>
      <c r="R146" s="461">
        <f t="shared" si="6"/>
        <v>33.991500000000002</v>
      </c>
      <c r="S146" s="461">
        <v>42</v>
      </c>
      <c r="T146" s="461">
        <v>42</v>
      </c>
      <c r="U146" s="523">
        <f t="shared" si="7"/>
        <v>23.560301840165916</v>
      </c>
      <c r="V146" s="524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5"/>
        <v>6.6870000000000003</v>
      </c>
      <c r="R147" s="461">
        <f t="shared" si="6"/>
        <v>6.3154999999999992</v>
      </c>
      <c r="S147" s="461">
        <v>8</v>
      </c>
      <c r="T147" s="461">
        <v>8</v>
      </c>
      <c r="U147" s="523">
        <f t="shared" si="7"/>
        <v>26.672472488322395</v>
      </c>
      <c r="V147" s="524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5"/>
        <v>37.125</v>
      </c>
      <c r="R148" s="461">
        <f t="shared" si="6"/>
        <v>35.0625</v>
      </c>
      <c r="S148" s="461">
        <v>43</v>
      </c>
      <c r="T148" s="461">
        <v>43</v>
      </c>
      <c r="U148" s="523">
        <f t="shared" si="7"/>
        <v>22.638146167557931</v>
      </c>
      <c r="V148" s="524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5"/>
        <v>13.275</v>
      </c>
      <c r="R149" s="461">
        <f t="shared" si="6"/>
        <v>12.5375</v>
      </c>
      <c r="S149" s="461">
        <v>15</v>
      </c>
      <c r="T149" s="461">
        <v>15</v>
      </c>
      <c r="U149" s="523">
        <f t="shared" si="7"/>
        <v>19.64107676969093</v>
      </c>
      <c r="V149" s="524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5"/>
        <v>30.69</v>
      </c>
      <c r="R150" s="461">
        <f t="shared" si="6"/>
        <v>28.984999999999999</v>
      </c>
      <c r="S150" s="461">
        <v>34</v>
      </c>
      <c r="T150" s="461">
        <v>33</v>
      </c>
      <c r="U150" s="523">
        <f t="shared" si="7"/>
        <v>13.851992409867174</v>
      </c>
      <c r="V150" s="524">
        <f t="shared" si="8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5"/>
        <v>32.805000000000007</v>
      </c>
      <c r="R151" s="461">
        <f t="shared" si="6"/>
        <v>30.982500000000002</v>
      </c>
      <c r="S151" s="461">
        <v>36</v>
      </c>
      <c r="T151" s="461">
        <v>35</v>
      </c>
      <c r="U151" s="523">
        <f t="shared" si="7"/>
        <v>12.966997498587906</v>
      </c>
      <c r="V151" s="524">
        <f t="shared" si="8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5"/>
        <v>79.281000000000006</v>
      </c>
      <c r="R152" s="461">
        <f t="shared" si="6"/>
        <v>74.876500000000007</v>
      </c>
      <c r="S152" s="461">
        <v>88</v>
      </c>
      <c r="T152" s="461">
        <v>90</v>
      </c>
      <c r="U152" s="523">
        <f t="shared" si="7"/>
        <v>20.197925918011649</v>
      </c>
      <c r="V152" s="524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5"/>
        <v>53.955000000000005</v>
      </c>
      <c r="R153" s="461">
        <f t="shared" si="6"/>
        <v>50.957500000000003</v>
      </c>
      <c r="S153" s="461">
        <v>60</v>
      </c>
      <c r="T153" s="461">
        <v>60</v>
      </c>
      <c r="U153" s="523">
        <f t="shared" si="7"/>
        <v>17.745179806701657</v>
      </c>
      <c r="V153" s="524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5"/>
        <v>106.767</v>
      </c>
      <c r="R154" s="461">
        <f t="shared" si="6"/>
        <v>100.8355</v>
      </c>
      <c r="S154" s="461">
        <v>132</v>
      </c>
      <c r="T154" s="461">
        <v>130</v>
      </c>
      <c r="U154" s="523">
        <f t="shared" si="7"/>
        <v>28.92284959166167</v>
      </c>
      <c r="V154" s="524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5"/>
        <v>29.340000000000003</v>
      </c>
      <c r="R155" s="461">
        <f t="shared" si="6"/>
        <v>27.71</v>
      </c>
      <c r="S155" s="461">
        <v>36</v>
      </c>
      <c r="T155" s="461">
        <v>35</v>
      </c>
      <c r="U155" s="523">
        <f t="shared" si="7"/>
        <v>26.308191988451817</v>
      </c>
      <c r="V155" s="524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5"/>
        <v>28.764000000000003</v>
      </c>
      <c r="R156" s="461">
        <f t="shared" si="6"/>
        <v>27.166</v>
      </c>
      <c r="S156" s="461">
        <v>33</v>
      </c>
      <c r="T156" s="461">
        <v>31</v>
      </c>
      <c r="U156" s="523">
        <f t="shared" si="7"/>
        <v>14.113229772509754</v>
      </c>
      <c r="V156" s="524">
        <f t="shared" si="8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5"/>
        <v>12.375</v>
      </c>
      <c r="R157" s="461">
        <f t="shared" si="6"/>
        <v>11.6875</v>
      </c>
      <c r="S157" s="461">
        <v>15</v>
      </c>
      <c r="T157" s="461">
        <v>15</v>
      </c>
      <c r="U157" s="523">
        <f t="shared" si="7"/>
        <v>28.342245989304814</v>
      </c>
      <c r="V157" s="524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5"/>
        <v>49.905000000000001</v>
      </c>
      <c r="R158" s="461">
        <f t="shared" si="6"/>
        <v>47.1325</v>
      </c>
      <c r="S158" s="461">
        <v>58</v>
      </c>
      <c r="T158" s="461">
        <v>58</v>
      </c>
      <c r="U158" s="523">
        <f t="shared" si="7"/>
        <v>23.057338354638517</v>
      </c>
      <c r="V158" s="524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5"/>
        <v>44.496000000000002</v>
      </c>
      <c r="R159" s="461">
        <f t="shared" si="6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9" t="s">
        <v>85</v>
      </c>
      <c r="B1" s="669"/>
      <c r="C1" s="669"/>
      <c r="D1" s="669"/>
      <c r="E1" s="669"/>
      <c r="F1" s="669"/>
      <c r="G1" s="669"/>
      <c r="H1" s="669"/>
      <c r="I1" s="669"/>
      <c r="J1" s="669"/>
      <c r="K1" s="669"/>
      <c r="L1" s="669"/>
      <c r="M1" s="669"/>
      <c r="N1" s="669"/>
      <c r="O1" s="669"/>
      <c r="P1" s="669"/>
      <c r="Q1" s="669"/>
      <c r="R1" s="669"/>
      <c r="S1" s="669"/>
      <c r="T1" s="669"/>
      <c r="U1" s="669"/>
      <c r="V1" s="669"/>
      <c r="W1" s="669"/>
      <c r="X1" s="669"/>
      <c r="Y1" s="669"/>
      <c r="Z1" s="669"/>
      <c r="AA1" s="669"/>
      <c r="AB1" s="669"/>
      <c r="AC1" s="669"/>
      <c r="AD1" s="669"/>
      <c r="AE1" s="669"/>
      <c r="AF1" s="669"/>
      <c r="AG1" s="669"/>
      <c r="AH1" s="669"/>
      <c r="AI1" s="669"/>
      <c r="AJ1" s="669"/>
      <c r="AK1" s="669"/>
      <c r="AL1" s="669"/>
      <c r="AM1" s="669"/>
      <c r="AN1" s="669"/>
      <c r="AO1" s="669"/>
      <c r="AP1" s="669"/>
      <c r="AQ1" s="669"/>
      <c r="AR1" s="669"/>
      <c r="AS1" s="669"/>
      <c r="AT1" s="669"/>
      <c r="AU1" s="669"/>
      <c r="AV1" s="669"/>
      <c r="AW1" s="669"/>
      <c r="AX1" s="669"/>
      <c r="AY1" s="669"/>
      <c r="AZ1" s="669"/>
      <c r="BA1" s="669"/>
      <c r="BB1" s="669"/>
      <c r="BC1" s="669"/>
      <c r="BD1" s="669"/>
      <c r="BE1" s="669"/>
      <c r="BF1" s="669"/>
      <c r="BG1" s="669"/>
      <c r="BH1" s="669"/>
      <c r="BI1" s="669"/>
      <c r="BJ1" s="669"/>
      <c r="BK1" s="669"/>
      <c r="BL1" s="669"/>
      <c r="BM1" s="669"/>
      <c r="BN1" s="669"/>
      <c r="BO1" s="669"/>
      <c r="BP1" s="669"/>
      <c r="BQ1" s="669"/>
      <c r="BR1" s="669"/>
      <c r="BS1" s="669"/>
      <c r="BT1" s="669"/>
      <c r="BU1" s="669"/>
      <c r="BV1" s="669"/>
      <c r="BW1" s="669"/>
      <c r="BX1" s="669"/>
      <c r="BY1" s="669"/>
      <c r="BZ1" s="669"/>
      <c r="CA1" s="669"/>
      <c r="CB1" s="669"/>
      <c r="CC1" s="669"/>
      <c r="CD1" s="669"/>
      <c r="CE1" s="669"/>
      <c r="CF1" s="669"/>
      <c r="CG1" s="669"/>
      <c r="CH1" s="669"/>
      <c r="CI1" s="669"/>
      <c r="CJ1" s="669"/>
      <c r="CK1" s="669"/>
      <c r="CL1" s="669"/>
      <c r="CM1" s="669"/>
      <c r="CN1" s="669"/>
      <c r="CO1" s="669"/>
      <c r="CP1" s="669"/>
      <c r="CQ1" s="669"/>
      <c r="CR1" s="669"/>
      <c r="CS1" s="669"/>
      <c r="CT1" s="669"/>
      <c r="CU1" s="669"/>
      <c r="CV1" s="669"/>
      <c r="CW1" s="669"/>
      <c r="CX1" s="669"/>
      <c r="CY1" s="669"/>
      <c r="CZ1" s="669"/>
      <c r="DA1" s="669"/>
      <c r="DB1" s="669"/>
      <c r="DC1" s="669"/>
      <c r="DD1" s="669"/>
      <c r="DE1" s="669"/>
      <c r="DF1" s="669"/>
      <c r="DG1" s="669"/>
      <c r="DH1" s="669"/>
      <c r="DI1" s="669"/>
      <c r="DJ1" s="669"/>
      <c r="DK1" s="669"/>
      <c r="DL1" s="669"/>
      <c r="DM1" s="669"/>
      <c r="DN1" s="669"/>
      <c r="DO1" s="669"/>
      <c r="DP1" s="669"/>
      <c r="DQ1" s="669"/>
      <c r="DR1" s="669"/>
      <c r="DS1" s="669"/>
      <c r="DT1" s="669"/>
      <c r="DU1" s="669"/>
      <c r="DV1" s="669"/>
    </row>
    <row r="2" spans="1:394" ht="14.45" customHeight="1" x14ac:dyDescent="0.25">
      <c r="A2" s="669"/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69"/>
      <c r="Q2" s="669"/>
      <c r="R2" s="669"/>
      <c r="S2" s="669"/>
      <c r="T2" s="669"/>
      <c r="U2" s="669"/>
      <c r="V2" s="669"/>
      <c r="W2" s="669"/>
      <c r="X2" s="669"/>
      <c r="Y2" s="669"/>
      <c r="Z2" s="669"/>
      <c r="AA2" s="669"/>
      <c r="AB2" s="669"/>
      <c r="AC2" s="669"/>
      <c r="AD2" s="669"/>
      <c r="AE2" s="669"/>
      <c r="AF2" s="669"/>
      <c r="AG2" s="669"/>
      <c r="AH2" s="669"/>
      <c r="AI2" s="669"/>
      <c r="AJ2" s="669"/>
      <c r="AK2" s="669"/>
      <c r="AL2" s="669"/>
      <c r="AM2" s="669"/>
      <c r="AN2" s="669"/>
      <c r="AO2" s="669"/>
      <c r="AP2" s="669"/>
      <c r="AQ2" s="669"/>
      <c r="AR2" s="669"/>
      <c r="AS2" s="669"/>
      <c r="AT2" s="669"/>
      <c r="AU2" s="669"/>
      <c r="AV2" s="669"/>
      <c r="AW2" s="669"/>
      <c r="AX2" s="669"/>
      <c r="AY2" s="669"/>
      <c r="AZ2" s="669"/>
      <c r="BA2" s="669"/>
      <c r="BB2" s="669"/>
      <c r="BC2" s="669"/>
      <c r="BD2" s="669"/>
      <c r="BE2" s="669"/>
      <c r="BF2" s="669"/>
      <c r="BG2" s="669"/>
      <c r="BH2" s="669"/>
      <c r="BI2" s="669"/>
      <c r="BJ2" s="669"/>
      <c r="BK2" s="669"/>
      <c r="BL2" s="669"/>
      <c r="BM2" s="669"/>
      <c r="BN2" s="669"/>
      <c r="BO2" s="669"/>
      <c r="BP2" s="669"/>
      <c r="BQ2" s="669"/>
      <c r="BR2" s="669"/>
      <c r="BS2" s="669"/>
      <c r="BT2" s="669"/>
      <c r="BU2" s="669"/>
      <c r="BV2" s="669"/>
      <c r="BW2" s="669"/>
      <c r="BX2" s="669"/>
      <c r="BY2" s="669"/>
      <c r="BZ2" s="669"/>
      <c r="CA2" s="669"/>
      <c r="CB2" s="669"/>
      <c r="CC2" s="669"/>
      <c r="CD2" s="669"/>
      <c r="CE2" s="669"/>
      <c r="CF2" s="669"/>
      <c r="CG2" s="669"/>
      <c r="CH2" s="669"/>
      <c r="CI2" s="669"/>
      <c r="CJ2" s="669"/>
      <c r="CK2" s="669"/>
      <c r="CL2" s="669"/>
      <c r="CM2" s="669"/>
      <c r="CN2" s="669"/>
      <c r="CO2" s="669"/>
      <c r="CP2" s="669"/>
      <c r="CQ2" s="669"/>
      <c r="CR2" s="669"/>
      <c r="CS2" s="669"/>
      <c r="CT2" s="669"/>
      <c r="CU2" s="669"/>
      <c r="CV2" s="669"/>
      <c r="CW2" s="669"/>
      <c r="CX2" s="669"/>
      <c r="CY2" s="669"/>
      <c r="CZ2" s="669"/>
      <c r="DA2" s="669"/>
      <c r="DB2" s="669"/>
      <c r="DC2" s="669"/>
      <c r="DD2" s="669"/>
      <c r="DE2" s="669"/>
      <c r="DF2" s="669"/>
      <c r="DG2" s="669"/>
      <c r="DH2" s="669"/>
      <c r="DI2" s="669"/>
      <c r="DJ2" s="669"/>
      <c r="DK2" s="669"/>
      <c r="DL2" s="669"/>
      <c r="DM2" s="669"/>
      <c r="DN2" s="669"/>
      <c r="DO2" s="669"/>
      <c r="DP2" s="669"/>
      <c r="DQ2" s="669"/>
      <c r="DR2" s="669"/>
      <c r="DS2" s="669"/>
      <c r="DT2" s="669"/>
      <c r="DU2" s="669"/>
      <c r="DV2" s="669"/>
    </row>
    <row r="3" spans="1:394" x14ac:dyDescent="0.25">
      <c r="A3" s="669"/>
      <c r="B3" s="669"/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  <c r="Q3" s="669"/>
      <c r="R3" s="669"/>
      <c r="S3" s="669"/>
      <c r="T3" s="669"/>
      <c r="U3" s="669"/>
      <c r="V3" s="669"/>
      <c r="W3" s="669"/>
      <c r="X3" s="669"/>
      <c r="Y3" s="669"/>
      <c r="Z3" s="669"/>
      <c r="AA3" s="669"/>
      <c r="AB3" s="669"/>
      <c r="AC3" s="669"/>
      <c r="AD3" s="669"/>
      <c r="AE3" s="669"/>
      <c r="AF3" s="669"/>
      <c r="AG3" s="669"/>
      <c r="AH3" s="669"/>
      <c r="AI3" s="669"/>
      <c r="AJ3" s="669"/>
      <c r="AK3" s="669"/>
      <c r="AL3" s="669"/>
      <c r="AM3" s="669"/>
      <c r="AN3" s="669"/>
      <c r="AO3" s="669"/>
      <c r="AP3" s="669"/>
      <c r="AQ3" s="669"/>
      <c r="AR3" s="669"/>
      <c r="AS3" s="669"/>
      <c r="AT3" s="669"/>
      <c r="AU3" s="669"/>
      <c r="AV3" s="669"/>
      <c r="AW3" s="669"/>
      <c r="AX3" s="669"/>
      <c r="AY3" s="669"/>
      <c r="AZ3" s="669"/>
      <c r="BA3" s="669"/>
      <c r="BB3" s="669"/>
      <c r="BC3" s="669"/>
      <c r="BD3" s="669"/>
      <c r="BE3" s="669"/>
      <c r="BF3" s="669"/>
      <c r="BG3" s="669"/>
      <c r="BH3" s="669"/>
      <c r="BI3" s="669"/>
      <c r="BJ3" s="669"/>
      <c r="BK3" s="669"/>
      <c r="BL3" s="669"/>
      <c r="BM3" s="669"/>
      <c r="BN3" s="669"/>
      <c r="BO3" s="669"/>
      <c r="BP3" s="669"/>
      <c r="BQ3" s="669"/>
      <c r="BR3" s="669"/>
      <c r="BS3" s="669"/>
      <c r="BT3" s="669"/>
      <c r="BU3" s="669"/>
      <c r="BV3" s="669"/>
      <c r="BW3" s="669"/>
      <c r="BX3" s="669"/>
      <c r="BY3" s="669"/>
      <c r="BZ3" s="669"/>
      <c r="CA3" s="669"/>
      <c r="CB3" s="669"/>
      <c r="CC3" s="669"/>
      <c r="CD3" s="669"/>
      <c r="CE3" s="669"/>
      <c r="CF3" s="669"/>
      <c r="CG3" s="669"/>
      <c r="CH3" s="669"/>
      <c r="CI3" s="669"/>
      <c r="CJ3" s="669"/>
      <c r="CK3" s="669"/>
      <c r="CL3" s="669"/>
      <c r="CM3" s="669"/>
      <c r="CN3" s="669"/>
      <c r="CO3" s="669"/>
      <c r="CP3" s="669"/>
      <c r="CQ3" s="669"/>
      <c r="CR3" s="669"/>
      <c r="CS3" s="669"/>
      <c r="CT3" s="669"/>
      <c r="CU3" s="669"/>
      <c r="CV3" s="669"/>
      <c r="CW3" s="669"/>
      <c r="CX3" s="669"/>
      <c r="CY3" s="669"/>
      <c r="CZ3" s="669"/>
      <c r="DA3" s="669"/>
      <c r="DB3" s="669"/>
      <c r="DC3" s="669"/>
      <c r="DD3" s="669"/>
      <c r="DE3" s="669"/>
      <c r="DF3" s="669"/>
      <c r="DG3" s="669"/>
      <c r="DH3" s="669"/>
      <c r="DI3" s="669"/>
      <c r="DJ3" s="669"/>
      <c r="DK3" s="669"/>
      <c r="DL3" s="669"/>
      <c r="DM3" s="669"/>
      <c r="DN3" s="669"/>
      <c r="DO3" s="669"/>
      <c r="DP3" s="669"/>
      <c r="DQ3" s="669"/>
      <c r="DR3" s="669"/>
      <c r="DS3" s="669"/>
      <c r="DT3" s="669"/>
      <c r="DU3" s="669"/>
      <c r="DV3" s="66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89" t="s">
        <v>71</v>
      </c>
      <c r="D5" s="589"/>
      <c r="E5" s="589"/>
      <c r="F5" s="589"/>
      <c r="G5" s="589"/>
      <c r="H5" s="589"/>
      <c r="I5" s="589"/>
      <c r="J5" s="5"/>
      <c r="K5" s="7"/>
      <c r="L5" s="9"/>
      <c r="M5" s="9"/>
      <c r="N5" s="9"/>
      <c r="O5" s="9"/>
      <c r="P5" s="589" t="s">
        <v>60</v>
      </c>
      <c r="Q5" s="589"/>
      <c r="R5" s="589"/>
      <c r="S5" s="589"/>
      <c r="T5" s="589"/>
      <c r="U5" s="589"/>
      <c r="V5" s="589"/>
      <c r="W5" s="7"/>
      <c r="X5" s="9"/>
      <c r="Y5" s="9"/>
      <c r="Z5" s="9"/>
      <c r="AA5" s="9"/>
      <c r="AB5" s="9"/>
      <c r="AC5" s="9"/>
      <c r="AD5" s="9"/>
      <c r="AE5" s="9"/>
      <c r="AF5" s="9"/>
      <c r="AH5" s="612" t="s">
        <v>61</v>
      </c>
      <c r="AI5" s="589"/>
      <c r="AJ5" s="589"/>
      <c r="AK5" s="589"/>
      <c r="AL5" s="589"/>
      <c r="AM5" s="589"/>
      <c r="AN5" s="589"/>
      <c r="AO5" s="7"/>
      <c r="AP5" s="7"/>
      <c r="AQ5" s="7"/>
      <c r="AS5" s="612" t="s">
        <v>62</v>
      </c>
      <c r="AT5" s="589"/>
      <c r="AU5" s="589"/>
      <c r="AV5" s="589"/>
      <c r="AW5" s="589"/>
      <c r="AX5" s="589"/>
      <c r="AY5" s="589"/>
      <c r="AZ5" s="7"/>
      <c r="BG5" s="612" t="s">
        <v>63</v>
      </c>
      <c r="BH5" s="589"/>
      <c r="BI5" s="589"/>
      <c r="BJ5" s="589"/>
      <c r="BK5" s="589"/>
      <c r="BL5" s="589"/>
      <c r="BM5" s="589"/>
      <c r="BN5" s="7"/>
      <c r="BS5" s="612" t="s">
        <v>65</v>
      </c>
      <c r="BT5" s="589"/>
      <c r="BU5" s="589"/>
      <c r="BV5" s="589"/>
      <c r="BW5" s="589"/>
      <c r="BX5" s="589"/>
      <c r="BY5" s="589"/>
      <c r="BZ5" s="7"/>
      <c r="CL5" s="612" t="s">
        <v>69</v>
      </c>
      <c r="CM5" s="589"/>
      <c r="CN5" s="589"/>
      <c r="CO5" s="589"/>
      <c r="CP5" s="589"/>
      <c r="CQ5" s="589"/>
      <c r="CR5" s="589"/>
      <c r="CS5" s="7"/>
      <c r="DD5" s="612" t="s">
        <v>76</v>
      </c>
      <c r="DE5" s="589"/>
      <c r="DF5" s="589"/>
      <c r="DG5" s="589"/>
      <c r="DH5" s="589"/>
      <c r="DI5" s="589"/>
      <c r="DJ5" s="589"/>
      <c r="DX5" s="612" t="s">
        <v>113</v>
      </c>
      <c r="DY5" s="589"/>
      <c r="DZ5" s="589"/>
      <c r="EA5" s="589"/>
      <c r="EB5" s="589"/>
      <c r="EC5" s="589"/>
      <c r="ED5" s="589"/>
      <c r="ER5" s="612" t="s">
        <v>181</v>
      </c>
      <c r="ES5" s="589"/>
      <c r="ET5" s="589"/>
      <c r="EU5" s="589"/>
      <c r="EV5" s="589"/>
      <c r="EW5" s="589"/>
      <c r="EX5" s="589"/>
      <c r="FW5" s="612" t="s">
        <v>190</v>
      </c>
      <c r="FX5" s="589"/>
      <c r="FY5" s="589"/>
      <c r="FZ5" s="589"/>
      <c r="GA5" s="589"/>
      <c r="GB5" s="589"/>
      <c r="GC5" s="589"/>
      <c r="GT5" s="612" t="s">
        <v>207</v>
      </c>
      <c r="GU5" s="589"/>
      <c r="GV5" s="589"/>
      <c r="GW5" s="589"/>
      <c r="GX5" s="589"/>
      <c r="GY5" s="589"/>
      <c r="GZ5" s="589"/>
      <c r="HO5" s="612" t="s">
        <v>206</v>
      </c>
      <c r="HP5" s="589"/>
      <c r="HQ5" s="589"/>
      <c r="HR5" s="589"/>
      <c r="HS5" s="589"/>
      <c r="HT5" s="589"/>
      <c r="HU5" s="589"/>
      <c r="HZ5" s="612" t="s">
        <v>206</v>
      </c>
      <c r="IA5" s="589"/>
      <c r="IB5" s="589"/>
      <c r="IC5" s="589"/>
      <c r="ID5" s="589"/>
      <c r="IE5" s="589"/>
      <c r="IF5" s="589"/>
      <c r="IP5" s="612" t="s">
        <v>228</v>
      </c>
      <c r="IQ5" s="589"/>
      <c r="IR5" s="589"/>
      <c r="IS5" s="589"/>
      <c r="IT5" s="589"/>
      <c r="IU5" s="589"/>
      <c r="IV5" s="589"/>
      <c r="JB5" s="612" t="s">
        <v>242</v>
      </c>
      <c r="JC5" s="589"/>
      <c r="JD5" s="589"/>
      <c r="JE5" s="589"/>
      <c r="JF5" s="589"/>
      <c r="JG5" s="589"/>
      <c r="JH5" s="589"/>
      <c r="KH5" s="612" t="s">
        <v>243</v>
      </c>
      <c r="KI5" s="589"/>
      <c r="KJ5" s="589"/>
      <c r="KK5" s="589"/>
      <c r="KL5" s="589"/>
      <c r="KM5" s="589"/>
      <c r="KN5" s="589"/>
      <c r="KV5" s="612" t="s">
        <v>264</v>
      </c>
      <c r="KW5" s="589"/>
      <c r="KX5" s="589"/>
      <c r="KY5" s="589"/>
      <c r="KZ5" s="589"/>
      <c r="LA5" s="589"/>
      <c r="LB5" s="589"/>
      <c r="LI5" s="612" t="s">
        <v>272</v>
      </c>
      <c r="LJ5" s="589"/>
      <c r="LK5" s="589"/>
      <c r="LL5" s="589"/>
      <c r="LM5" s="589"/>
      <c r="LN5" s="589"/>
      <c r="LO5" s="589"/>
      <c r="MH5" s="612" t="s">
        <v>287</v>
      </c>
      <c r="MI5" s="589"/>
      <c r="MJ5" s="589"/>
      <c r="MK5" s="589"/>
      <c r="ML5" s="589"/>
      <c r="MM5" s="589"/>
      <c r="MN5" s="589"/>
      <c r="NG5" s="612" t="s">
        <v>288</v>
      </c>
      <c r="NH5" s="589"/>
      <c r="NI5" s="589"/>
      <c r="NJ5" s="589"/>
      <c r="NK5" s="589"/>
      <c r="NL5" s="589"/>
      <c r="NM5" s="589"/>
    </row>
    <row r="6" spans="1:394" ht="14.45" customHeight="1" x14ac:dyDescent="0.25">
      <c r="A6" s="47"/>
      <c r="B6" s="7"/>
      <c r="C6" s="589"/>
      <c r="D6" s="589"/>
      <c r="E6" s="589"/>
      <c r="F6" s="589"/>
      <c r="G6" s="589"/>
      <c r="H6" s="589"/>
      <c r="I6" s="589"/>
      <c r="J6" s="5"/>
      <c r="K6" s="7"/>
      <c r="L6" s="9"/>
      <c r="M6" s="9"/>
      <c r="N6" s="9"/>
      <c r="O6" s="9"/>
      <c r="P6" s="589"/>
      <c r="Q6" s="589"/>
      <c r="R6" s="589"/>
      <c r="S6" s="589"/>
      <c r="T6" s="589"/>
      <c r="U6" s="589"/>
      <c r="V6" s="589"/>
      <c r="W6" s="7"/>
      <c r="X6" s="9"/>
      <c r="Y6" s="9"/>
      <c r="Z6" s="9"/>
      <c r="AA6" s="9"/>
      <c r="AB6" s="9"/>
      <c r="AC6" s="9"/>
      <c r="AD6" s="9"/>
      <c r="AE6" s="9"/>
      <c r="AF6" s="9"/>
      <c r="AH6" s="589"/>
      <c r="AI6" s="589"/>
      <c r="AJ6" s="589"/>
      <c r="AK6" s="589"/>
      <c r="AL6" s="589"/>
      <c r="AM6" s="589"/>
      <c r="AN6" s="589"/>
      <c r="AO6" s="7"/>
      <c r="AP6" s="7"/>
      <c r="AQ6" s="7"/>
      <c r="AS6" s="589"/>
      <c r="AT6" s="589"/>
      <c r="AU6" s="589"/>
      <c r="AV6" s="589"/>
      <c r="AW6" s="589"/>
      <c r="AX6" s="589"/>
      <c r="AY6" s="589"/>
      <c r="AZ6" s="7"/>
      <c r="BG6" s="589"/>
      <c r="BH6" s="589"/>
      <c r="BI6" s="589"/>
      <c r="BJ6" s="589"/>
      <c r="BK6" s="589"/>
      <c r="BL6" s="589"/>
      <c r="BM6" s="589"/>
      <c r="BN6" s="7"/>
      <c r="BS6" s="589"/>
      <c r="BT6" s="589"/>
      <c r="BU6" s="589"/>
      <c r="BV6" s="589"/>
      <c r="BW6" s="589"/>
      <c r="BX6" s="589"/>
      <c r="BY6" s="589"/>
      <c r="BZ6" s="7"/>
      <c r="CL6" s="589"/>
      <c r="CM6" s="589"/>
      <c r="CN6" s="589"/>
      <c r="CO6" s="589"/>
      <c r="CP6" s="589"/>
      <c r="CQ6" s="589"/>
      <c r="CR6" s="589"/>
      <c r="CS6" s="7"/>
      <c r="DD6" s="589"/>
      <c r="DE6" s="589"/>
      <c r="DF6" s="589"/>
      <c r="DG6" s="589"/>
      <c r="DH6" s="589"/>
      <c r="DI6" s="589"/>
      <c r="DJ6" s="589"/>
      <c r="DX6" s="589"/>
      <c r="DY6" s="589"/>
      <c r="DZ6" s="589"/>
      <c r="EA6" s="589"/>
      <c r="EB6" s="589"/>
      <c r="EC6" s="589"/>
      <c r="ED6" s="589"/>
      <c r="ER6" s="589"/>
      <c r="ES6" s="589"/>
      <c r="ET6" s="589"/>
      <c r="EU6" s="589"/>
      <c r="EV6" s="589"/>
      <c r="EW6" s="589"/>
      <c r="EX6" s="589"/>
      <c r="FW6" s="589"/>
      <c r="FX6" s="589"/>
      <c r="FY6" s="589"/>
      <c r="FZ6" s="589"/>
      <c r="GA6" s="589"/>
      <c r="GB6" s="589"/>
      <c r="GC6" s="589"/>
      <c r="GT6" s="589"/>
      <c r="GU6" s="589"/>
      <c r="GV6" s="589"/>
      <c r="GW6" s="589"/>
      <c r="GX6" s="589"/>
      <c r="GY6" s="589"/>
      <c r="GZ6" s="589"/>
      <c r="HO6" s="589"/>
      <c r="HP6" s="589"/>
      <c r="HQ6" s="589"/>
      <c r="HR6" s="589"/>
      <c r="HS6" s="589"/>
      <c r="HT6" s="589"/>
      <c r="HU6" s="589"/>
      <c r="HZ6" s="589"/>
      <c r="IA6" s="589"/>
      <c r="IB6" s="589"/>
      <c r="IC6" s="589"/>
      <c r="ID6" s="589"/>
      <c r="IE6" s="589"/>
      <c r="IF6" s="589"/>
      <c r="IP6" s="589"/>
      <c r="IQ6" s="589"/>
      <c r="IR6" s="589"/>
      <c r="IS6" s="589"/>
      <c r="IT6" s="589"/>
      <c r="IU6" s="589"/>
      <c r="IV6" s="589"/>
      <c r="IW6" t="s">
        <v>231</v>
      </c>
      <c r="JB6" s="589"/>
      <c r="JC6" s="589"/>
      <c r="JD6" s="589"/>
      <c r="JE6" s="589"/>
      <c r="JF6" s="589"/>
      <c r="JG6" s="589"/>
      <c r="JH6" s="589"/>
      <c r="KH6" s="589"/>
      <c r="KI6" s="589"/>
      <c r="KJ6" s="589"/>
      <c r="KK6" s="589"/>
      <c r="KL6" s="589"/>
      <c r="KM6" s="589"/>
      <c r="KN6" s="589"/>
      <c r="KV6" s="589"/>
      <c r="KW6" s="589"/>
      <c r="KX6" s="589"/>
      <c r="KY6" s="589"/>
      <c r="KZ6" s="589"/>
      <c r="LA6" s="589"/>
      <c r="LB6" s="589"/>
      <c r="LI6" s="589"/>
      <c r="LJ6" s="589"/>
      <c r="LK6" s="589"/>
      <c r="LL6" s="589"/>
      <c r="LM6" s="589"/>
      <c r="LN6" s="589"/>
      <c r="LO6" s="589"/>
      <c r="MH6" s="589"/>
      <c r="MI6" s="589"/>
      <c r="MJ6" s="589"/>
      <c r="MK6" s="589"/>
      <c r="ML6" s="589"/>
      <c r="MM6" s="589"/>
      <c r="MN6" s="589"/>
      <c r="NG6" s="589"/>
      <c r="NH6" s="589"/>
      <c r="NI6" s="589"/>
      <c r="NJ6" s="589"/>
      <c r="NK6" s="589"/>
      <c r="NL6" s="589"/>
      <c r="NM6" s="589"/>
    </row>
    <row r="7" spans="1:394" ht="14.45" customHeight="1" x14ac:dyDescent="0.25">
      <c r="A7" s="47"/>
      <c r="B7" s="10"/>
      <c r="C7" s="630" t="s">
        <v>2</v>
      </c>
      <c r="D7" s="630"/>
      <c r="E7" s="630"/>
      <c r="F7" s="630"/>
      <c r="G7" s="630"/>
      <c r="H7" s="63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0" t="s">
        <v>2</v>
      </c>
      <c r="Q7" s="630"/>
      <c r="R7" s="630"/>
      <c r="S7" s="630"/>
      <c r="T7" s="630"/>
      <c r="U7" s="63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30" t="s">
        <v>2</v>
      </c>
      <c r="AI7" s="630"/>
      <c r="AJ7" s="630"/>
      <c r="AK7" s="630"/>
      <c r="AL7" s="630"/>
      <c r="AM7" s="630"/>
      <c r="AN7" s="11" t="s">
        <v>3</v>
      </c>
      <c r="AO7" s="18">
        <v>27</v>
      </c>
      <c r="AP7" s="22" t="s">
        <v>1</v>
      </c>
      <c r="AQ7" s="18" t="s">
        <v>72</v>
      </c>
      <c r="AS7" s="630" t="s">
        <v>2</v>
      </c>
      <c r="AT7" s="630"/>
      <c r="AU7" s="630"/>
      <c r="AV7" s="630"/>
      <c r="AW7" s="630"/>
      <c r="AX7" s="63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0" t="s">
        <v>2</v>
      </c>
      <c r="BH7" s="630"/>
      <c r="BI7" s="630"/>
      <c r="BJ7" s="630"/>
      <c r="BK7" s="630"/>
      <c r="BL7" s="63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0" t="s">
        <v>2</v>
      </c>
      <c r="BT7" s="630"/>
      <c r="BU7" s="630"/>
      <c r="BV7" s="630"/>
      <c r="BW7" s="630"/>
      <c r="BX7" s="63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0" t="s">
        <v>2</v>
      </c>
      <c r="CM7" s="630"/>
      <c r="CN7" s="630"/>
      <c r="CO7" s="630"/>
      <c r="CP7" s="630"/>
      <c r="CQ7" s="63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0" t="s">
        <v>2</v>
      </c>
      <c r="DE7" s="630"/>
      <c r="DF7" s="630"/>
      <c r="DG7" s="630"/>
      <c r="DH7" s="630"/>
      <c r="DI7" s="63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0" t="s">
        <v>2</v>
      </c>
      <c r="DY7" s="630"/>
      <c r="DZ7" s="630"/>
      <c r="EA7" s="630"/>
      <c r="EB7" s="630"/>
      <c r="EC7" s="63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0" t="s">
        <v>2</v>
      </c>
      <c r="ES7" s="630"/>
      <c r="ET7" s="630"/>
      <c r="EU7" s="630"/>
      <c r="EV7" s="630"/>
      <c r="EW7" s="63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0" t="s">
        <v>2</v>
      </c>
      <c r="FX7" s="630"/>
      <c r="FY7" s="630"/>
      <c r="FZ7" s="630"/>
      <c r="GA7" s="630"/>
      <c r="GB7" s="63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0" t="s">
        <v>2</v>
      </c>
      <c r="GU7" s="630"/>
      <c r="GV7" s="630"/>
      <c r="GW7" s="630"/>
      <c r="GX7" s="630"/>
      <c r="GY7" s="63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0" t="s">
        <v>2</v>
      </c>
      <c r="HP7" s="630"/>
      <c r="HQ7" s="630"/>
      <c r="HR7" s="630"/>
      <c r="HS7" s="630"/>
      <c r="HT7" s="630"/>
      <c r="HU7" s="11" t="s">
        <v>3</v>
      </c>
      <c r="HV7" s="18">
        <v>25</v>
      </c>
      <c r="HW7" s="22" t="s">
        <v>1</v>
      </c>
      <c r="HX7" s="18" t="s">
        <v>72</v>
      </c>
      <c r="HZ7" s="630" t="s">
        <v>2</v>
      </c>
      <c r="IA7" s="630"/>
      <c r="IB7" s="630"/>
      <c r="IC7" s="630"/>
      <c r="ID7" s="630"/>
      <c r="IE7" s="630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30" t="s">
        <v>2</v>
      </c>
      <c r="IQ7" s="630"/>
      <c r="IR7" s="630"/>
      <c r="IS7" s="630"/>
      <c r="IT7" s="630"/>
      <c r="IU7" s="63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0" t="s">
        <v>2</v>
      </c>
      <c r="JC7" s="630"/>
      <c r="JD7" s="630"/>
      <c r="JE7" s="630"/>
      <c r="JF7" s="630"/>
      <c r="JG7" s="63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0" t="s">
        <v>2</v>
      </c>
      <c r="KI7" s="630"/>
      <c r="KJ7" s="630"/>
      <c r="KK7" s="630"/>
      <c r="KL7" s="630"/>
      <c r="KM7" s="63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0" t="s">
        <v>2</v>
      </c>
      <c r="KW7" s="630"/>
      <c r="KX7" s="630"/>
      <c r="KY7" s="630"/>
      <c r="KZ7" s="630"/>
      <c r="LA7" s="63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0" t="s">
        <v>2</v>
      </c>
      <c r="LJ7" s="630"/>
      <c r="LK7" s="630"/>
      <c r="LL7" s="630"/>
      <c r="LM7" s="630"/>
      <c r="LN7" s="63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0" t="s">
        <v>2</v>
      </c>
      <c r="MI7" s="630"/>
      <c r="MJ7" s="630"/>
      <c r="MK7" s="630"/>
      <c r="ML7" s="630"/>
      <c r="MM7" s="63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0" t="s">
        <v>2</v>
      </c>
      <c r="NH7" s="630"/>
      <c r="NI7" s="630"/>
      <c r="NJ7" s="630"/>
      <c r="NK7" s="630"/>
      <c r="NL7" s="63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22" t="s">
        <v>55</v>
      </c>
      <c r="D8" s="622"/>
      <c r="E8" s="622"/>
      <c r="F8" s="622"/>
      <c r="G8" s="62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9" t="s">
        <v>55</v>
      </c>
      <c r="Q8" s="620"/>
      <c r="R8" s="620"/>
      <c r="S8" s="620"/>
      <c r="T8" s="620"/>
      <c r="U8" s="62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22" t="s">
        <v>55</v>
      </c>
      <c r="AI8" s="622"/>
      <c r="AJ8" s="622"/>
      <c r="AK8" s="622"/>
      <c r="AL8" s="622"/>
      <c r="AM8" s="11"/>
      <c r="AN8" s="13"/>
      <c r="AO8" s="19"/>
      <c r="AP8" s="23">
        <f>SUM(AO8)</f>
        <v>0</v>
      </c>
      <c r="AQ8" s="19">
        <f>AP8*AN8</f>
        <v>0</v>
      </c>
      <c r="AS8" s="607" t="s">
        <v>55</v>
      </c>
      <c r="AT8" s="608"/>
      <c r="AU8" s="608"/>
      <c r="AV8" s="608"/>
      <c r="AW8" s="608"/>
      <c r="AX8" s="60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7" t="s">
        <v>55</v>
      </c>
      <c r="BH8" s="608"/>
      <c r="BI8" s="608"/>
      <c r="BJ8" s="608"/>
      <c r="BK8" s="608"/>
      <c r="BL8" s="60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7" t="s">
        <v>55</v>
      </c>
      <c r="BT8" s="608"/>
      <c r="BU8" s="608"/>
      <c r="BV8" s="608"/>
      <c r="BW8" s="608"/>
      <c r="BX8" s="60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7" t="s">
        <v>55</v>
      </c>
      <c r="CM8" s="608"/>
      <c r="CN8" s="608"/>
      <c r="CO8" s="608"/>
      <c r="CP8" s="608"/>
      <c r="CQ8" s="60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7" t="s">
        <v>55</v>
      </c>
      <c r="DE8" s="608"/>
      <c r="DF8" s="608"/>
      <c r="DG8" s="608"/>
      <c r="DH8" s="608"/>
      <c r="DI8" s="60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7" t="s">
        <v>55</v>
      </c>
      <c r="DY8" s="608"/>
      <c r="DZ8" s="608"/>
      <c r="EA8" s="608"/>
      <c r="EB8" s="608"/>
      <c r="EC8" s="60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7" t="s">
        <v>55</v>
      </c>
      <c r="ES8" s="608"/>
      <c r="ET8" s="608"/>
      <c r="EU8" s="608"/>
      <c r="EV8" s="608"/>
      <c r="EW8" s="60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7" t="s">
        <v>55</v>
      </c>
      <c r="FX8" s="608"/>
      <c r="FY8" s="608"/>
      <c r="FZ8" s="608"/>
      <c r="GA8" s="608"/>
      <c r="GB8" s="60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7" t="s">
        <v>55</v>
      </c>
      <c r="GU8" s="608"/>
      <c r="GV8" s="608"/>
      <c r="GW8" s="608"/>
      <c r="GX8" s="608"/>
      <c r="GY8" s="60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7" t="s">
        <v>55</v>
      </c>
      <c r="HP8" s="608"/>
      <c r="HQ8" s="608"/>
      <c r="HR8" s="608"/>
      <c r="HS8" s="608"/>
      <c r="HT8" s="60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7" t="s">
        <v>55</v>
      </c>
      <c r="IA8" s="608"/>
      <c r="IB8" s="608"/>
      <c r="IC8" s="608"/>
      <c r="ID8" s="608"/>
      <c r="IE8" s="60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7" t="s">
        <v>55</v>
      </c>
      <c r="IQ8" s="608"/>
      <c r="IR8" s="608"/>
      <c r="IS8" s="608"/>
      <c r="IT8" s="608"/>
      <c r="IU8" s="60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7" t="s">
        <v>55</v>
      </c>
      <c r="JC8" s="608"/>
      <c r="JD8" s="608"/>
      <c r="JE8" s="608"/>
      <c r="JF8" s="608"/>
      <c r="JG8" s="60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7" t="s">
        <v>55</v>
      </c>
      <c r="KI8" s="608"/>
      <c r="KJ8" s="608"/>
      <c r="KK8" s="608"/>
      <c r="KL8" s="608"/>
      <c r="KM8" s="60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7" t="s">
        <v>55</v>
      </c>
      <c r="KW8" s="608"/>
      <c r="KX8" s="608"/>
      <c r="KY8" s="608"/>
      <c r="KZ8" s="608"/>
      <c r="LA8" s="60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7" t="s">
        <v>55</v>
      </c>
      <c r="LJ8" s="608"/>
      <c r="LK8" s="608"/>
      <c r="LL8" s="608"/>
      <c r="LM8" s="608"/>
      <c r="LN8" s="60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7" t="s">
        <v>55</v>
      </c>
      <c r="MI8" s="608"/>
      <c r="MJ8" s="608"/>
      <c r="MK8" s="608"/>
      <c r="ML8" s="608"/>
      <c r="MM8" s="60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7" t="s">
        <v>55</v>
      </c>
      <c r="NH8" s="608"/>
      <c r="NI8" s="608"/>
      <c r="NJ8" s="608"/>
      <c r="NK8" s="608"/>
      <c r="NL8" s="60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22" t="s">
        <v>4</v>
      </c>
      <c r="D9" s="622"/>
      <c r="E9" s="622"/>
      <c r="F9" s="622"/>
      <c r="G9" s="622"/>
      <c r="H9" s="62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22" t="s">
        <v>4</v>
      </c>
      <c r="Q9" s="622"/>
      <c r="R9" s="622"/>
      <c r="S9" s="622"/>
      <c r="T9" s="622"/>
      <c r="U9" s="62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22" t="s">
        <v>4</v>
      </c>
      <c r="AI9" s="622"/>
      <c r="AJ9" s="622"/>
      <c r="AK9" s="622"/>
      <c r="AL9" s="622"/>
      <c r="AM9" s="62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22" t="s">
        <v>4</v>
      </c>
      <c r="AT9" s="622"/>
      <c r="AU9" s="622"/>
      <c r="AV9" s="622"/>
      <c r="AW9" s="622"/>
      <c r="AX9" s="62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22" t="s">
        <v>4</v>
      </c>
      <c r="BH9" s="622"/>
      <c r="BI9" s="622"/>
      <c r="BJ9" s="622"/>
      <c r="BK9" s="622"/>
      <c r="BL9" s="62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22" t="s">
        <v>4</v>
      </c>
      <c r="BT9" s="622"/>
      <c r="BU9" s="622"/>
      <c r="BV9" s="622"/>
      <c r="BW9" s="622"/>
      <c r="BX9" s="62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22" t="s">
        <v>4</v>
      </c>
      <c r="CM9" s="622"/>
      <c r="CN9" s="622"/>
      <c r="CO9" s="622"/>
      <c r="CP9" s="622"/>
      <c r="CQ9" s="62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22" t="s">
        <v>4</v>
      </c>
      <c r="DE9" s="622"/>
      <c r="DF9" s="622"/>
      <c r="DG9" s="622"/>
      <c r="DH9" s="622"/>
      <c r="DI9" s="62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22" t="s">
        <v>4</v>
      </c>
      <c r="DY9" s="622"/>
      <c r="DZ9" s="622"/>
      <c r="EA9" s="622"/>
      <c r="EB9" s="622"/>
      <c r="EC9" s="62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22" t="s">
        <v>4</v>
      </c>
      <c r="ES9" s="622"/>
      <c r="ET9" s="622"/>
      <c r="EU9" s="622"/>
      <c r="EV9" s="622"/>
      <c r="EW9" s="62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22" t="s">
        <v>4</v>
      </c>
      <c r="FX9" s="622"/>
      <c r="FY9" s="622"/>
      <c r="FZ9" s="622"/>
      <c r="GA9" s="622"/>
      <c r="GB9" s="62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22" t="s">
        <v>4</v>
      </c>
      <c r="GU9" s="622"/>
      <c r="GV9" s="622"/>
      <c r="GW9" s="622"/>
      <c r="GX9" s="622"/>
      <c r="GY9" s="62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22" t="s">
        <v>4</v>
      </c>
      <c r="HP9" s="622"/>
      <c r="HQ9" s="622"/>
      <c r="HR9" s="622"/>
      <c r="HS9" s="622"/>
      <c r="HT9" s="62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22" t="s">
        <v>4</v>
      </c>
      <c r="IA9" s="622"/>
      <c r="IB9" s="622"/>
      <c r="IC9" s="622"/>
      <c r="ID9" s="622"/>
      <c r="IE9" s="62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22" t="s">
        <v>4</v>
      </c>
      <c r="IQ9" s="622"/>
      <c r="IR9" s="622"/>
      <c r="IS9" s="622"/>
      <c r="IT9" s="622"/>
      <c r="IU9" s="62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22" t="s">
        <v>4</v>
      </c>
      <c r="JC9" s="622"/>
      <c r="JD9" s="622"/>
      <c r="JE9" s="622"/>
      <c r="JF9" s="622"/>
      <c r="JG9" s="62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22" t="s">
        <v>4</v>
      </c>
      <c r="KI9" s="622"/>
      <c r="KJ9" s="622"/>
      <c r="KK9" s="622"/>
      <c r="KL9" s="622"/>
      <c r="KM9" s="62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22" t="s">
        <v>4</v>
      </c>
      <c r="KW9" s="622"/>
      <c r="KX9" s="622"/>
      <c r="KY9" s="622"/>
      <c r="KZ9" s="622"/>
      <c r="LA9" s="62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22" t="s">
        <v>4</v>
      </c>
      <c r="LJ9" s="622"/>
      <c r="LK9" s="622"/>
      <c r="LL9" s="622"/>
      <c r="LM9" s="622"/>
      <c r="LN9" s="62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22" t="s">
        <v>4</v>
      </c>
      <c r="MI9" s="622"/>
      <c r="MJ9" s="622"/>
      <c r="MK9" s="622"/>
      <c r="ML9" s="622"/>
      <c r="MM9" s="62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22" t="s">
        <v>4</v>
      </c>
      <c r="NH9" s="622"/>
      <c r="NI9" s="622"/>
      <c r="NJ9" s="622"/>
      <c r="NK9" s="622"/>
      <c r="NL9" s="62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22" t="s">
        <v>5</v>
      </c>
      <c r="D10" s="622"/>
      <c r="E10" s="622"/>
      <c r="F10" s="622"/>
      <c r="G10" s="622"/>
      <c r="H10" s="62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22" t="s">
        <v>5</v>
      </c>
      <c r="Q10" s="622"/>
      <c r="R10" s="622"/>
      <c r="S10" s="622"/>
      <c r="T10" s="622"/>
      <c r="U10" s="62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22" t="s">
        <v>5</v>
      </c>
      <c r="AI10" s="622"/>
      <c r="AJ10" s="622"/>
      <c r="AK10" s="622"/>
      <c r="AL10" s="622"/>
      <c r="AM10" s="62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10" t="s">
        <v>5</v>
      </c>
      <c r="AT10" s="610"/>
      <c r="AU10" s="610"/>
      <c r="AV10" s="610"/>
      <c r="AW10" s="610"/>
      <c r="AX10" s="61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10" t="s">
        <v>5</v>
      </c>
      <c r="BH10" s="610"/>
      <c r="BI10" s="610"/>
      <c r="BJ10" s="610"/>
      <c r="BK10" s="610"/>
      <c r="BL10" s="61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10" t="s">
        <v>5</v>
      </c>
      <c r="BT10" s="610"/>
      <c r="BU10" s="610"/>
      <c r="BV10" s="610"/>
      <c r="BW10" s="610"/>
      <c r="BX10" s="61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10" t="s">
        <v>5</v>
      </c>
      <c r="CM10" s="610"/>
      <c r="CN10" s="610"/>
      <c r="CO10" s="610"/>
      <c r="CP10" s="610"/>
      <c r="CQ10" s="61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10" t="s">
        <v>5</v>
      </c>
      <c r="DE10" s="610"/>
      <c r="DF10" s="610"/>
      <c r="DG10" s="610"/>
      <c r="DH10" s="610"/>
      <c r="DI10" s="61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10" t="s">
        <v>5</v>
      </c>
      <c r="DY10" s="610"/>
      <c r="DZ10" s="610"/>
      <c r="EA10" s="610"/>
      <c r="EB10" s="610"/>
      <c r="EC10" s="61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10" t="s">
        <v>5</v>
      </c>
      <c r="ES10" s="610"/>
      <c r="ET10" s="610"/>
      <c r="EU10" s="610"/>
      <c r="EV10" s="610"/>
      <c r="EW10" s="61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10" t="s">
        <v>5</v>
      </c>
      <c r="FX10" s="610"/>
      <c r="FY10" s="610"/>
      <c r="FZ10" s="610"/>
      <c r="GA10" s="610"/>
      <c r="GB10" s="61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10" t="s">
        <v>5</v>
      </c>
      <c r="GU10" s="610"/>
      <c r="GV10" s="610"/>
      <c r="GW10" s="610"/>
      <c r="GX10" s="610"/>
      <c r="GY10" s="61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10" t="s">
        <v>5</v>
      </c>
      <c r="HP10" s="610"/>
      <c r="HQ10" s="610"/>
      <c r="HR10" s="610"/>
      <c r="HS10" s="610"/>
      <c r="HT10" s="61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10" t="s">
        <v>5</v>
      </c>
      <c r="IA10" s="610"/>
      <c r="IB10" s="610"/>
      <c r="IC10" s="610"/>
      <c r="ID10" s="610"/>
      <c r="IE10" s="61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10" t="s">
        <v>5</v>
      </c>
      <c r="IQ10" s="610"/>
      <c r="IR10" s="610"/>
      <c r="IS10" s="610"/>
      <c r="IT10" s="610"/>
      <c r="IU10" s="61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10" t="s">
        <v>5</v>
      </c>
      <c r="JC10" s="610"/>
      <c r="JD10" s="610"/>
      <c r="JE10" s="610"/>
      <c r="JF10" s="610"/>
      <c r="JG10" s="61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10" t="s">
        <v>5</v>
      </c>
      <c r="KI10" s="610"/>
      <c r="KJ10" s="610"/>
      <c r="KK10" s="610"/>
      <c r="KL10" s="610"/>
      <c r="KM10" s="61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10" t="s">
        <v>5</v>
      </c>
      <c r="KW10" s="610"/>
      <c r="KX10" s="610"/>
      <c r="KY10" s="610"/>
      <c r="KZ10" s="610"/>
      <c r="LA10" s="61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10" t="s">
        <v>5</v>
      </c>
      <c r="LJ10" s="610"/>
      <c r="LK10" s="610"/>
      <c r="LL10" s="610"/>
      <c r="LM10" s="610"/>
      <c r="LN10" s="61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10" t="s">
        <v>5</v>
      </c>
      <c r="MI10" s="610"/>
      <c r="MJ10" s="610"/>
      <c r="MK10" s="610"/>
      <c r="ML10" s="610"/>
      <c r="MM10" s="61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10" t="s">
        <v>5</v>
      </c>
      <c r="NH10" s="610"/>
      <c r="NI10" s="610"/>
      <c r="NJ10" s="610"/>
      <c r="NK10" s="610"/>
      <c r="NL10" s="61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11" t="s">
        <v>56</v>
      </c>
      <c r="D11" s="611"/>
      <c r="E11" s="611"/>
      <c r="F11" s="611"/>
      <c r="G11" s="611"/>
      <c r="H11" s="61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11" t="s">
        <v>56</v>
      </c>
      <c r="Q11" s="611"/>
      <c r="R11" s="611"/>
      <c r="S11" s="611"/>
      <c r="T11" s="611"/>
      <c r="U11" s="61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11" t="s">
        <v>56</v>
      </c>
      <c r="AI11" s="611"/>
      <c r="AJ11" s="611"/>
      <c r="AK11" s="611"/>
      <c r="AL11" s="611"/>
      <c r="AM11" s="611"/>
      <c r="AN11" s="13"/>
      <c r="AO11" s="19"/>
      <c r="AP11" s="23">
        <f t="shared" si="12"/>
        <v>0</v>
      </c>
      <c r="AQ11" s="19">
        <f t="shared" si="13"/>
        <v>0</v>
      </c>
      <c r="AS11" s="611" t="s">
        <v>56</v>
      </c>
      <c r="AT11" s="611"/>
      <c r="AU11" s="611"/>
      <c r="AV11" s="611"/>
      <c r="AW11" s="611"/>
      <c r="AX11" s="61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11" t="s">
        <v>56</v>
      </c>
      <c r="BH11" s="611"/>
      <c r="BI11" s="611"/>
      <c r="BJ11" s="611"/>
      <c r="BK11" s="611"/>
      <c r="BL11" s="61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11" t="s">
        <v>56</v>
      </c>
      <c r="BT11" s="611"/>
      <c r="BU11" s="611"/>
      <c r="BV11" s="611"/>
      <c r="BW11" s="611"/>
      <c r="BX11" s="61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11" t="s">
        <v>56</v>
      </c>
      <c r="CM11" s="611"/>
      <c r="CN11" s="611"/>
      <c r="CO11" s="611"/>
      <c r="CP11" s="611"/>
      <c r="CQ11" s="61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11" t="s">
        <v>56</v>
      </c>
      <c r="DE11" s="611"/>
      <c r="DF11" s="611"/>
      <c r="DG11" s="611"/>
      <c r="DH11" s="611"/>
      <c r="DI11" s="61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11" t="s">
        <v>56</v>
      </c>
      <c r="DY11" s="611"/>
      <c r="DZ11" s="611"/>
      <c r="EA11" s="611"/>
      <c r="EB11" s="611"/>
      <c r="EC11" s="61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11" t="s">
        <v>56</v>
      </c>
      <c r="ES11" s="611"/>
      <c r="ET11" s="611"/>
      <c r="EU11" s="611"/>
      <c r="EV11" s="611"/>
      <c r="EW11" s="61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11" t="s">
        <v>56</v>
      </c>
      <c r="FX11" s="611"/>
      <c r="FY11" s="611"/>
      <c r="FZ11" s="611"/>
      <c r="GA11" s="611"/>
      <c r="GB11" s="61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11" t="s">
        <v>56</v>
      </c>
      <c r="GU11" s="611"/>
      <c r="GV11" s="611"/>
      <c r="GW11" s="611"/>
      <c r="GX11" s="611"/>
      <c r="GY11" s="61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11" t="s">
        <v>56</v>
      </c>
      <c r="HP11" s="611"/>
      <c r="HQ11" s="611"/>
      <c r="HR11" s="611"/>
      <c r="HS11" s="611"/>
      <c r="HT11" s="611"/>
      <c r="HU11" s="13">
        <v>14</v>
      </c>
      <c r="HV11" s="19"/>
      <c r="HW11" s="30">
        <f t="shared" si="33"/>
        <v>0</v>
      </c>
      <c r="HX11" s="28">
        <f t="shared" si="0"/>
        <v>0</v>
      </c>
      <c r="HZ11" s="611" t="s">
        <v>56</v>
      </c>
      <c r="IA11" s="611"/>
      <c r="IB11" s="611"/>
      <c r="IC11" s="611"/>
      <c r="ID11" s="611"/>
      <c r="IE11" s="61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11" t="s">
        <v>56</v>
      </c>
      <c r="IQ11" s="611"/>
      <c r="IR11" s="611"/>
      <c r="IS11" s="611"/>
      <c r="IT11" s="611"/>
      <c r="IU11" s="61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11" t="s">
        <v>56</v>
      </c>
      <c r="JC11" s="611"/>
      <c r="JD11" s="611"/>
      <c r="JE11" s="611"/>
      <c r="JF11" s="611"/>
      <c r="JG11" s="61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11" t="s">
        <v>56</v>
      </c>
      <c r="KI11" s="611"/>
      <c r="KJ11" s="611"/>
      <c r="KK11" s="611"/>
      <c r="KL11" s="611"/>
      <c r="KM11" s="61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11" t="s">
        <v>56</v>
      </c>
      <c r="KW11" s="611"/>
      <c r="KX11" s="611"/>
      <c r="KY11" s="611"/>
      <c r="KZ11" s="611"/>
      <c r="LA11" s="61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11" t="s">
        <v>56</v>
      </c>
      <c r="LJ11" s="611"/>
      <c r="LK11" s="611"/>
      <c r="LL11" s="611"/>
      <c r="LM11" s="611"/>
      <c r="LN11" s="61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11" t="s">
        <v>56</v>
      </c>
      <c r="MI11" s="611"/>
      <c r="MJ11" s="611"/>
      <c r="MK11" s="611"/>
      <c r="ML11" s="611"/>
      <c r="MM11" s="61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11" t="s">
        <v>56</v>
      </c>
      <c r="NH11" s="611"/>
      <c r="NI11" s="611"/>
      <c r="NJ11" s="611"/>
      <c r="NK11" s="611"/>
      <c r="NL11" s="61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11" t="s">
        <v>49</v>
      </c>
      <c r="D12" s="611"/>
      <c r="E12" s="611"/>
      <c r="F12" s="611"/>
      <c r="G12" s="611"/>
      <c r="H12" s="61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11" t="s">
        <v>49</v>
      </c>
      <c r="Q12" s="611"/>
      <c r="R12" s="611"/>
      <c r="S12" s="611"/>
      <c r="T12" s="611"/>
      <c r="U12" s="61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11" t="s">
        <v>49</v>
      </c>
      <c r="AI12" s="611"/>
      <c r="AJ12" s="611"/>
      <c r="AK12" s="611"/>
      <c r="AL12" s="611"/>
      <c r="AM12" s="611"/>
      <c r="AN12" s="13"/>
      <c r="AO12" s="19"/>
      <c r="AP12" s="23">
        <f t="shared" si="12"/>
        <v>0</v>
      </c>
      <c r="AQ12" s="19">
        <f t="shared" si="13"/>
        <v>0</v>
      </c>
      <c r="AS12" s="610" t="s">
        <v>49</v>
      </c>
      <c r="AT12" s="610"/>
      <c r="AU12" s="610"/>
      <c r="AV12" s="610"/>
      <c r="AW12" s="610"/>
      <c r="AX12" s="61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10" t="s">
        <v>49</v>
      </c>
      <c r="BH12" s="610"/>
      <c r="BI12" s="610"/>
      <c r="BJ12" s="610"/>
      <c r="BK12" s="610"/>
      <c r="BL12" s="61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10" t="s">
        <v>49</v>
      </c>
      <c r="BT12" s="610"/>
      <c r="BU12" s="610"/>
      <c r="BV12" s="610"/>
      <c r="BW12" s="610"/>
      <c r="BX12" s="61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10" t="s">
        <v>49</v>
      </c>
      <c r="CM12" s="610"/>
      <c r="CN12" s="610"/>
      <c r="CO12" s="610"/>
      <c r="CP12" s="610"/>
      <c r="CQ12" s="61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10" t="s">
        <v>49</v>
      </c>
      <c r="DE12" s="610"/>
      <c r="DF12" s="610"/>
      <c r="DG12" s="610"/>
      <c r="DH12" s="610"/>
      <c r="DI12" s="61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10" t="s">
        <v>49</v>
      </c>
      <c r="DY12" s="610"/>
      <c r="DZ12" s="610"/>
      <c r="EA12" s="610"/>
      <c r="EB12" s="610"/>
      <c r="EC12" s="61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10" t="s">
        <v>49</v>
      </c>
      <c r="ES12" s="610"/>
      <c r="ET12" s="610"/>
      <c r="EU12" s="610"/>
      <c r="EV12" s="610"/>
      <c r="EW12" s="61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10" t="s">
        <v>49</v>
      </c>
      <c r="FX12" s="610"/>
      <c r="FY12" s="610"/>
      <c r="FZ12" s="610"/>
      <c r="GA12" s="610"/>
      <c r="GB12" s="61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10" t="s">
        <v>49</v>
      </c>
      <c r="GU12" s="610"/>
      <c r="GV12" s="610"/>
      <c r="GW12" s="610"/>
      <c r="GX12" s="610"/>
      <c r="GY12" s="61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10" t="s">
        <v>49</v>
      </c>
      <c r="HP12" s="610"/>
      <c r="HQ12" s="610"/>
      <c r="HR12" s="610"/>
      <c r="HS12" s="610"/>
      <c r="HT12" s="610"/>
      <c r="HU12" s="28">
        <v>31</v>
      </c>
      <c r="HV12" s="28"/>
      <c r="HW12" s="30">
        <f t="shared" si="33"/>
        <v>0</v>
      </c>
      <c r="HX12" s="28">
        <f t="shared" si="0"/>
        <v>0</v>
      </c>
      <c r="HZ12" s="610" t="s">
        <v>49</v>
      </c>
      <c r="IA12" s="610"/>
      <c r="IB12" s="610"/>
      <c r="IC12" s="610"/>
      <c r="ID12" s="610"/>
      <c r="IE12" s="61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10" t="s">
        <v>49</v>
      </c>
      <c r="IQ12" s="610"/>
      <c r="IR12" s="610"/>
      <c r="IS12" s="610"/>
      <c r="IT12" s="610"/>
      <c r="IU12" s="61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10" t="s">
        <v>49</v>
      </c>
      <c r="JC12" s="610"/>
      <c r="JD12" s="610"/>
      <c r="JE12" s="610"/>
      <c r="JF12" s="610"/>
      <c r="JG12" s="61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10" t="s">
        <v>49</v>
      </c>
      <c r="KI12" s="610"/>
      <c r="KJ12" s="610"/>
      <c r="KK12" s="610"/>
      <c r="KL12" s="610"/>
      <c r="KM12" s="61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10" t="s">
        <v>49</v>
      </c>
      <c r="KW12" s="610"/>
      <c r="KX12" s="610"/>
      <c r="KY12" s="610"/>
      <c r="KZ12" s="610"/>
      <c r="LA12" s="61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10" t="s">
        <v>49</v>
      </c>
      <c r="LJ12" s="610"/>
      <c r="LK12" s="610"/>
      <c r="LL12" s="610"/>
      <c r="LM12" s="610"/>
      <c r="LN12" s="61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10" t="s">
        <v>49</v>
      </c>
      <c r="MI12" s="610"/>
      <c r="MJ12" s="610"/>
      <c r="MK12" s="610"/>
      <c r="ML12" s="610"/>
      <c r="MM12" s="61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10" t="s">
        <v>49</v>
      </c>
      <c r="NH12" s="610"/>
      <c r="NI12" s="610"/>
      <c r="NJ12" s="610"/>
      <c r="NK12" s="610"/>
      <c r="NL12" s="61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11" t="s">
        <v>50</v>
      </c>
      <c r="D13" s="611"/>
      <c r="E13" s="611"/>
      <c r="F13" s="611"/>
      <c r="G13" s="611"/>
      <c r="H13" s="61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11" t="s">
        <v>50</v>
      </c>
      <c r="Q13" s="611"/>
      <c r="R13" s="611"/>
      <c r="S13" s="611"/>
      <c r="T13" s="611"/>
      <c r="U13" s="61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11" t="s">
        <v>50</v>
      </c>
      <c r="AI13" s="611"/>
      <c r="AJ13" s="611"/>
      <c r="AK13" s="611"/>
      <c r="AL13" s="611"/>
      <c r="AM13" s="611"/>
      <c r="AN13" s="13"/>
      <c r="AO13" s="19"/>
      <c r="AP13" s="23">
        <f t="shared" si="12"/>
        <v>0</v>
      </c>
      <c r="AQ13" s="19">
        <f t="shared" si="13"/>
        <v>0</v>
      </c>
      <c r="AS13" s="611" t="s">
        <v>50</v>
      </c>
      <c r="AT13" s="611"/>
      <c r="AU13" s="611"/>
      <c r="AV13" s="611"/>
      <c r="AW13" s="611"/>
      <c r="AX13" s="61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11" t="s">
        <v>50</v>
      </c>
      <c r="BH13" s="611"/>
      <c r="BI13" s="611"/>
      <c r="BJ13" s="611"/>
      <c r="BK13" s="611"/>
      <c r="BL13" s="61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11" t="s">
        <v>50</v>
      </c>
      <c r="BT13" s="611"/>
      <c r="BU13" s="611"/>
      <c r="BV13" s="611"/>
      <c r="BW13" s="611"/>
      <c r="BX13" s="61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11" t="s">
        <v>50</v>
      </c>
      <c r="CM13" s="611"/>
      <c r="CN13" s="611"/>
      <c r="CO13" s="611"/>
      <c r="CP13" s="611"/>
      <c r="CQ13" s="61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11" t="s">
        <v>50</v>
      </c>
      <c r="DE13" s="611"/>
      <c r="DF13" s="611"/>
      <c r="DG13" s="611"/>
      <c r="DH13" s="611"/>
      <c r="DI13" s="61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11" t="s">
        <v>50</v>
      </c>
      <c r="DY13" s="611"/>
      <c r="DZ13" s="611"/>
      <c r="EA13" s="611"/>
      <c r="EB13" s="611"/>
      <c r="EC13" s="61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11" t="s">
        <v>50</v>
      </c>
      <c r="ES13" s="611"/>
      <c r="ET13" s="611"/>
      <c r="EU13" s="611"/>
      <c r="EV13" s="611"/>
      <c r="EW13" s="61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11" t="s">
        <v>50</v>
      </c>
      <c r="FX13" s="611"/>
      <c r="FY13" s="611"/>
      <c r="FZ13" s="611"/>
      <c r="GA13" s="611"/>
      <c r="GB13" s="61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11" t="s">
        <v>50</v>
      </c>
      <c r="GU13" s="611"/>
      <c r="GV13" s="611"/>
      <c r="GW13" s="611"/>
      <c r="GX13" s="611"/>
      <c r="GY13" s="61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11" t="s">
        <v>50</v>
      </c>
      <c r="HP13" s="611"/>
      <c r="HQ13" s="611"/>
      <c r="HR13" s="611"/>
      <c r="HS13" s="611"/>
      <c r="HT13" s="611"/>
      <c r="HU13" s="13">
        <v>8</v>
      </c>
      <c r="HV13" s="19"/>
      <c r="HW13" s="30">
        <f t="shared" si="33"/>
        <v>0</v>
      </c>
      <c r="HX13" s="28">
        <f t="shared" si="0"/>
        <v>0</v>
      </c>
      <c r="HZ13" s="611" t="s">
        <v>50</v>
      </c>
      <c r="IA13" s="611"/>
      <c r="IB13" s="611"/>
      <c r="IC13" s="611"/>
      <c r="ID13" s="611"/>
      <c r="IE13" s="61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11" t="s">
        <v>50</v>
      </c>
      <c r="IQ13" s="611"/>
      <c r="IR13" s="611"/>
      <c r="IS13" s="611"/>
      <c r="IT13" s="611"/>
      <c r="IU13" s="61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11" t="s">
        <v>50</v>
      </c>
      <c r="JC13" s="611"/>
      <c r="JD13" s="611"/>
      <c r="JE13" s="611"/>
      <c r="JF13" s="611"/>
      <c r="JG13" s="61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11" t="s">
        <v>50</v>
      </c>
      <c r="KI13" s="611"/>
      <c r="KJ13" s="611"/>
      <c r="KK13" s="611"/>
      <c r="KL13" s="611"/>
      <c r="KM13" s="61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11" t="s">
        <v>50</v>
      </c>
      <c r="KW13" s="611"/>
      <c r="KX13" s="611"/>
      <c r="KY13" s="611"/>
      <c r="KZ13" s="611"/>
      <c r="LA13" s="61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11" t="s">
        <v>50</v>
      </c>
      <c r="LJ13" s="611"/>
      <c r="LK13" s="611"/>
      <c r="LL13" s="611"/>
      <c r="LM13" s="611"/>
      <c r="LN13" s="61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11" t="s">
        <v>50</v>
      </c>
      <c r="MI13" s="611"/>
      <c r="MJ13" s="611"/>
      <c r="MK13" s="611"/>
      <c r="ML13" s="611"/>
      <c r="MM13" s="61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11" t="s">
        <v>50</v>
      </c>
      <c r="NH13" s="611"/>
      <c r="NI13" s="611"/>
      <c r="NJ13" s="611"/>
      <c r="NK13" s="611"/>
      <c r="NL13" s="61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11" t="s">
        <v>6</v>
      </c>
      <c r="D14" s="611"/>
      <c r="E14" s="611"/>
      <c r="F14" s="611"/>
      <c r="G14" s="611"/>
      <c r="H14" s="61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11" t="s">
        <v>6</v>
      </c>
      <c r="Q14" s="611"/>
      <c r="R14" s="611"/>
      <c r="S14" s="611"/>
      <c r="T14" s="611"/>
      <c r="U14" s="61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11" t="s">
        <v>6</v>
      </c>
      <c r="AI14" s="611"/>
      <c r="AJ14" s="611"/>
      <c r="AK14" s="611"/>
      <c r="AL14" s="611"/>
      <c r="AM14" s="61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10" t="s">
        <v>6</v>
      </c>
      <c r="AT14" s="610"/>
      <c r="AU14" s="610"/>
      <c r="AV14" s="610"/>
      <c r="AW14" s="610"/>
      <c r="AX14" s="61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10" t="s">
        <v>6</v>
      </c>
      <c r="BH14" s="610"/>
      <c r="BI14" s="610"/>
      <c r="BJ14" s="610"/>
      <c r="BK14" s="610"/>
      <c r="BL14" s="61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10" t="s">
        <v>6</v>
      </c>
      <c r="BT14" s="610"/>
      <c r="BU14" s="610"/>
      <c r="BV14" s="610"/>
      <c r="BW14" s="610"/>
      <c r="BX14" s="61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10" t="s">
        <v>6</v>
      </c>
      <c r="CM14" s="610"/>
      <c r="CN14" s="610"/>
      <c r="CO14" s="610"/>
      <c r="CP14" s="610"/>
      <c r="CQ14" s="61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10" t="s">
        <v>6</v>
      </c>
      <c r="DE14" s="610"/>
      <c r="DF14" s="610"/>
      <c r="DG14" s="610"/>
      <c r="DH14" s="610"/>
      <c r="DI14" s="61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10" t="s">
        <v>6</v>
      </c>
      <c r="DY14" s="610"/>
      <c r="DZ14" s="610"/>
      <c r="EA14" s="610"/>
      <c r="EB14" s="610"/>
      <c r="EC14" s="61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10" t="s">
        <v>6</v>
      </c>
      <c r="ES14" s="610"/>
      <c r="ET14" s="610"/>
      <c r="EU14" s="610"/>
      <c r="EV14" s="610"/>
      <c r="EW14" s="61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10" t="s">
        <v>6</v>
      </c>
      <c r="FX14" s="610"/>
      <c r="FY14" s="610"/>
      <c r="FZ14" s="610"/>
      <c r="GA14" s="610"/>
      <c r="GB14" s="61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10" t="s">
        <v>6</v>
      </c>
      <c r="GU14" s="610"/>
      <c r="GV14" s="610"/>
      <c r="GW14" s="610"/>
      <c r="GX14" s="610"/>
      <c r="GY14" s="61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10" t="s">
        <v>6</v>
      </c>
      <c r="HP14" s="610"/>
      <c r="HQ14" s="610"/>
      <c r="HR14" s="610"/>
      <c r="HS14" s="610"/>
      <c r="HT14" s="610"/>
      <c r="HU14" s="28">
        <v>12</v>
      </c>
      <c r="HV14" s="28"/>
      <c r="HW14" s="30">
        <f t="shared" si="33"/>
        <v>0</v>
      </c>
      <c r="HX14" s="28">
        <f t="shared" si="0"/>
        <v>0</v>
      </c>
      <c r="HZ14" s="610" t="s">
        <v>6</v>
      </c>
      <c r="IA14" s="610"/>
      <c r="IB14" s="610"/>
      <c r="IC14" s="610"/>
      <c r="ID14" s="610"/>
      <c r="IE14" s="61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10" t="s">
        <v>6</v>
      </c>
      <c r="IQ14" s="610"/>
      <c r="IR14" s="610"/>
      <c r="IS14" s="610"/>
      <c r="IT14" s="610"/>
      <c r="IU14" s="61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10" t="s">
        <v>6</v>
      </c>
      <c r="JC14" s="610"/>
      <c r="JD14" s="610"/>
      <c r="JE14" s="610"/>
      <c r="JF14" s="610"/>
      <c r="JG14" s="61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10" t="s">
        <v>6</v>
      </c>
      <c r="KI14" s="610"/>
      <c r="KJ14" s="610"/>
      <c r="KK14" s="610"/>
      <c r="KL14" s="610"/>
      <c r="KM14" s="61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10" t="s">
        <v>6</v>
      </c>
      <c r="KW14" s="610"/>
      <c r="KX14" s="610"/>
      <c r="KY14" s="610"/>
      <c r="KZ14" s="610"/>
      <c r="LA14" s="61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10" t="s">
        <v>6</v>
      </c>
      <c r="LJ14" s="610"/>
      <c r="LK14" s="610"/>
      <c r="LL14" s="610"/>
      <c r="LM14" s="610"/>
      <c r="LN14" s="61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10" t="s">
        <v>6</v>
      </c>
      <c r="MI14" s="610"/>
      <c r="MJ14" s="610"/>
      <c r="MK14" s="610"/>
      <c r="ML14" s="610"/>
      <c r="MM14" s="61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10" t="s">
        <v>6</v>
      </c>
      <c r="NH14" s="610"/>
      <c r="NI14" s="610"/>
      <c r="NJ14" s="610"/>
      <c r="NK14" s="610"/>
      <c r="NL14" s="61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11" t="s">
        <v>7</v>
      </c>
      <c r="D15" s="611"/>
      <c r="E15" s="611"/>
      <c r="F15" s="611"/>
      <c r="G15" s="611"/>
      <c r="H15" s="61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11" t="s">
        <v>7</v>
      </c>
      <c r="Q15" s="611"/>
      <c r="R15" s="611"/>
      <c r="S15" s="611"/>
      <c r="T15" s="611"/>
      <c r="U15" s="61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11" t="s">
        <v>7</v>
      </c>
      <c r="AI15" s="611"/>
      <c r="AJ15" s="611"/>
      <c r="AK15" s="611"/>
      <c r="AL15" s="611"/>
      <c r="AM15" s="611"/>
      <c r="AN15" s="13"/>
      <c r="AO15" s="19"/>
      <c r="AP15" s="23">
        <f t="shared" si="12"/>
        <v>0</v>
      </c>
      <c r="AQ15" s="19">
        <f t="shared" si="13"/>
        <v>0</v>
      </c>
      <c r="AS15" s="611" t="s">
        <v>7</v>
      </c>
      <c r="AT15" s="611"/>
      <c r="AU15" s="611"/>
      <c r="AV15" s="611"/>
      <c r="AW15" s="611"/>
      <c r="AX15" s="61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11" t="s">
        <v>7</v>
      </c>
      <c r="BH15" s="611"/>
      <c r="BI15" s="611"/>
      <c r="BJ15" s="611"/>
      <c r="BK15" s="611"/>
      <c r="BL15" s="61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11" t="s">
        <v>7</v>
      </c>
      <c r="BT15" s="611"/>
      <c r="BU15" s="611"/>
      <c r="BV15" s="611"/>
      <c r="BW15" s="611"/>
      <c r="BX15" s="61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11" t="s">
        <v>7</v>
      </c>
      <c r="CM15" s="611"/>
      <c r="CN15" s="611"/>
      <c r="CO15" s="611"/>
      <c r="CP15" s="611"/>
      <c r="CQ15" s="61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11" t="s">
        <v>7</v>
      </c>
      <c r="DE15" s="611"/>
      <c r="DF15" s="611"/>
      <c r="DG15" s="611"/>
      <c r="DH15" s="611"/>
      <c r="DI15" s="61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11" t="s">
        <v>7</v>
      </c>
      <c r="DY15" s="611"/>
      <c r="DZ15" s="611"/>
      <c r="EA15" s="611"/>
      <c r="EB15" s="611"/>
      <c r="EC15" s="61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11" t="s">
        <v>7</v>
      </c>
      <c r="ES15" s="611"/>
      <c r="ET15" s="611"/>
      <c r="EU15" s="611"/>
      <c r="EV15" s="611"/>
      <c r="EW15" s="61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11" t="s">
        <v>7</v>
      </c>
      <c r="FX15" s="611"/>
      <c r="FY15" s="611"/>
      <c r="FZ15" s="611"/>
      <c r="GA15" s="611"/>
      <c r="GB15" s="61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11" t="s">
        <v>7</v>
      </c>
      <c r="GU15" s="611"/>
      <c r="GV15" s="611"/>
      <c r="GW15" s="611"/>
      <c r="GX15" s="611"/>
      <c r="GY15" s="61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11" t="s">
        <v>7</v>
      </c>
      <c r="HP15" s="611"/>
      <c r="HQ15" s="611"/>
      <c r="HR15" s="611"/>
      <c r="HS15" s="611"/>
      <c r="HT15" s="611"/>
      <c r="HU15" s="13">
        <v>35</v>
      </c>
      <c r="HV15" s="19"/>
      <c r="HW15" s="30">
        <f t="shared" si="33"/>
        <v>0</v>
      </c>
      <c r="HX15" s="28">
        <f t="shared" si="0"/>
        <v>0</v>
      </c>
      <c r="HZ15" s="611" t="s">
        <v>7</v>
      </c>
      <c r="IA15" s="611"/>
      <c r="IB15" s="611"/>
      <c r="IC15" s="611"/>
      <c r="ID15" s="611"/>
      <c r="IE15" s="61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11" t="s">
        <v>7</v>
      </c>
      <c r="IQ15" s="611"/>
      <c r="IR15" s="611"/>
      <c r="IS15" s="611"/>
      <c r="IT15" s="611"/>
      <c r="IU15" s="61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11" t="s">
        <v>7</v>
      </c>
      <c r="JC15" s="611"/>
      <c r="JD15" s="611"/>
      <c r="JE15" s="611"/>
      <c r="JF15" s="611"/>
      <c r="JG15" s="61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11" t="s">
        <v>7</v>
      </c>
      <c r="KI15" s="611"/>
      <c r="KJ15" s="611"/>
      <c r="KK15" s="611"/>
      <c r="KL15" s="611"/>
      <c r="KM15" s="61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11" t="s">
        <v>7</v>
      </c>
      <c r="KW15" s="611"/>
      <c r="KX15" s="611"/>
      <c r="KY15" s="611"/>
      <c r="KZ15" s="611"/>
      <c r="LA15" s="61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11" t="s">
        <v>7</v>
      </c>
      <c r="LJ15" s="611"/>
      <c r="LK15" s="611"/>
      <c r="LL15" s="611"/>
      <c r="LM15" s="611"/>
      <c r="LN15" s="61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11" t="s">
        <v>7</v>
      </c>
      <c r="MI15" s="611"/>
      <c r="MJ15" s="611"/>
      <c r="MK15" s="611"/>
      <c r="ML15" s="611"/>
      <c r="MM15" s="61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11" t="s">
        <v>7</v>
      </c>
      <c r="NH15" s="611"/>
      <c r="NI15" s="611"/>
      <c r="NJ15" s="611"/>
      <c r="NK15" s="611"/>
      <c r="NL15" s="61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11" t="s">
        <v>8</v>
      </c>
      <c r="D16" s="611"/>
      <c r="E16" s="611"/>
      <c r="F16" s="611"/>
      <c r="G16" s="611"/>
      <c r="H16" s="61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11" t="s">
        <v>8</v>
      </c>
      <c r="Q16" s="611"/>
      <c r="R16" s="611"/>
      <c r="S16" s="611"/>
      <c r="T16" s="611"/>
      <c r="U16" s="61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11" t="s">
        <v>8</v>
      </c>
      <c r="AI16" s="611"/>
      <c r="AJ16" s="611"/>
      <c r="AK16" s="611"/>
      <c r="AL16" s="611"/>
      <c r="AM16" s="61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10" t="s">
        <v>8</v>
      </c>
      <c r="AT16" s="610"/>
      <c r="AU16" s="610"/>
      <c r="AV16" s="610"/>
      <c r="AW16" s="610"/>
      <c r="AX16" s="61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10" t="s">
        <v>8</v>
      </c>
      <c r="BH16" s="610"/>
      <c r="BI16" s="610"/>
      <c r="BJ16" s="610"/>
      <c r="BK16" s="610"/>
      <c r="BL16" s="61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10" t="s">
        <v>8</v>
      </c>
      <c r="BT16" s="610"/>
      <c r="BU16" s="610"/>
      <c r="BV16" s="610"/>
      <c r="BW16" s="610"/>
      <c r="BX16" s="61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10" t="s">
        <v>8</v>
      </c>
      <c r="CM16" s="610"/>
      <c r="CN16" s="610"/>
      <c r="CO16" s="610"/>
      <c r="CP16" s="610"/>
      <c r="CQ16" s="61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10" t="s">
        <v>8</v>
      </c>
      <c r="DE16" s="610"/>
      <c r="DF16" s="610"/>
      <c r="DG16" s="610"/>
      <c r="DH16" s="610"/>
      <c r="DI16" s="61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10" t="s">
        <v>8</v>
      </c>
      <c r="DY16" s="610"/>
      <c r="DZ16" s="610"/>
      <c r="EA16" s="610"/>
      <c r="EB16" s="610"/>
      <c r="EC16" s="61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10" t="s">
        <v>8</v>
      </c>
      <c r="ES16" s="610"/>
      <c r="ET16" s="610"/>
      <c r="EU16" s="610"/>
      <c r="EV16" s="610"/>
      <c r="EW16" s="61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10" t="s">
        <v>8</v>
      </c>
      <c r="FX16" s="610"/>
      <c r="FY16" s="610"/>
      <c r="FZ16" s="610"/>
      <c r="GA16" s="610"/>
      <c r="GB16" s="61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10" t="s">
        <v>8</v>
      </c>
      <c r="GU16" s="610"/>
      <c r="GV16" s="610"/>
      <c r="GW16" s="610"/>
      <c r="GX16" s="610"/>
      <c r="GY16" s="61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10" t="s">
        <v>8</v>
      </c>
      <c r="HP16" s="610"/>
      <c r="HQ16" s="610"/>
      <c r="HR16" s="610"/>
      <c r="HS16" s="610"/>
      <c r="HT16" s="610"/>
      <c r="HU16" s="28">
        <v>16</v>
      </c>
      <c r="HV16" s="28"/>
      <c r="HW16" s="30">
        <f t="shared" si="33"/>
        <v>0</v>
      </c>
      <c r="HX16" s="28">
        <f t="shared" si="0"/>
        <v>0</v>
      </c>
      <c r="HZ16" s="610" t="s">
        <v>8</v>
      </c>
      <c r="IA16" s="610"/>
      <c r="IB16" s="610"/>
      <c r="IC16" s="610"/>
      <c r="ID16" s="610"/>
      <c r="IE16" s="61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10" t="s">
        <v>8</v>
      </c>
      <c r="IQ16" s="610"/>
      <c r="IR16" s="610"/>
      <c r="IS16" s="610"/>
      <c r="IT16" s="610"/>
      <c r="IU16" s="61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10" t="s">
        <v>8</v>
      </c>
      <c r="JC16" s="610"/>
      <c r="JD16" s="610"/>
      <c r="JE16" s="610"/>
      <c r="JF16" s="610"/>
      <c r="JG16" s="61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10" t="s">
        <v>8</v>
      </c>
      <c r="KI16" s="610"/>
      <c r="KJ16" s="610"/>
      <c r="KK16" s="610"/>
      <c r="KL16" s="610"/>
      <c r="KM16" s="61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10" t="s">
        <v>8</v>
      </c>
      <c r="KW16" s="610"/>
      <c r="KX16" s="610"/>
      <c r="KY16" s="610"/>
      <c r="KZ16" s="610"/>
      <c r="LA16" s="61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10" t="s">
        <v>8</v>
      </c>
      <c r="LJ16" s="610"/>
      <c r="LK16" s="610"/>
      <c r="LL16" s="610"/>
      <c r="LM16" s="610"/>
      <c r="LN16" s="61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10" t="s">
        <v>8</v>
      </c>
      <c r="MI16" s="610"/>
      <c r="MJ16" s="610"/>
      <c r="MK16" s="610"/>
      <c r="ML16" s="610"/>
      <c r="MM16" s="61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10" t="s">
        <v>8</v>
      </c>
      <c r="NH16" s="610"/>
      <c r="NI16" s="610"/>
      <c r="NJ16" s="610"/>
      <c r="NK16" s="610"/>
      <c r="NL16" s="61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11" t="s">
        <v>9</v>
      </c>
      <c r="D17" s="611"/>
      <c r="E17" s="611"/>
      <c r="F17" s="611"/>
      <c r="G17" s="611"/>
      <c r="H17" s="61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11" t="s">
        <v>9</v>
      </c>
      <c r="Q17" s="611"/>
      <c r="R17" s="611"/>
      <c r="S17" s="611"/>
      <c r="T17" s="611"/>
      <c r="U17" s="61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11" t="s">
        <v>9</v>
      </c>
      <c r="AI17" s="611"/>
      <c r="AJ17" s="611"/>
      <c r="AK17" s="611"/>
      <c r="AL17" s="611"/>
      <c r="AM17" s="61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11" t="s">
        <v>9</v>
      </c>
      <c r="AT17" s="611"/>
      <c r="AU17" s="611"/>
      <c r="AV17" s="611"/>
      <c r="AW17" s="611"/>
      <c r="AX17" s="61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11" t="s">
        <v>9</v>
      </c>
      <c r="BH17" s="611"/>
      <c r="BI17" s="611"/>
      <c r="BJ17" s="611"/>
      <c r="BK17" s="611"/>
      <c r="BL17" s="61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11" t="s">
        <v>9</v>
      </c>
      <c r="BT17" s="611"/>
      <c r="BU17" s="611"/>
      <c r="BV17" s="611"/>
      <c r="BW17" s="611"/>
      <c r="BX17" s="61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11" t="s">
        <v>9</v>
      </c>
      <c r="CM17" s="611"/>
      <c r="CN17" s="611"/>
      <c r="CO17" s="611"/>
      <c r="CP17" s="611"/>
      <c r="CQ17" s="61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11" t="s">
        <v>9</v>
      </c>
      <c r="DE17" s="611"/>
      <c r="DF17" s="611"/>
      <c r="DG17" s="611"/>
      <c r="DH17" s="611"/>
      <c r="DI17" s="61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11" t="s">
        <v>9</v>
      </c>
      <c r="DY17" s="611"/>
      <c r="DZ17" s="611"/>
      <c r="EA17" s="611"/>
      <c r="EB17" s="611"/>
      <c r="EC17" s="61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11" t="s">
        <v>9</v>
      </c>
      <c r="ES17" s="611"/>
      <c r="ET17" s="611"/>
      <c r="EU17" s="611"/>
      <c r="EV17" s="611"/>
      <c r="EW17" s="61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11" t="s">
        <v>9</v>
      </c>
      <c r="FX17" s="611"/>
      <c r="FY17" s="611"/>
      <c r="FZ17" s="611"/>
      <c r="GA17" s="611"/>
      <c r="GB17" s="61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11" t="s">
        <v>9</v>
      </c>
      <c r="GU17" s="611"/>
      <c r="GV17" s="611"/>
      <c r="GW17" s="611"/>
      <c r="GX17" s="611"/>
      <c r="GY17" s="61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11" t="s">
        <v>9</v>
      </c>
      <c r="HP17" s="611"/>
      <c r="HQ17" s="611"/>
      <c r="HR17" s="611"/>
      <c r="HS17" s="611"/>
      <c r="HT17" s="611"/>
      <c r="HU17" s="13">
        <v>35</v>
      </c>
      <c r="HV17" s="19"/>
      <c r="HW17" s="30">
        <f t="shared" si="33"/>
        <v>0</v>
      </c>
      <c r="HX17" s="28">
        <f t="shared" si="0"/>
        <v>0</v>
      </c>
      <c r="HZ17" s="611" t="s">
        <v>9</v>
      </c>
      <c r="IA17" s="611"/>
      <c r="IB17" s="611"/>
      <c r="IC17" s="611"/>
      <c r="ID17" s="611"/>
      <c r="IE17" s="61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11" t="s">
        <v>9</v>
      </c>
      <c r="IQ17" s="611"/>
      <c r="IR17" s="611"/>
      <c r="IS17" s="611"/>
      <c r="IT17" s="611"/>
      <c r="IU17" s="61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11" t="s">
        <v>9</v>
      </c>
      <c r="JC17" s="611"/>
      <c r="JD17" s="611"/>
      <c r="JE17" s="611"/>
      <c r="JF17" s="611"/>
      <c r="JG17" s="61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11" t="s">
        <v>9</v>
      </c>
      <c r="KI17" s="611"/>
      <c r="KJ17" s="611"/>
      <c r="KK17" s="611"/>
      <c r="KL17" s="611"/>
      <c r="KM17" s="61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11" t="s">
        <v>9</v>
      </c>
      <c r="KW17" s="611"/>
      <c r="KX17" s="611"/>
      <c r="KY17" s="611"/>
      <c r="KZ17" s="611"/>
      <c r="LA17" s="61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11" t="s">
        <v>9</v>
      </c>
      <c r="LJ17" s="611"/>
      <c r="LK17" s="611"/>
      <c r="LL17" s="611"/>
      <c r="LM17" s="611"/>
      <c r="LN17" s="61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11" t="s">
        <v>9</v>
      </c>
      <c r="MI17" s="611"/>
      <c r="MJ17" s="611"/>
      <c r="MK17" s="611"/>
      <c r="ML17" s="611"/>
      <c r="MM17" s="61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11" t="s">
        <v>9</v>
      </c>
      <c r="NH17" s="611"/>
      <c r="NI17" s="611"/>
      <c r="NJ17" s="611"/>
      <c r="NK17" s="611"/>
      <c r="NL17" s="61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11" t="s">
        <v>10</v>
      </c>
      <c r="D18" s="611"/>
      <c r="E18" s="611"/>
      <c r="F18" s="611"/>
      <c r="G18" s="611"/>
      <c r="H18" s="61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11" t="s">
        <v>10</v>
      </c>
      <c r="Q18" s="611"/>
      <c r="R18" s="611"/>
      <c r="S18" s="611"/>
      <c r="T18" s="611"/>
      <c r="U18" s="61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11" t="s">
        <v>10</v>
      </c>
      <c r="AI18" s="611"/>
      <c r="AJ18" s="611"/>
      <c r="AK18" s="611"/>
      <c r="AL18" s="611"/>
      <c r="AM18" s="61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10" t="s">
        <v>10</v>
      </c>
      <c r="AT18" s="610"/>
      <c r="AU18" s="610"/>
      <c r="AV18" s="610"/>
      <c r="AW18" s="610"/>
      <c r="AX18" s="61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10" t="s">
        <v>10</v>
      </c>
      <c r="BH18" s="610"/>
      <c r="BI18" s="610"/>
      <c r="BJ18" s="610"/>
      <c r="BK18" s="610"/>
      <c r="BL18" s="61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10" t="s">
        <v>10</v>
      </c>
      <c r="BT18" s="610"/>
      <c r="BU18" s="610"/>
      <c r="BV18" s="610"/>
      <c r="BW18" s="610"/>
      <c r="BX18" s="61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10" t="s">
        <v>10</v>
      </c>
      <c r="CM18" s="610"/>
      <c r="CN18" s="610"/>
      <c r="CO18" s="610"/>
      <c r="CP18" s="610"/>
      <c r="CQ18" s="61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10" t="s">
        <v>10</v>
      </c>
      <c r="DE18" s="610"/>
      <c r="DF18" s="610"/>
      <c r="DG18" s="610"/>
      <c r="DH18" s="610"/>
      <c r="DI18" s="61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10" t="s">
        <v>10</v>
      </c>
      <c r="DY18" s="610"/>
      <c r="DZ18" s="610"/>
      <c r="EA18" s="610"/>
      <c r="EB18" s="610"/>
      <c r="EC18" s="61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10" t="s">
        <v>10</v>
      </c>
      <c r="ES18" s="610"/>
      <c r="ET18" s="610"/>
      <c r="EU18" s="610"/>
      <c r="EV18" s="610"/>
      <c r="EW18" s="61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10" t="s">
        <v>10</v>
      </c>
      <c r="FX18" s="610"/>
      <c r="FY18" s="610"/>
      <c r="FZ18" s="610"/>
      <c r="GA18" s="610"/>
      <c r="GB18" s="61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10" t="s">
        <v>10</v>
      </c>
      <c r="GU18" s="610"/>
      <c r="GV18" s="610"/>
      <c r="GW18" s="610"/>
      <c r="GX18" s="610"/>
      <c r="GY18" s="61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10" t="s">
        <v>10</v>
      </c>
      <c r="HP18" s="610"/>
      <c r="HQ18" s="610"/>
      <c r="HR18" s="610"/>
      <c r="HS18" s="610"/>
      <c r="HT18" s="61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10" t="s">
        <v>10</v>
      </c>
      <c r="IA18" s="610"/>
      <c r="IB18" s="610"/>
      <c r="IC18" s="610"/>
      <c r="ID18" s="610"/>
      <c r="IE18" s="61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10" t="s">
        <v>10</v>
      </c>
      <c r="IQ18" s="610"/>
      <c r="IR18" s="610"/>
      <c r="IS18" s="610"/>
      <c r="IT18" s="610"/>
      <c r="IU18" s="61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10" t="s">
        <v>10</v>
      </c>
      <c r="JC18" s="610"/>
      <c r="JD18" s="610"/>
      <c r="JE18" s="610"/>
      <c r="JF18" s="610"/>
      <c r="JG18" s="61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10" t="s">
        <v>10</v>
      </c>
      <c r="KI18" s="610"/>
      <c r="KJ18" s="610"/>
      <c r="KK18" s="610"/>
      <c r="KL18" s="610"/>
      <c r="KM18" s="61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10" t="s">
        <v>10</v>
      </c>
      <c r="KW18" s="610"/>
      <c r="KX18" s="610"/>
      <c r="KY18" s="610"/>
      <c r="KZ18" s="610"/>
      <c r="LA18" s="61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10" t="s">
        <v>10</v>
      </c>
      <c r="LJ18" s="610"/>
      <c r="LK18" s="610"/>
      <c r="LL18" s="610"/>
      <c r="LM18" s="610"/>
      <c r="LN18" s="61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10" t="s">
        <v>10</v>
      </c>
      <c r="MI18" s="610"/>
      <c r="MJ18" s="610"/>
      <c r="MK18" s="610"/>
      <c r="ML18" s="610"/>
      <c r="MM18" s="61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10" t="s">
        <v>10</v>
      </c>
      <c r="NH18" s="610"/>
      <c r="NI18" s="610"/>
      <c r="NJ18" s="610"/>
      <c r="NK18" s="610"/>
      <c r="NL18" s="61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11" t="s">
        <v>11</v>
      </c>
      <c r="D19" s="611"/>
      <c r="E19" s="611"/>
      <c r="F19" s="611"/>
      <c r="G19" s="611"/>
      <c r="H19" s="61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11" t="s">
        <v>11</v>
      </c>
      <c r="Q19" s="611"/>
      <c r="R19" s="611"/>
      <c r="S19" s="611"/>
      <c r="T19" s="611"/>
      <c r="U19" s="61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11" t="s">
        <v>11</v>
      </c>
      <c r="AI19" s="611"/>
      <c r="AJ19" s="611"/>
      <c r="AK19" s="611"/>
      <c r="AL19" s="611"/>
      <c r="AM19" s="61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11" t="s">
        <v>11</v>
      </c>
      <c r="AT19" s="611"/>
      <c r="AU19" s="611"/>
      <c r="AV19" s="611"/>
      <c r="AW19" s="611"/>
      <c r="AX19" s="61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11" t="s">
        <v>11</v>
      </c>
      <c r="BH19" s="611"/>
      <c r="BI19" s="611"/>
      <c r="BJ19" s="611"/>
      <c r="BK19" s="611"/>
      <c r="BL19" s="61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11" t="s">
        <v>11</v>
      </c>
      <c r="BT19" s="611"/>
      <c r="BU19" s="611"/>
      <c r="BV19" s="611"/>
      <c r="BW19" s="611"/>
      <c r="BX19" s="61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11" t="s">
        <v>11</v>
      </c>
      <c r="CM19" s="611"/>
      <c r="CN19" s="611"/>
      <c r="CO19" s="611"/>
      <c r="CP19" s="611"/>
      <c r="CQ19" s="61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11" t="s">
        <v>11</v>
      </c>
      <c r="DE19" s="611"/>
      <c r="DF19" s="611"/>
      <c r="DG19" s="611"/>
      <c r="DH19" s="611"/>
      <c r="DI19" s="61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11" t="s">
        <v>11</v>
      </c>
      <c r="DY19" s="611"/>
      <c r="DZ19" s="611"/>
      <c r="EA19" s="611"/>
      <c r="EB19" s="611"/>
      <c r="EC19" s="61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11" t="s">
        <v>11</v>
      </c>
      <c r="ES19" s="611"/>
      <c r="ET19" s="611"/>
      <c r="EU19" s="611"/>
      <c r="EV19" s="611"/>
      <c r="EW19" s="61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11" t="s">
        <v>11</v>
      </c>
      <c r="FX19" s="611"/>
      <c r="FY19" s="611"/>
      <c r="FZ19" s="611"/>
      <c r="GA19" s="611"/>
      <c r="GB19" s="61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11" t="s">
        <v>11</v>
      </c>
      <c r="GU19" s="611"/>
      <c r="GV19" s="611"/>
      <c r="GW19" s="611"/>
      <c r="GX19" s="611"/>
      <c r="GY19" s="61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11" t="s">
        <v>11</v>
      </c>
      <c r="HP19" s="611"/>
      <c r="HQ19" s="611"/>
      <c r="HR19" s="611"/>
      <c r="HS19" s="611"/>
      <c r="HT19" s="61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11" t="s">
        <v>11</v>
      </c>
      <c r="IA19" s="611"/>
      <c r="IB19" s="611"/>
      <c r="IC19" s="611"/>
      <c r="ID19" s="611"/>
      <c r="IE19" s="61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11" t="s">
        <v>11</v>
      </c>
      <c r="IQ19" s="611"/>
      <c r="IR19" s="611"/>
      <c r="IS19" s="611"/>
      <c r="IT19" s="611"/>
      <c r="IU19" s="61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11" t="s">
        <v>11</v>
      </c>
      <c r="JC19" s="611"/>
      <c r="JD19" s="611"/>
      <c r="JE19" s="611"/>
      <c r="JF19" s="611"/>
      <c r="JG19" s="61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11" t="s">
        <v>11</v>
      </c>
      <c r="KI19" s="611"/>
      <c r="KJ19" s="611"/>
      <c r="KK19" s="611"/>
      <c r="KL19" s="611"/>
      <c r="KM19" s="61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11" t="s">
        <v>11</v>
      </c>
      <c r="KW19" s="611"/>
      <c r="KX19" s="611"/>
      <c r="KY19" s="611"/>
      <c r="KZ19" s="611"/>
      <c r="LA19" s="61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11" t="s">
        <v>11</v>
      </c>
      <c r="LJ19" s="611"/>
      <c r="LK19" s="611"/>
      <c r="LL19" s="611"/>
      <c r="LM19" s="611"/>
      <c r="LN19" s="61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11" t="s">
        <v>11</v>
      </c>
      <c r="MI19" s="611"/>
      <c r="MJ19" s="611"/>
      <c r="MK19" s="611"/>
      <c r="ML19" s="611"/>
      <c r="MM19" s="61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11" t="s">
        <v>11</v>
      </c>
      <c r="NH19" s="611"/>
      <c r="NI19" s="611"/>
      <c r="NJ19" s="611"/>
      <c r="NK19" s="611"/>
      <c r="NL19" s="61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11" t="s">
        <v>57</v>
      </c>
      <c r="D20" s="611"/>
      <c r="E20" s="611"/>
      <c r="F20" s="611"/>
      <c r="G20" s="61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4" t="s">
        <v>57</v>
      </c>
      <c r="Q20" s="605"/>
      <c r="R20" s="605"/>
      <c r="S20" s="605"/>
      <c r="T20" s="605"/>
      <c r="U20" s="60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11" t="s">
        <v>57</v>
      </c>
      <c r="AI20" s="611"/>
      <c r="AJ20" s="611"/>
      <c r="AK20" s="611"/>
      <c r="AL20" s="611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7" t="s">
        <v>57</v>
      </c>
      <c r="AT20" s="608"/>
      <c r="AU20" s="608"/>
      <c r="AV20" s="608"/>
      <c r="AW20" s="608"/>
      <c r="AX20" s="60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7" t="s">
        <v>57</v>
      </c>
      <c r="BH20" s="608"/>
      <c r="BI20" s="608"/>
      <c r="BJ20" s="608"/>
      <c r="BK20" s="608"/>
      <c r="BL20" s="60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7" t="s">
        <v>57</v>
      </c>
      <c r="BT20" s="608"/>
      <c r="BU20" s="608"/>
      <c r="BV20" s="608"/>
      <c r="BW20" s="608"/>
      <c r="BX20" s="60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7" t="s">
        <v>57</v>
      </c>
      <c r="CM20" s="608"/>
      <c r="CN20" s="608"/>
      <c r="CO20" s="608"/>
      <c r="CP20" s="608"/>
      <c r="CQ20" s="60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7" t="s">
        <v>57</v>
      </c>
      <c r="DE20" s="608"/>
      <c r="DF20" s="608"/>
      <c r="DG20" s="608"/>
      <c r="DH20" s="608"/>
      <c r="DI20" s="60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7" t="s">
        <v>57</v>
      </c>
      <c r="DY20" s="608"/>
      <c r="DZ20" s="608"/>
      <c r="EA20" s="608"/>
      <c r="EB20" s="608"/>
      <c r="EC20" s="60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7" t="s">
        <v>57</v>
      </c>
      <c r="ES20" s="608"/>
      <c r="ET20" s="608"/>
      <c r="EU20" s="608"/>
      <c r="EV20" s="608"/>
      <c r="EW20" s="60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7" t="s">
        <v>57</v>
      </c>
      <c r="FX20" s="608"/>
      <c r="FY20" s="608"/>
      <c r="FZ20" s="608"/>
      <c r="GA20" s="608"/>
      <c r="GB20" s="60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7" t="s">
        <v>57</v>
      </c>
      <c r="GU20" s="608"/>
      <c r="GV20" s="608"/>
      <c r="GW20" s="608"/>
      <c r="GX20" s="608"/>
      <c r="GY20" s="60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7" t="s">
        <v>57</v>
      </c>
      <c r="HP20" s="608"/>
      <c r="HQ20" s="608"/>
      <c r="HR20" s="608"/>
      <c r="HS20" s="608"/>
      <c r="HT20" s="609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7" t="s">
        <v>57</v>
      </c>
      <c r="IA20" s="608"/>
      <c r="IB20" s="608"/>
      <c r="IC20" s="608"/>
      <c r="ID20" s="608"/>
      <c r="IE20" s="60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7" t="s">
        <v>57</v>
      </c>
      <c r="IQ20" s="608"/>
      <c r="IR20" s="608"/>
      <c r="IS20" s="608"/>
      <c r="IT20" s="608"/>
      <c r="IU20" s="60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7" t="s">
        <v>57</v>
      </c>
      <c r="JC20" s="608"/>
      <c r="JD20" s="608"/>
      <c r="JE20" s="608"/>
      <c r="JF20" s="608"/>
      <c r="JG20" s="60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7" t="s">
        <v>57</v>
      </c>
      <c r="KI20" s="608"/>
      <c r="KJ20" s="608"/>
      <c r="KK20" s="608"/>
      <c r="KL20" s="608"/>
      <c r="KM20" s="60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7" t="s">
        <v>57</v>
      </c>
      <c r="KW20" s="608"/>
      <c r="KX20" s="608"/>
      <c r="KY20" s="608"/>
      <c r="KZ20" s="608"/>
      <c r="LA20" s="60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7" t="s">
        <v>57</v>
      </c>
      <c r="LJ20" s="608"/>
      <c r="LK20" s="608"/>
      <c r="LL20" s="608"/>
      <c r="LM20" s="608"/>
      <c r="LN20" s="60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7" t="s">
        <v>57</v>
      </c>
      <c r="MI20" s="608"/>
      <c r="MJ20" s="608"/>
      <c r="MK20" s="608"/>
      <c r="ML20" s="608"/>
      <c r="MM20" s="60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7" t="s">
        <v>57</v>
      </c>
      <c r="NH20" s="608"/>
      <c r="NI20" s="608"/>
      <c r="NJ20" s="608"/>
      <c r="NK20" s="608"/>
      <c r="NL20" s="60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11" t="s">
        <v>51</v>
      </c>
      <c r="D21" s="611"/>
      <c r="E21" s="611"/>
      <c r="F21" s="611"/>
      <c r="G21" s="611"/>
      <c r="H21" s="61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11" t="s">
        <v>51</v>
      </c>
      <c r="Q21" s="611"/>
      <c r="R21" s="611"/>
      <c r="S21" s="611"/>
      <c r="T21" s="611"/>
      <c r="U21" s="61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11" t="s">
        <v>51</v>
      </c>
      <c r="AI21" s="611"/>
      <c r="AJ21" s="611"/>
      <c r="AK21" s="611"/>
      <c r="AL21" s="611"/>
      <c r="AM21" s="611"/>
      <c r="AN21" s="13"/>
      <c r="AO21" s="19"/>
      <c r="AP21" s="23">
        <f t="shared" si="12"/>
        <v>0</v>
      </c>
      <c r="AQ21" s="19">
        <f t="shared" si="13"/>
        <v>0</v>
      </c>
      <c r="AS21" s="611" t="s">
        <v>51</v>
      </c>
      <c r="AT21" s="611"/>
      <c r="AU21" s="611"/>
      <c r="AV21" s="611"/>
      <c r="AW21" s="611"/>
      <c r="AX21" s="61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11" t="s">
        <v>51</v>
      </c>
      <c r="BH21" s="611"/>
      <c r="BI21" s="611"/>
      <c r="BJ21" s="611"/>
      <c r="BK21" s="611"/>
      <c r="BL21" s="61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11" t="s">
        <v>51</v>
      </c>
      <c r="BT21" s="611"/>
      <c r="BU21" s="611"/>
      <c r="BV21" s="611"/>
      <c r="BW21" s="611"/>
      <c r="BX21" s="61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11" t="s">
        <v>51</v>
      </c>
      <c r="CM21" s="611"/>
      <c r="CN21" s="611"/>
      <c r="CO21" s="611"/>
      <c r="CP21" s="611"/>
      <c r="CQ21" s="61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11" t="s">
        <v>51</v>
      </c>
      <c r="DE21" s="611"/>
      <c r="DF21" s="611"/>
      <c r="DG21" s="611"/>
      <c r="DH21" s="611"/>
      <c r="DI21" s="61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11" t="s">
        <v>51</v>
      </c>
      <c r="DY21" s="611"/>
      <c r="DZ21" s="611"/>
      <c r="EA21" s="611"/>
      <c r="EB21" s="611"/>
      <c r="EC21" s="61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11" t="s">
        <v>51</v>
      </c>
      <c r="ES21" s="611"/>
      <c r="ET21" s="611"/>
      <c r="EU21" s="611"/>
      <c r="EV21" s="611"/>
      <c r="EW21" s="61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11" t="s">
        <v>51</v>
      </c>
      <c r="FX21" s="611"/>
      <c r="FY21" s="611"/>
      <c r="FZ21" s="611"/>
      <c r="GA21" s="611"/>
      <c r="GB21" s="61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11" t="s">
        <v>51</v>
      </c>
      <c r="GU21" s="611"/>
      <c r="GV21" s="611"/>
      <c r="GW21" s="611"/>
      <c r="GX21" s="611"/>
      <c r="GY21" s="61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11" t="s">
        <v>51</v>
      </c>
      <c r="HP21" s="611"/>
      <c r="HQ21" s="611"/>
      <c r="HR21" s="611"/>
      <c r="HS21" s="611"/>
      <c r="HT21" s="611"/>
      <c r="HU21" s="13">
        <v>55</v>
      </c>
      <c r="HV21" s="19"/>
      <c r="HW21" s="30">
        <f t="shared" si="33"/>
        <v>0</v>
      </c>
      <c r="HX21" s="28">
        <f t="shared" si="0"/>
        <v>0</v>
      </c>
      <c r="HZ21" s="611" t="s">
        <v>51</v>
      </c>
      <c r="IA21" s="611"/>
      <c r="IB21" s="611"/>
      <c r="IC21" s="611"/>
      <c r="ID21" s="611"/>
      <c r="IE21" s="61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11" t="s">
        <v>51</v>
      </c>
      <c r="IQ21" s="611"/>
      <c r="IR21" s="611"/>
      <c r="IS21" s="611"/>
      <c r="IT21" s="611"/>
      <c r="IU21" s="61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11" t="s">
        <v>51</v>
      </c>
      <c r="JC21" s="611"/>
      <c r="JD21" s="611"/>
      <c r="JE21" s="611"/>
      <c r="JF21" s="611"/>
      <c r="JG21" s="61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11" t="s">
        <v>51</v>
      </c>
      <c r="KI21" s="611"/>
      <c r="KJ21" s="611"/>
      <c r="KK21" s="611"/>
      <c r="KL21" s="611"/>
      <c r="KM21" s="61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11" t="s">
        <v>51</v>
      </c>
      <c r="KW21" s="611"/>
      <c r="KX21" s="611"/>
      <c r="KY21" s="611"/>
      <c r="KZ21" s="611"/>
      <c r="LA21" s="61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11" t="s">
        <v>51</v>
      </c>
      <c r="LJ21" s="611"/>
      <c r="LK21" s="611"/>
      <c r="LL21" s="611"/>
      <c r="LM21" s="611"/>
      <c r="LN21" s="61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11" t="s">
        <v>51</v>
      </c>
      <c r="MI21" s="611"/>
      <c r="MJ21" s="611"/>
      <c r="MK21" s="611"/>
      <c r="ML21" s="611"/>
      <c r="MM21" s="61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11" t="s">
        <v>51</v>
      </c>
      <c r="NH21" s="611"/>
      <c r="NI21" s="611"/>
      <c r="NJ21" s="611"/>
      <c r="NK21" s="611"/>
      <c r="NL21" s="61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11" t="s">
        <v>52</v>
      </c>
      <c r="D22" s="611"/>
      <c r="E22" s="611"/>
      <c r="F22" s="611"/>
      <c r="G22" s="611"/>
      <c r="H22" s="61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11" t="s">
        <v>52</v>
      </c>
      <c r="Q22" s="611"/>
      <c r="R22" s="611"/>
      <c r="S22" s="611"/>
      <c r="T22" s="611"/>
      <c r="U22" s="61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11" t="s">
        <v>52</v>
      </c>
      <c r="AI22" s="611"/>
      <c r="AJ22" s="611"/>
      <c r="AK22" s="611"/>
      <c r="AL22" s="611"/>
      <c r="AM22" s="611"/>
      <c r="AN22" s="13"/>
      <c r="AO22" s="19"/>
      <c r="AP22" s="23">
        <f t="shared" si="12"/>
        <v>0</v>
      </c>
      <c r="AQ22" s="19">
        <f t="shared" si="13"/>
        <v>0</v>
      </c>
      <c r="AS22" s="610" t="s">
        <v>52</v>
      </c>
      <c r="AT22" s="610"/>
      <c r="AU22" s="610"/>
      <c r="AV22" s="610"/>
      <c r="AW22" s="610"/>
      <c r="AX22" s="61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10" t="s">
        <v>52</v>
      </c>
      <c r="BH22" s="610"/>
      <c r="BI22" s="610"/>
      <c r="BJ22" s="610"/>
      <c r="BK22" s="610"/>
      <c r="BL22" s="61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10" t="s">
        <v>52</v>
      </c>
      <c r="BT22" s="610"/>
      <c r="BU22" s="610"/>
      <c r="BV22" s="610"/>
      <c r="BW22" s="610"/>
      <c r="BX22" s="61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10" t="s">
        <v>52</v>
      </c>
      <c r="CM22" s="610"/>
      <c r="CN22" s="610"/>
      <c r="CO22" s="610"/>
      <c r="CP22" s="610"/>
      <c r="CQ22" s="61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10" t="s">
        <v>52</v>
      </c>
      <c r="DE22" s="610"/>
      <c r="DF22" s="610"/>
      <c r="DG22" s="610"/>
      <c r="DH22" s="610"/>
      <c r="DI22" s="61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10" t="s">
        <v>52</v>
      </c>
      <c r="DY22" s="610"/>
      <c r="DZ22" s="610"/>
      <c r="EA22" s="610"/>
      <c r="EB22" s="610"/>
      <c r="EC22" s="61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10" t="s">
        <v>52</v>
      </c>
      <c r="ES22" s="610"/>
      <c r="ET22" s="610"/>
      <c r="EU22" s="610"/>
      <c r="EV22" s="610"/>
      <c r="EW22" s="61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10" t="s">
        <v>52</v>
      </c>
      <c r="FX22" s="610"/>
      <c r="FY22" s="610"/>
      <c r="FZ22" s="610"/>
      <c r="GA22" s="610"/>
      <c r="GB22" s="61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10" t="s">
        <v>52</v>
      </c>
      <c r="GU22" s="610"/>
      <c r="GV22" s="610"/>
      <c r="GW22" s="610"/>
      <c r="GX22" s="610"/>
      <c r="GY22" s="61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10" t="s">
        <v>52</v>
      </c>
      <c r="HP22" s="610"/>
      <c r="HQ22" s="610"/>
      <c r="HR22" s="610"/>
      <c r="HS22" s="610"/>
      <c r="HT22" s="610"/>
      <c r="HU22" s="28">
        <v>73</v>
      </c>
      <c r="HV22" s="28"/>
      <c r="HW22" s="30">
        <f t="shared" si="33"/>
        <v>0</v>
      </c>
      <c r="HX22" s="28">
        <f t="shared" si="0"/>
        <v>0</v>
      </c>
      <c r="HZ22" s="610" t="s">
        <v>52</v>
      </c>
      <c r="IA22" s="610"/>
      <c r="IB22" s="610"/>
      <c r="IC22" s="610"/>
      <c r="ID22" s="610"/>
      <c r="IE22" s="61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10" t="s">
        <v>52</v>
      </c>
      <c r="IQ22" s="610"/>
      <c r="IR22" s="610"/>
      <c r="IS22" s="610"/>
      <c r="IT22" s="610"/>
      <c r="IU22" s="61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10" t="s">
        <v>52</v>
      </c>
      <c r="JC22" s="610"/>
      <c r="JD22" s="610"/>
      <c r="JE22" s="610"/>
      <c r="JF22" s="610"/>
      <c r="JG22" s="61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10" t="s">
        <v>52</v>
      </c>
      <c r="KI22" s="610"/>
      <c r="KJ22" s="610"/>
      <c r="KK22" s="610"/>
      <c r="KL22" s="610"/>
      <c r="KM22" s="61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10" t="s">
        <v>52</v>
      </c>
      <c r="KW22" s="610"/>
      <c r="KX22" s="610"/>
      <c r="KY22" s="610"/>
      <c r="KZ22" s="610"/>
      <c r="LA22" s="61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10" t="s">
        <v>52</v>
      </c>
      <c r="LJ22" s="610"/>
      <c r="LK22" s="610"/>
      <c r="LL22" s="610"/>
      <c r="LM22" s="610"/>
      <c r="LN22" s="61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10" t="s">
        <v>52</v>
      </c>
      <c r="MI22" s="610"/>
      <c r="MJ22" s="610"/>
      <c r="MK22" s="610"/>
      <c r="ML22" s="610"/>
      <c r="MM22" s="61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10" t="s">
        <v>52</v>
      </c>
      <c r="NH22" s="610"/>
      <c r="NI22" s="610"/>
      <c r="NJ22" s="610"/>
      <c r="NK22" s="610"/>
      <c r="NL22" s="61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11" t="s">
        <v>12</v>
      </c>
      <c r="D23" s="611"/>
      <c r="E23" s="611"/>
      <c r="F23" s="611"/>
      <c r="G23" s="611"/>
      <c r="H23" s="61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11" t="s">
        <v>12</v>
      </c>
      <c r="Q23" s="611"/>
      <c r="R23" s="611"/>
      <c r="S23" s="611"/>
      <c r="T23" s="611"/>
      <c r="U23" s="61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11" t="s">
        <v>12</v>
      </c>
      <c r="AI23" s="611"/>
      <c r="AJ23" s="611"/>
      <c r="AK23" s="611"/>
      <c r="AL23" s="611"/>
      <c r="AM23" s="61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11" t="s">
        <v>12</v>
      </c>
      <c r="AT23" s="611"/>
      <c r="AU23" s="611"/>
      <c r="AV23" s="611"/>
      <c r="AW23" s="611"/>
      <c r="AX23" s="61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11" t="s">
        <v>12</v>
      </c>
      <c r="BH23" s="611"/>
      <c r="BI23" s="611"/>
      <c r="BJ23" s="611"/>
      <c r="BK23" s="611"/>
      <c r="BL23" s="61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11" t="s">
        <v>12</v>
      </c>
      <c r="BT23" s="611"/>
      <c r="BU23" s="611"/>
      <c r="BV23" s="611"/>
      <c r="BW23" s="611"/>
      <c r="BX23" s="61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11" t="s">
        <v>12</v>
      </c>
      <c r="CM23" s="611"/>
      <c r="CN23" s="611"/>
      <c r="CO23" s="611"/>
      <c r="CP23" s="611"/>
      <c r="CQ23" s="61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11" t="s">
        <v>12</v>
      </c>
      <c r="DE23" s="611"/>
      <c r="DF23" s="611"/>
      <c r="DG23" s="611"/>
      <c r="DH23" s="611"/>
      <c r="DI23" s="61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11" t="s">
        <v>12</v>
      </c>
      <c r="DY23" s="611"/>
      <c r="DZ23" s="611"/>
      <c r="EA23" s="611"/>
      <c r="EB23" s="611"/>
      <c r="EC23" s="61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11" t="s">
        <v>12</v>
      </c>
      <c r="ES23" s="611"/>
      <c r="ET23" s="611"/>
      <c r="EU23" s="611"/>
      <c r="EV23" s="611"/>
      <c r="EW23" s="61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11" t="s">
        <v>12</v>
      </c>
      <c r="FX23" s="611"/>
      <c r="FY23" s="611"/>
      <c r="FZ23" s="611"/>
      <c r="GA23" s="611"/>
      <c r="GB23" s="61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11" t="s">
        <v>12</v>
      </c>
      <c r="GU23" s="611"/>
      <c r="GV23" s="611"/>
      <c r="GW23" s="611"/>
      <c r="GX23" s="611"/>
      <c r="GY23" s="61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11" t="s">
        <v>12</v>
      </c>
      <c r="HP23" s="611"/>
      <c r="HQ23" s="611"/>
      <c r="HR23" s="611"/>
      <c r="HS23" s="611"/>
      <c r="HT23" s="611"/>
      <c r="HU23" s="13">
        <v>36</v>
      </c>
      <c r="HV23" s="19"/>
      <c r="HW23" s="30">
        <f t="shared" si="33"/>
        <v>0</v>
      </c>
      <c r="HX23" s="28">
        <f t="shared" si="0"/>
        <v>0</v>
      </c>
      <c r="HZ23" s="611" t="s">
        <v>12</v>
      </c>
      <c r="IA23" s="611"/>
      <c r="IB23" s="611"/>
      <c r="IC23" s="611"/>
      <c r="ID23" s="611"/>
      <c r="IE23" s="61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11" t="s">
        <v>12</v>
      </c>
      <c r="IQ23" s="611"/>
      <c r="IR23" s="611"/>
      <c r="IS23" s="611"/>
      <c r="IT23" s="611"/>
      <c r="IU23" s="61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11" t="s">
        <v>12</v>
      </c>
      <c r="JC23" s="611"/>
      <c r="JD23" s="611"/>
      <c r="JE23" s="611"/>
      <c r="JF23" s="611"/>
      <c r="JG23" s="61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11" t="s">
        <v>12</v>
      </c>
      <c r="KI23" s="611"/>
      <c r="KJ23" s="611"/>
      <c r="KK23" s="611"/>
      <c r="KL23" s="611"/>
      <c r="KM23" s="61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11" t="s">
        <v>12</v>
      </c>
      <c r="KW23" s="611"/>
      <c r="KX23" s="611"/>
      <c r="KY23" s="611"/>
      <c r="KZ23" s="611"/>
      <c r="LA23" s="61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11" t="s">
        <v>12</v>
      </c>
      <c r="LJ23" s="611"/>
      <c r="LK23" s="611"/>
      <c r="LL23" s="611"/>
      <c r="LM23" s="611"/>
      <c r="LN23" s="61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11" t="s">
        <v>12</v>
      </c>
      <c r="MI23" s="611"/>
      <c r="MJ23" s="611"/>
      <c r="MK23" s="611"/>
      <c r="ML23" s="611"/>
      <c r="MM23" s="61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11" t="s">
        <v>12</v>
      </c>
      <c r="NH23" s="611"/>
      <c r="NI23" s="611"/>
      <c r="NJ23" s="611"/>
      <c r="NK23" s="611"/>
      <c r="NL23" s="61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11" t="s">
        <v>13</v>
      </c>
      <c r="D24" s="611"/>
      <c r="E24" s="611"/>
      <c r="F24" s="611"/>
      <c r="G24" s="611"/>
      <c r="H24" s="61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11" t="s">
        <v>13</v>
      </c>
      <c r="Q24" s="611"/>
      <c r="R24" s="611"/>
      <c r="S24" s="611"/>
      <c r="T24" s="611"/>
      <c r="U24" s="61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11" t="s">
        <v>13</v>
      </c>
      <c r="AI24" s="611"/>
      <c r="AJ24" s="611"/>
      <c r="AK24" s="611"/>
      <c r="AL24" s="611"/>
      <c r="AM24" s="61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10" t="s">
        <v>13</v>
      </c>
      <c r="AT24" s="610"/>
      <c r="AU24" s="610"/>
      <c r="AV24" s="610"/>
      <c r="AW24" s="610"/>
      <c r="AX24" s="61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10" t="s">
        <v>13</v>
      </c>
      <c r="BH24" s="610"/>
      <c r="BI24" s="610"/>
      <c r="BJ24" s="610"/>
      <c r="BK24" s="610"/>
      <c r="BL24" s="61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10" t="s">
        <v>13</v>
      </c>
      <c r="BT24" s="610"/>
      <c r="BU24" s="610"/>
      <c r="BV24" s="610"/>
      <c r="BW24" s="610"/>
      <c r="BX24" s="61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10" t="s">
        <v>13</v>
      </c>
      <c r="CM24" s="610"/>
      <c r="CN24" s="610"/>
      <c r="CO24" s="610"/>
      <c r="CP24" s="610"/>
      <c r="CQ24" s="61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10" t="s">
        <v>13</v>
      </c>
      <c r="DE24" s="610"/>
      <c r="DF24" s="610"/>
      <c r="DG24" s="610"/>
      <c r="DH24" s="610"/>
      <c r="DI24" s="61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10" t="s">
        <v>13</v>
      </c>
      <c r="DY24" s="610"/>
      <c r="DZ24" s="610"/>
      <c r="EA24" s="610"/>
      <c r="EB24" s="610"/>
      <c r="EC24" s="61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10" t="s">
        <v>13</v>
      </c>
      <c r="ES24" s="610"/>
      <c r="ET24" s="610"/>
      <c r="EU24" s="610"/>
      <c r="EV24" s="610"/>
      <c r="EW24" s="61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10" t="s">
        <v>13</v>
      </c>
      <c r="FX24" s="610"/>
      <c r="FY24" s="610"/>
      <c r="FZ24" s="610"/>
      <c r="GA24" s="610"/>
      <c r="GB24" s="61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10" t="s">
        <v>13</v>
      </c>
      <c r="GU24" s="610"/>
      <c r="GV24" s="610"/>
      <c r="GW24" s="610"/>
      <c r="GX24" s="610"/>
      <c r="GY24" s="61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10" t="s">
        <v>13</v>
      </c>
      <c r="HP24" s="610"/>
      <c r="HQ24" s="610"/>
      <c r="HR24" s="610"/>
      <c r="HS24" s="610"/>
      <c r="HT24" s="610"/>
      <c r="HU24" s="28">
        <v>39</v>
      </c>
      <c r="HV24" s="28"/>
      <c r="HW24" s="30">
        <f t="shared" si="33"/>
        <v>0</v>
      </c>
      <c r="HX24" s="28">
        <f t="shared" si="0"/>
        <v>0</v>
      </c>
      <c r="HZ24" s="610" t="s">
        <v>13</v>
      </c>
      <c r="IA24" s="610"/>
      <c r="IB24" s="610"/>
      <c r="IC24" s="610"/>
      <c r="ID24" s="610"/>
      <c r="IE24" s="61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10" t="s">
        <v>13</v>
      </c>
      <c r="IQ24" s="610"/>
      <c r="IR24" s="610"/>
      <c r="IS24" s="610"/>
      <c r="IT24" s="610"/>
      <c r="IU24" s="61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10" t="s">
        <v>13</v>
      </c>
      <c r="JC24" s="610"/>
      <c r="JD24" s="610"/>
      <c r="JE24" s="610"/>
      <c r="JF24" s="610"/>
      <c r="JG24" s="61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10" t="s">
        <v>13</v>
      </c>
      <c r="KI24" s="610"/>
      <c r="KJ24" s="610"/>
      <c r="KK24" s="610"/>
      <c r="KL24" s="610"/>
      <c r="KM24" s="61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10" t="s">
        <v>13</v>
      </c>
      <c r="KW24" s="610"/>
      <c r="KX24" s="610"/>
      <c r="KY24" s="610"/>
      <c r="KZ24" s="610"/>
      <c r="LA24" s="61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10" t="s">
        <v>13</v>
      </c>
      <c r="LJ24" s="610"/>
      <c r="LK24" s="610"/>
      <c r="LL24" s="610"/>
      <c r="LM24" s="610"/>
      <c r="LN24" s="61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10" t="s">
        <v>13</v>
      </c>
      <c r="MI24" s="610"/>
      <c r="MJ24" s="610"/>
      <c r="MK24" s="610"/>
      <c r="ML24" s="610"/>
      <c r="MM24" s="61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10" t="s">
        <v>13</v>
      </c>
      <c r="NH24" s="610"/>
      <c r="NI24" s="610"/>
      <c r="NJ24" s="610"/>
      <c r="NK24" s="610"/>
      <c r="NL24" s="61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29" t="s">
        <v>67</v>
      </c>
      <c r="D25" s="629"/>
      <c r="E25" s="629"/>
      <c r="F25" s="629"/>
      <c r="G25" s="629"/>
      <c r="H25" s="672"/>
      <c r="I25" s="13"/>
      <c r="J25" s="13"/>
      <c r="K25" s="19"/>
      <c r="L25" s="19"/>
      <c r="M25" s="19"/>
      <c r="N25" s="19">
        <f t="shared" si="9"/>
        <v>0</v>
      </c>
      <c r="O25" s="12"/>
      <c r="P25" s="629" t="s">
        <v>67</v>
      </c>
      <c r="Q25" s="629"/>
      <c r="R25" s="629"/>
      <c r="S25" s="629"/>
      <c r="T25" s="629"/>
      <c r="U25" s="62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29" t="s">
        <v>67</v>
      </c>
      <c r="AI25" s="629"/>
      <c r="AJ25" s="629"/>
      <c r="AK25" s="629"/>
      <c r="AL25" s="629"/>
      <c r="AM25" s="629"/>
      <c r="AN25" s="13"/>
      <c r="AO25" s="19"/>
      <c r="AP25" s="23"/>
      <c r="AQ25" s="19">
        <f t="shared" si="13"/>
        <v>0</v>
      </c>
      <c r="AS25" s="629" t="s">
        <v>67</v>
      </c>
      <c r="AT25" s="629"/>
      <c r="AU25" s="629"/>
      <c r="AV25" s="629"/>
      <c r="AW25" s="629"/>
      <c r="AX25" s="62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29" t="s">
        <v>67</v>
      </c>
      <c r="BH25" s="629"/>
      <c r="BI25" s="629"/>
      <c r="BJ25" s="629"/>
      <c r="BK25" s="629"/>
      <c r="BL25" s="629"/>
      <c r="BM25" s="28"/>
      <c r="BN25" s="28"/>
      <c r="BO25" s="28"/>
      <c r="BP25" s="30"/>
      <c r="BQ25" s="28">
        <f t="shared" si="17"/>
        <v>0</v>
      </c>
      <c r="BR25" s="14"/>
      <c r="BS25" s="629" t="s">
        <v>67</v>
      </c>
      <c r="BT25" s="629"/>
      <c r="BU25" s="629"/>
      <c r="BV25" s="629"/>
      <c r="BW25" s="629"/>
      <c r="BX25" s="62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29" t="s">
        <v>67</v>
      </c>
      <c r="CM25" s="629"/>
      <c r="CN25" s="629"/>
      <c r="CO25" s="629"/>
      <c r="CP25" s="629"/>
      <c r="CQ25" s="62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29" t="s">
        <v>67</v>
      </c>
      <c r="DE25" s="629"/>
      <c r="DF25" s="629"/>
      <c r="DG25" s="629"/>
      <c r="DH25" s="629"/>
      <c r="DI25" s="62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29" t="s">
        <v>67</v>
      </c>
      <c r="DY25" s="629"/>
      <c r="DZ25" s="629"/>
      <c r="EA25" s="629"/>
      <c r="EB25" s="629"/>
      <c r="EC25" s="62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29" t="s">
        <v>67</v>
      </c>
      <c r="ES25" s="629"/>
      <c r="ET25" s="629"/>
      <c r="EU25" s="629"/>
      <c r="EV25" s="629"/>
      <c r="EW25" s="62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29" t="s">
        <v>67</v>
      </c>
      <c r="FX25" s="629"/>
      <c r="FY25" s="629"/>
      <c r="FZ25" s="629"/>
      <c r="GA25" s="629"/>
      <c r="GB25" s="62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29" t="s">
        <v>67</v>
      </c>
      <c r="GU25" s="629"/>
      <c r="GV25" s="629"/>
      <c r="GW25" s="629"/>
      <c r="GX25" s="629"/>
      <c r="GY25" s="62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29" t="s">
        <v>67</v>
      </c>
      <c r="HP25" s="629"/>
      <c r="HQ25" s="629"/>
      <c r="HR25" s="629"/>
      <c r="HS25" s="629"/>
      <c r="HT25" s="629"/>
      <c r="HV25" s="1"/>
      <c r="HW25" s="30">
        <f t="shared" si="33"/>
        <v>0</v>
      </c>
      <c r="HX25" s="28">
        <f t="shared" si="0"/>
        <v>0</v>
      </c>
      <c r="HZ25" s="629" t="s">
        <v>67</v>
      </c>
      <c r="IA25" s="629"/>
      <c r="IB25" s="629"/>
      <c r="IC25" s="629"/>
      <c r="ID25" s="629"/>
      <c r="IE25" s="62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29" t="s">
        <v>67</v>
      </c>
      <c r="IQ25" s="629"/>
      <c r="IR25" s="629"/>
      <c r="IS25" s="629"/>
      <c r="IT25" s="629"/>
      <c r="IU25" s="62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29" t="s">
        <v>67</v>
      </c>
      <c r="JC25" s="629"/>
      <c r="JD25" s="629"/>
      <c r="JE25" s="629"/>
      <c r="JF25" s="629"/>
      <c r="JG25" s="62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29" t="s">
        <v>67</v>
      </c>
      <c r="KI25" s="629"/>
      <c r="KJ25" s="629"/>
      <c r="KK25" s="629"/>
      <c r="KL25" s="629"/>
      <c r="KM25" s="62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29" t="s">
        <v>67</v>
      </c>
      <c r="KW25" s="629"/>
      <c r="KX25" s="629"/>
      <c r="KY25" s="629"/>
      <c r="KZ25" s="629"/>
      <c r="LA25" s="62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29" t="s">
        <v>67</v>
      </c>
      <c r="LJ25" s="629"/>
      <c r="LK25" s="629"/>
      <c r="LL25" s="629"/>
      <c r="LM25" s="629"/>
      <c r="LN25" s="62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29" t="s">
        <v>67</v>
      </c>
      <c r="MI25" s="629"/>
      <c r="MJ25" s="629"/>
      <c r="MK25" s="629"/>
      <c r="ML25" s="629"/>
      <c r="MM25" s="62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29" t="s">
        <v>67</v>
      </c>
      <c r="NH25" s="629"/>
      <c r="NI25" s="629"/>
      <c r="NJ25" s="629"/>
      <c r="NK25" s="629"/>
      <c r="NL25" s="62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71" t="s">
        <v>98</v>
      </c>
      <c r="D26" s="605"/>
      <c r="E26" s="605"/>
      <c r="F26" s="605"/>
      <c r="G26" s="606"/>
      <c r="H26" s="88"/>
      <c r="I26" s="13"/>
      <c r="J26" s="13"/>
      <c r="K26" s="19"/>
      <c r="L26" s="19"/>
      <c r="M26" s="19"/>
      <c r="N26" s="19"/>
      <c r="O26" s="12"/>
      <c r="P26" s="611" t="s">
        <v>98</v>
      </c>
      <c r="Q26" s="611"/>
      <c r="R26" s="611"/>
      <c r="S26" s="611"/>
      <c r="T26" s="611"/>
      <c r="U26" s="61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11" t="s">
        <v>98</v>
      </c>
      <c r="AI26" s="611"/>
      <c r="AJ26" s="611"/>
      <c r="AK26" s="611"/>
      <c r="AL26" s="611"/>
      <c r="AM26" s="611"/>
      <c r="AN26" s="13"/>
      <c r="AO26" s="19"/>
      <c r="AP26" s="23"/>
      <c r="AQ26" s="19"/>
      <c r="AS26" s="611" t="s">
        <v>98</v>
      </c>
      <c r="AT26" s="611"/>
      <c r="AU26" s="611"/>
      <c r="AV26" s="611"/>
      <c r="AW26" s="611"/>
      <c r="AX26" s="611"/>
      <c r="AY26" s="28"/>
      <c r="AZ26" s="28"/>
      <c r="BA26" s="28"/>
      <c r="BB26" s="28"/>
      <c r="BC26" s="28"/>
      <c r="BD26" s="30"/>
      <c r="BE26" s="28"/>
      <c r="BF26" s="14"/>
      <c r="BG26" s="611" t="s">
        <v>98</v>
      </c>
      <c r="BH26" s="611"/>
      <c r="BI26" s="611"/>
      <c r="BJ26" s="611"/>
      <c r="BK26" s="611"/>
      <c r="BL26" s="611"/>
      <c r="BM26" s="28"/>
      <c r="BN26" s="28"/>
      <c r="BO26" s="28"/>
      <c r="BP26" s="30"/>
      <c r="BQ26" s="28"/>
      <c r="BR26" s="14"/>
      <c r="BS26" s="611" t="s">
        <v>98</v>
      </c>
      <c r="BT26" s="611"/>
      <c r="BU26" s="611"/>
      <c r="BV26" s="611"/>
      <c r="BW26" s="611"/>
      <c r="BX26" s="61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11" t="s">
        <v>98</v>
      </c>
      <c r="CM26" s="611"/>
      <c r="CN26" s="611"/>
      <c r="CO26" s="611"/>
      <c r="CP26" s="611"/>
      <c r="CQ26" s="61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11" t="s">
        <v>98</v>
      </c>
      <c r="DE26" s="611"/>
      <c r="DF26" s="611"/>
      <c r="DG26" s="611"/>
      <c r="DH26" s="611"/>
      <c r="DI26" s="61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10" t="s">
        <v>98</v>
      </c>
      <c r="DY26" s="610"/>
      <c r="DZ26" s="610"/>
      <c r="EA26" s="610"/>
      <c r="EB26" s="610"/>
      <c r="EC26" s="61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10" t="s">
        <v>98</v>
      </c>
      <c r="ES26" s="610"/>
      <c r="ET26" s="610"/>
      <c r="EU26" s="610"/>
      <c r="EV26" s="610"/>
      <c r="EW26" s="61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10" t="s">
        <v>98</v>
      </c>
      <c r="FX26" s="610"/>
      <c r="FY26" s="610"/>
      <c r="FZ26" s="610"/>
      <c r="GA26" s="610"/>
      <c r="GB26" s="61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10" t="s">
        <v>98</v>
      </c>
      <c r="GU26" s="610"/>
      <c r="GV26" s="610"/>
      <c r="GW26" s="610"/>
      <c r="GX26" s="610"/>
      <c r="GY26" s="61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10" t="s">
        <v>98</v>
      </c>
      <c r="HP26" s="610"/>
      <c r="HQ26" s="610"/>
      <c r="HR26" s="610"/>
      <c r="HS26" s="610"/>
      <c r="HT26" s="61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10" t="s">
        <v>98</v>
      </c>
      <c r="IA26" s="610"/>
      <c r="IB26" s="610"/>
      <c r="IC26" s="610"/>
      <c r="ID26" s="610"/>
      <c r="IE26" s="61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10" t="s">
        <v>98</v>
      </c>
      <c r="IQ26" s="610"/>
      <c r="IR26" s="610"/>
      <c r="IS26" s="610"/>
      <c r="IT26" s="610"/>
      <c r="IU26" s="61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10" t="s">
        <v>98</v>
      </c>
      <c r="JC26" s="610"/>
      <c r="JD26" s="610"/>
      <c r="JE26" s="610"/>
      <c r="JF26" s="610"/>
      <c r="JG26" s="61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10" t="s">
        <v>98</v>
      </c>
      <c r="KI26" s="610"/>
      <c r="KJ26" s="610"/>
      <c r="KK26" s="610"/>
      <c r="KL26" s="610"/>
      <c r="KM26" s="61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10" t="s">
        <v>98</v>
      </c>
      <c r="KW26" s="610"/>
      <c r="KX26" s="610"/>
      <c r="KY26" s="610"/>
      <c r="KZ26" s="610"/>
      <c r="LA26" s="61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10" t="s">
        <v>98</v>
      </c>
      <c r="LJ26" s="610"/>
      <c r="LK26" s="610"/>
      <c r="LL26" s="610"/>
      <c r="LM26" s="610"/>
      <c r="LN26" s="61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10" t="s">
        <v>98</v>
      </c>
      <c r="MI26" s="610"/>
      <c r="MJ26" s="610"/>
      <c r="MK26" s="610"/>
      <c r="ML26" s="610"/>
      <c r="MM26" s="61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10" t="s">
        <v>98</v>
      </c>
      <c r="NH26" s="610"/>
      <c r="NI26" s="610"/>
      <c r="NJ26" s="610"/>
      <c r="NK26" s="610"/>
      <c r="NL26" s="61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71" t="s">
        <v>99</v>
      </c>
      <c r="D27" s="605"/>
      <c r="E27" s="605"/>
      <c r="F27" s="605"/>
      <c r="G27" s="606"/>
      <c r="H27" s="88"/>
      <c r="I27" s="13"/>
      <c r="J27" s="13"/>
      <c r="K27" s="19"/>
      <c r="L27" s="19"/>
      <c r="M27" s="19"/>
      <c r="N27" s="19"/>
      <c r="O27" s="12"/>
      <c r="P27" s="611" t="s">
        <v>99</v>
      </c>
      <c r="Q27" s="611"/>
      <c r="R27" s="611"/>
      <c r="S27" s="611"/>
      <c r="T27" s="611"/>
      <c r="U27" s="61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11" t="s">
        <v>99</v>
      </c>
      <c r="AI27" s="611"/>
      <c r="AJ27" s="611"/>
      <c r="AK27" s="611"/>
      <c r="AL27" s="611"/>
      <c r="AM27" s="611"/>
      <c r="AN27" s="13"/>
      <c r="AO27" s="19"/>
      <c r="AP27" s="23"/>
      <c r="AQ27" s="19"/>
      <c r="AS27" s="611" t="s">
        <v>99</v>
      </c>
      <c r="AT27" s="611"/>
      <c r="AU27" s="611"/>
      <c r="AV27" s="611"/>
      <c r="AW27" s="611"/>
      <c r="AX27" s="611"/>
      <c r="AY27" s="28"/>
      <c r="AZ27" s="28"/>
      <c r="BA27" s="28"/>
      <c r="BB27" s="28"/>
      <c r="BC27" s="28"/>
      <c r="BD27" s="30"/>
      <c r="BE27" s="28"/>
      <c r="BF27" s="14"/>
      <c r="BG27" s="611" t="s">
        <v>99</v>
      </c>
      <c r="BH27" s="611"/>
      <c r="BI27" s="611"/>
      <c r="BJ27" s="611"/>
      <c r="BK27" s="611"/>
      <c r="BL27" s="611"/>
      <c r="BM27" s="28"/>
      <c r="BN27" s="28"/>
      <c r="BO27" s="28"/>
      <c r="BP27" s="30"/>
      <c r="BQ27" s="28"/>
      <c r="BR27" s="14"/>
      <c r="BS27" s="611" t="s">
        <v>99</v>
      </c>
      <c r="BT27" s="611"/>
      <c r="BU27" s="611"/>
      <c r="BV27" s="611"/>
      <c r="BW27" s="611"/>
      <c r="BX27" s="61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11" t="s">
        <v>99</v>
      </c>
      <c r="CM27" s="611"/>
      <c r="CN27" s="611"/>
      <c r="CO27" s="611"/>
      <c r="CP27" s="611"/>
      <c r="CQ27" s="61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11" t="s">
        <v>99</v>
      </c>
      <c r="DE27" s="611"/>
      <c r="DF27" s="611"/>
      <c r="DG27" s="611"/>
      <c r="DH27" s="611"/>
      <c r="DI27" s="61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11" t="s">
        <v>99</v>
      </c>
      <c r="DY27" s="611"/>
      <c r="DZ27" s="611"/>
      <c r="EA27" s="611"/>
      <c r="EB27" s="611"/>
      <c r="EC27" s="61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11" t="s">
        <v>99</v>
      </c>
      <c r="ES27" s="611"/>
      <c r="ET27" s="611"/>
      <c r="EU27" s="611"/>
      <c r="EV27" s="611"/>
      <c r="EW27" s="61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11" t="s">
        <v>99</v>
      </c>
      <c r="FX27" s="611"/>
      <c r="FY27" s="611"/>
      <c r="FZ27" s="611"/>
      <c r="GA27" s="611"/>
      <c r="GB27" s="61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11" t="s">
        <v>99</v>
      </c>
      <c r="GU27" s="611"/>
      <c r="GV27" s="611"/>
      <c r="GW27" s="611"/>
      <c r="GX27" s="611"/>
      <c r="GY27" s="61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11" t="s">
        <v>99</v>
      </c>
      <c r="HP27" s="611"/>
      <c r="HQ27" s="611"/>
      <c r="HR27" s="611"/>
      <c r="HS27" s="611"/>
      <c r="HT27" s="611"/>
      <c r="HU27" s="2">
        <v>145</v>
      </c>
      <c r="HV27" s="1"/>
      <c r="HW27" s="30">
        <f t="shared" si="33"/>
        <v>0</v>
      </c>
      <c r="HX27" s="28">
        <f t="shared" si="0"/>
        <v>0</v>
      </c>
      <c r="HZ27" s="611" t="s">
        <v>99</v>
      </c>
      <c r="IA27" s="611"/>
      <c r="IB27" s="611"/>
      <c r="IC27" s="611"/>
      <c r="ID27" s="611"/>
      <c r="IE27" s="61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11" t="s">
        <v>99</v>
      </c>
      <c r="IQ27" s="611"/>
      <c r="IR27" s="611"/>
      <c r="IS27" s="611"/>
      <c r="IT27" s="611"/>
      <c r="IU27" s="61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11" t="s">
        <v>99</v>
      </c>
      <c r="JC27" s="611"/>
      <c r="JD27" s="611"/>
      <c r="JE27" s="611"/>
      <c r="JF27" s="611"/>
      <c r="JG27" s="61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11" t="s">
        <v>99</v>
      </c>
      <c r="KI27" s="611"/>
      <c r="KJ27" s="611"/>
      <c r="KK27" s="611"/>
      <c r="KL27" s="611"/>
      <c r="KM27" s="61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11" t="s">
        <v>99</v>
      </c>
      <c r="KW27" s="611"/>
      <c r="KX27" s="611"/>
      <c r="KY27" s="611"/>
      <c r="KZ27" s="611"/>
      <c r="LA27" s="61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11" t="s">
        <v>99</v>
      </c>
      <c r="LJ27" s="611"/>
      <c r="LK27" s="611"/>
      <c r="LL27" s="611"/>
      <c r="LM27" s="611"/>
      <c r="LN27" s="61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11" t="s">
        <v>99</v>
      </c>
      <c r="MI27" s="611"/>
      <c r="MJ27" s="611"/>
      <c r="MK27" s="611"/>
      <c r="ML27" s="611"/>
      <c r="MM27" s="61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11" t="s">
        <v>99</v>
      </c>
      <c r="NH27" s="611"/>
      <c r="NI27" s="611"/>
      <c r="NJ27" s="611"/>
      <c r="NK27" s="611"/>
      <c r="NL27" s="61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71" t="s">
        <v>100</v>
      </c>
      <c r="D28" s="605"/>
      <c r="E28" s="605"/>
      <c r="F28" s="605"/>
      <c r="G28" s="606"/>
      <c r="H28" s="88"/>
      <c r="I28" s="13"/>
      <c r="J28" s="13"/>
      <c r="K28" s="19"/>
      <c r="L28" s="19"/>
      <c r="M28" s="19"/>
      <c r="N28" s="19"/>
      <c r="O28" s="12"/>
      <c r="P28" s="611" t="s">
        <v>100</v>
      </c>
      <c r="Q28" s="611"/>
      <c r="R28" s="611"/>
      <c r="S28" s="611"/>
      <c r="T28" s="611"/>
      <c r="U28" s="61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11" t="s">
        <v>100</v>
      </c>
      <c r="AI28" s="611"/>
      <c r="AJ28" s="611"/>
      <c r="AK28" s="611"/>
      <c r="AL28" s="611"/>
      <c r="AM28" s="611"/>
      <c r="AN28" s="13"/>
      <c r="AO28" s="19"/>
      <c r="AP28" s="23"/>
      <c r="AQ28" s="19"/>
      <c r="AS28" s="611" t="s">
        <v>100</v>
      </c>
      <c r="AT28" s="611"/>
      <c r="AU28" s="611"/>
      <c r="AV28" s="611"/>
      <c r="AW28" s="611"/>
      <c r="AX28" s="611"/>
      <c r="AY28" s="28"/>
      <c r="AZ28" s="28"/>
      <c r="BA28" s="28"/>
      <c r="BB28" s="28"/>
      <c r="BC28" s="28"/>
      <c r="BD28" s="30"/>
      <c r="BE28" s="28"/>
      <c r="BF28" s="14"/>
      <c r="BG28" s="611" t="s">
        <v>100</v>
      </c>
      <c r="BH28" s="611"/>
      <c r="BI28" s="611"/>
      <c r="BJ28" s="611"/>
      <c r="BK28" s="611"/>
      <c r="BL28" s="611"/>
      <c r="BM28" s="28"/>
      <c r="BN28" s="28"/>
      <c r="BO28" s="28"/>
      <c r="BP28" s="30"/>
      <c r="BQ28" s="28"/>
      <c r="BR28" s="14"/>
      <c r="BS28" s="611" t="s">
        <v>100</v>
      </c>
      <c r="BT28" s="611"/>
      <c r="BU28" s="611"/>
      <c r="BV28" s="611"/>
      <c r="BW28" s="611"/>
      <c r="BX28" s="61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11" t="s">
        <v>100</v>
      </c>
      <c r="CM28" s="611"/>
      <c r="CN28" s="611"/>
      <c r="CO28" s="611"/>
      <c r="CP28" s="611"/>
      <c r="CQ28" s="61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11" t="s">
        <v>100</v>
      </c>
      <c r="DE28" s="611"/>
      <c r="DF28" s="611"/>
      <c r="DG28" s="611"/>
      <c r="DH28" s="611"/>
      <c r="DI28" s="61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10" t="s">
        <v>100</v>
      </c>
      <c r="DY28" s="610"/>
      <c r="DZ28" s="610"/>
      <c r="EA28" s="610"/>
      <c r="EB28" s="610"/>
      <c r="EC28" s="61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10" t="s">
        <v>100</v>
      </c>
      <c r="ES28" s="610"/>
      <c r="ET28" s="610"/>
      <c r="EU28" s="610"/>
      <c r="EV28" s="610"/>
      <c r="EW28" s="61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10" t="s">
        <v>100</v>
      </c>
      <c r="FX28" s="610"/>
      <c r="FY28" s="610"/>
      <c r="FZ28" s="610"/>
      <c r="GA28" s="610"/>
      <c r="GB28" s="61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10" t="s">
        <v>100</v>
      </c>
      <c r="GU28" s="610"/>
      <c r="GV28" s="610"/>
      <c r="GW28" s="610"/>
      <c r="GX28" s="610"/>
      <c r="GY28" s="61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10" t="s">
        <v>100</v>
      </c>
      <c r="HP28" s="610"/>
      <c r="HQ28" s="610"/>
      <c r="HR28" s="610"/>
      <c r="HS28" s="610"/>
      <c r="HT28" s="61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10" t="s">
        <v>100</v>
      </c>
      <c r="IA28" s="610"/>
      <c r="IB28" s="610"/>
      <c r="IC28" s="610"/>
      <c r="ID28" s="610"/>
      <c r="IE28" s="61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10" t="s">
        <v>100</v>
      </c>
      <c r="IQ28" s="610"/>
      <c r="IR28" s="610"/>
      <c r="IS28" s="610"/>
      <c r="IT28" s="610"/>
      <c r="IU28" s="61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10" t="s">
        <v>100</v>
      </c>
      <c r="JC28" s="610"/>
      <c r="JD28" s="610"/>
      <c r="JE28" s="610"/>
      <c r="JF28" s="610"/>
      <c r="JG28" s="61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10" t="s">
        <v>100</v>
      </c>
      <c r="KI28" s="610"/>
      <c r="KJ28" s="610"/>
      <c r="KK28" s="610"/>
      <c r="KL28" s="610"/>
      <c r="KM28" s="61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10" t="s">
        <v>100</v>
      </c>
      <c r="KW28" s="610"/>
      <c r="KX28" s="610"/>
      <c r="KY28" s="610"/>
      <c r="KZ28" s="610"/>
      <c r="LA28" s="61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10" t="s">
        <v>100</v>
      </c>
      <c r="LJ28" s="610"/>
      <c r="LK28" s="610"/>
      <c r="LL28" s="610"/>
      <c r="LM28" s="610"/>
      <c r="LN28" s="61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10" t="s">
        <v>100</v>
      </c>
      <c r="MI28" s="610"/>
      <c r="MJ28" s="610"/>
      <c r="MK28" s="610"/>
      <c r="ML28" s="610"/>
      <c r="MM28" s="61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10" t="s">
        <v>100</v>
      </c>
      <c r="NH28" s="610"/>
      <c r="NI28" s="610"/>
      <c r="NJ28" s="610"/>
      <c r="NK28" s="610"/>
      <c r="NL28" s="61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71" t="s">
        <v>101</v>
      </c>
      <c r="D29" s="605"/>
      <c r="E29" s="605"/>
      <c r="F29" s="605"/>
      <c r="G29" s="606"/>
      <c r="H29" s="88"/>
      <c r="I29" s="13"/>
      <c r="J29" s="13"/>
      <c r="K29" s="19"/>
      <c r="L29" s="19"/>
      <c r="M29" s="19"/>
      <c r="N29" s="19"/>
      <c r="O29" s="12"/>
      <c r="P29" s="611" t="s">
        <v>101</v>
      </c>
      <c r="Q29" s="611"/>
      <c r="R29" s="611"/>
      <c r="S29" s="611"/>
      <c r="T29" s="611"/>
      <c r="U29" s="61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11" t="s">
        <v>101</v>
      </c>
      <c r="AI29" s="611"/>
      <c r="AJ29" s="611"/>
      <c r="AK29" s="611"/>
      <c r="AL29" s="611"/>
      <c r="AM29" s="611"/>
      <c r="AN29" s="13"/>
      <c r="AO29" s="19"/>
      <c r="AP29" s="23"/>
      <c r="AQ29" s="19"/>
      <c r="AS29" s="611" t="s">
        <v>101</v>
      </c>
      <c r="AT29" s="611"/>
      <c r="AU29" s="611"/>
      <c r="AV29" s="611"/>
      <c r="AW29" s="611"/>
      <c r="AX29" s="611"/>
      <c r="AY29" s="28"/>
      <c r="AZ29" s="28"/>
      <c r="BA29" s="28"/>
      <c r="BB29" s="28"/>
      <c r="BC29" s="28"/>
      <c r="BD29" s="30"/>
      <c r="BE29" s="28"/>
      <c r="BF29" s="14"/>
      <c r="BG29" s="611" t="s">
        <v>101</v>
      </c>
      <c r="BH29" s="611"/>
      <c r="BI29" s="611"/>
      <c r="BJ29" s="611"/>
      <c r="BK29" s="611"/>
      <c r="BL29" s="611"/>
      <c r="BM29" s="28"/>
      <c r="BN29" s="28"/>
      <c r="BO29" s="28"/>
      <c r="BP29" s="30"/>
      <c r="BQ29" s="28"/>
      <c r="BR29" s="14"/>
      <c r="BS29" s="611" t="s">
        <v>101</v>
      </c>
      <c r="BT29" s="611"/>
      <c r="BU29" s="611"/>
      <c r="BV29" s="611"/>
      <c r="BW29" s="611"/>
      <c r="BX29" s="61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11" t="s">
        <v>101</v>
      </c>
      <c r="CM29" s="611"/>
      <c r="CN29" s="611"/>
      <c r="CO29" s="611"/>
      <c r="CP29" s="611"/>
      <c r="CQ29" s="61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11" t="s">
        <v>101</v>
      </c>
      <c r="DE29" s="611"/>
      <c r="DF29" s="611"/>
      <c r="DG29" s="611"/>
      <c r="DH29" s="611"/>
      <c r="DI29" s="61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11" t="s">
        <v>101</v>
      </c>
      <c r="DY29" s="611"/>
      <c r="DZ29" s="611"/>
      <c r="EA29" s="611"/>
      <c r="EB29" s="611"/>
      <c r="EC29" s="61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11" t="s">
        <v>101</v>
      </c>
      <c r="ES29" s="611"/>
      <c r="ET29" s="611"/>
      <c r="EU29" s="611"/>
      <c r="EV29" s="611"/>
      <c r="EW29" s="61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11" t="s">
        <v>101</v>
      </c>
      <c r="FX29" s="611"/>
      <c r="FY29" s="611"/>
      <c r="FZ29" s="611"/>
      <c r="GA29" s="611"/>
      <c r="GB29" s="61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11" t="s">
        <v>101</v>
      </c>
      <c r="GU29" s="611"/>
      <c r="GV29" s="611"/>
      <c r="GW29" s="611"/>
      <c r="GX29" s="611"/>
      <c r="GY29" s="61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11" t="s">
        <v>101</v>
      </c>
      <c r="HP29" s="611"/>
      <c r="HQ29" s="611"/>
      <c r="HR29" s="611"/>
      <c r="HS29" s="611"/>
      <c r="HT29" s="611"/>
      <c r="HU29" s="2">
        <v>130</v>
      </c>
      <c r="HV29" s="1"/>
      <c r="HW29" s="30">
        <f t="shared" si="33"/>
        <v>0</v>
      </c>
      <c r="HX29" s="28">
        <f t="shared" si="0"/>
        <v>0</v>
      </c>
      <c r="HZ29" s="611" t="s">
        <v>101</v>
      </c>
      <c r="IA29" s="611"/>
      <c r="IB29" s="611"/>
      <c r="IC29" s="611"/>
      <c r="ID29" s="611"/>
      <c r="IE29" s="61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11" t="s">
        <v>101</v>
      </c>
      <c r="IQ29" s="611"/>
      <c r="IR29" s="611"/>
      <c r="IS29" s="611"/>
      <c r="IT29" s="611"/>
      <c r="IU29" s="61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11" t="s">
        <v>101</v>
      </c>
      <c r="JC29" s="611"/>
      <c r="JD29" s="611"/>
      <c r="JE29" s="611"/>
      <c r="JF29" s="611"/>
      <c r="JG29" s="61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11" t="s">
        <v>101</v>
      </c>
      <c r="KI29" s="611"/>
      <c r="KJ29" s="611"/>
      <c r="KK29" s="611"/>
      <c r="KL29" s="611"/>
      <c r="KM29" s="61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11" t="s">
        <v>101</v>
      </c>
      <c r="KW29" s="611"/>
      <c r="KX29" s="611"/>
      <c r="KY29" s="611"/>
      <c r="KZ29" s="611"/>
      <c r="LA29" s="61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11" t="s">
        <v>101</v>
      </c>
      <c r="LJ29" s="611"/>
      <c r="LK29" s="611"/>
      <c r="LL29" s="611"/>
      <c r="LM29" s="611"/>
      <c r="LN29" s="61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11" t="s">
        <v>101</v>
      </c>
      <c r="MI29" s="611"/>
      <c r="MJ29" s="611"/>
      <c r="MK29" s="611"/>
      <c r="ML29" s="611"/>
      <c r="MM29" s="61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11" t="s">
        <v>101</v>
      </c>
      <c r="NH29" s="611"/>
      <c r="NI29" s="611"/>
      <c r="NJ29" s="611"/>
      <c r="NK29" s="611"/>
      <c r="NL29" s="61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11" t="s">
        <v>53</v>
      </c>
      <c r="D30" s="611"/>
      <c r="E30" s="611"/>
      <c r="F30" s="611"/>
      <c r="G30" s="611"/>
      <c r="H30" s="61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11" t="s">
        <v>53</v>
      </c>
      <c r="Q30" s="611"/>
      <c r="R30" s="611"/>
      <c r="S30" s="611"/>
      <c r="T30" s="611"/>
      <c r="U30" s="61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11" t="s">
        <v>53</v>
      </c>
      <c r="AI30" s="611"/>
      <c r="AJ30" s="611"/>
      <c r="AK30" s="611"/>
      <c r="AL30" s="611"/>
      <c r="AM30" s="611"/>
      <c r="AN30" s="13"/>
      <c r="AO30" s="19"/>
      <c r="AP30" s="23">
        <f t="shared" si="12"/>
        <v>0</v>
      </c>
      <c r="AQ30" s="19">
        <f t="shared" si="13"/>
        <v>0</v>
      </c>
      <c r="AS30" s="611" t="s">
        <v>53</v>
      </c>
      <c r="AT30" s="611"/>
      <c r="AU30" s="611"/>
      <c r="AV30" s="611"/>
      <c r="AW30" s="611"/>
      <c r="AX30" s="61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11" t="s">
        <v>53</v>
      </c>
      <c r="BH30" s="611"/>
      <c r="BI30" s="611"/>
      <c r="BJ30" s="611"/>
      <c r="BK30" s="611"/>
      <c r="BL30" s="61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11" t="s">
        <v>53</v>
      </c>
      <c r="BT30" s="611"/>
      <c r="BU30" s="611"/>
      <c r="BV30" s="611"/>
      <c r="BW30" s="611"/>
      <c r="BX30" s="61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11" t="s">
        <v>53</v>
      </c>
      <c r="CM30" s="611"/>
      <c r="CN30" s="611"/>
      <c r="CO30" s="611"/>
      <c r="CP30" s="611"/>
      <c r="CQ30" s="61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11" t="s">
        <v>53</v>
      </c>
      <c r="DE30" s="611"/>
      <c r="DF30" s="611"/>
      <c r="DG30" s="611"/>
      <c r="DH30" s="611"/>
      <c r="DI30" s="61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11" t="s">
        <v>53</v>
      </c>
      <c r="DY30" s="611"/>
      <c r="DZ30" s="611"/>
      <c r="EA30" s="611"/>
      <c r="EB30" s="611"/>
      <c r="EC30" s="61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11" t="s">
        <v>53</v>
      </c>
      <c r="ES30" s="611"/>
      <c r="ET30" s="611"/>
      <c r="EU30" s="611"/>
      <c r="EV30" s="611"/>
      <c r="EW30" s="61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11" t="s">
        <v>53</v>
      </c>
      <c r="FX30" s="611"/>
      <c r="FY30" s="611"/>
      <c r="FZ30" s="611"/>
      <c r="GA30" s="611"/>
      <c r="GB30" s="61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11" t="s">
        <v>53</v>
      </c>
      <c r="GU30" s="611"/>
      <c r="GV30" s="611"/>
      <c r="GW30" s="611"/>
      <c r="GX30" s="611"/>
      <c r="GY30" s="61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11" t="s">
        <v>53</v>
      </c>
      <c r="HP30" s="611"/>
      <c r="HQ30" s="611"/>
      <c r="HR30" s="611"/>
      <c r="HS30" s="611"/>
      <c r="HT30" s="611"/>
      <c r="HU30" s="1">
        <v>29</v>
      </c>
      <c r="HV30" s="19"/>
      <c r="HW30" s="30">
        <f t="shared" si="33"/>
        <v>0</v>
      </c>
      <c r="HX30" s="28">
        <f t="shared" si="0"/>
        <v>0</v>
      </c>
      <c r="HZ30" s="611" t="s">
        <v>53</v>
      </c>
      <c r="IA30" s="611"/>
      <c r="IB30" s="611"/>
      <c r="IC30" s="611"/>
      <c r="ID30" s="611"/>
      <c r="IE30" s="61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11" t="s">
        <v>53</v>
      </c>
      <c r="IQ30" s="611"/>
      <c r="IR30" s="611"/>
      <c r="IS30" s="611"/>
      <c r="IT30" s="611"/>
      <c r="IU30" s="61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11" t="s">
        <v>53</v>
      </c>
      <c r="JC30" s="611"/>
      <c r="JD30" s="611"/>
      <c r="JE30" s="611"/>
      <c r="JF30" s="611"/>
      <c r="JG30" s="61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11" t="s">
        <v>53</v>
      </c>
      <c r="KI30" s="611"/>
      <c r="KJ30" s="611"/>
      <c r="KK30" s="611"/>
      <c r="KL30" s="611"/>
      <c r="KM30" s="61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11" t="s">
        <v>53</v>
      </c>
      <c r="KW30" s="611"/>
      <c r="KX30" s="611"/>
      <c r="KY30" s="611"/>
      <c r="KZ30" s="611"/>
      <c r="LA30" s="61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11" t="s">
        <v>53</v>
      </c>
      <c r="LJ30" s="611"/>
      <c r="LK30" s="611"/>
      <c r="LL30" s="611"/>
      <c r="LM30" s="611"/>
      <c r="LN30" s="61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11" t="s">
        <v>53</v>
      </c>
      <c r="MI30" s="611"/>
      <c r="MJ30" s="611"/>
      <c r="MK30" s="611"/>
      <c r="ML30" s="611"/>
      <c r="MM30" s="61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11" t="s">
        <v>53</v>
      </c>
      <c r="NH30" s="611"/>
      <c r="NI30" s="611"/>
      <c r="NJ30" s="611"/>
      <c r="NK30" s="611"/>
      <c r="NL30" s="61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22" t="s">
        <v>14</v>
      </c>
      <c r="D31" s="622"/>
      <c r="E31" s="622"/>
      <c r="F31" s="622"/>
      <c r="G31" s="622"/>
      <c r="H31" s="62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22" t="s">
        <v>14</v>
      </c>
      <c r="Q31" s="622"/>
      <c r="R31" s="622"/>
      <c r="S31" s="622"/>
      <c r="T31" s="622"/>
      <c r="U31" s="62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22" t="s">
        <v>14</v>
      </c>
      <c r="AI31" s="622"/>
      <c r="AJ31" s="622"/>
      <c r="AK31" s="622"/>
      <c r="AL31" s="622"/>
      <c r="AM31" s="622"/>
      <c r="AN31" s="13"/>
      <c r="AO31" s="19"/>
      <c r="AP31" s="23">
        <f t="shared" si="12"/>
        <v>0</v>
      </c>
      <c r="AQ31" s="19">
        <f t="shared" si="13"/>
        <v>0</v>
      </c>
      <c r="AS31" s="610" t="s">
        <v>14</v>
      </c>
      <c r="AT31" s="610"/>
      <c r="AU31" s="610"/>
      <c r="AV31" s="610"/>
      <c r="AW31" s="610"/>
      <c r="AX31" s="61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10" t="s">
        <v>14</v>
      </c>
      <c r="BH31" s="610"/>
      <c r="BI31" s="610"/>
      <c r="BJ31" s="610"/>
      <c r="BK31" s="610"/>
      <c r="BL31" s="61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10" t="s">
        <v>14</v>
      </c>
      <c r="BT31" s="610"/>
      <c r="BU31" s="610"/>
      <c r="BV31" s="610"/>
      <c r="BW31" s="610"/>
      <c r="BX31" s="61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10" t="s">
        <v>14</v>
      </c>
      <c r="CM31" s="610"/>
      <c r="CN31" s="610"/>
      <c r="CO31" s="610"/>
      <c r="CP31" s="610"/>
      <c r="CQ31" s="61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10" t="s">
        <v>14</v>
      </c>
      <c r="DE31" s="610"/>
      <c r="DF31" s="610"/>
      <c r="DG31" s="610"/>
      <c r="DH31" s="610"/>
      <c r="DI31" s="61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10" t="s">
        <v>14</v>
      </c>
      <c r="DY31" s="610"/>
      <c r="DZ31" s="610"/>
      <c r="EA31" s="610"/>
      <c r="EB31" s="610"/>
      <c r="EC31" s="61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10" t="s">
        <v>14</v>
      </c>
      <c r="ES31" s="610"/>
      <c r="ET31" s="610"/>
      <c r="EU31" s="610"/>
      <c r="EV31" s="610"/>
      <c r="EW31" s="61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10" t="s">
        <v>14</v>
      </c>
      <c r="FX31" s="610"/>
      <c r="FY31" s="610"/>
      <c r="FZ31" s="610"/>
      <c r="GA31" s="610"/>
      <c r="GB31" s="61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10" t="s">
        <v>14</v>
      </c>
      <c r="GU31" s="610"/>
      <c r="GV31" s="610"/>
      <c r="GW31" s="610"/>
      <c r="GX31" s="610"/>
      <c r="GY31" s="61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10" t="s">
        <v>14</v>
      </c>
      <c r="HP31" s="610"/>
      <c r="HQ31" s="610"/>
      <c r="HR31" s="610"/>
      <c r="HS31" s="610"/>
      <c r="HT31" s="610"/>
      <c r="HU31" s="28">
        <v>95</v>
      </c>
      <c r="HV31" s="28"/>
      <c r="HW31" s="30">
        <f t="shared" si="33"/>
        <v>0</v>
      </c>
      <c r="HX31" s="28">
        <f t="shared" si="0"/>
        <v>0</v>
      </c>
      <c r="HZ31" s="610" t="s">
        <v>14</v>
      </c>
      <c r="IA31" s="610"/>
      <c r="IB31" s="610"/>
      <c r="IC31" s="610"/>
      <c r="ID31" s="610"/>
      <c r="IE31" s="61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10" t="s">
        <v>14</v>
      </c>
      <c r="IQ31" s="610"/>
      <c r="IR31" s="610"/>
      <c r="IS31" s="610"/>
      <c r="IT31" s="610"/>
      <c r="IU31" s="61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10" t="s">
        <v>14</v>
      </c>
      <c r="JC31" s="610"/>
      <c r="JD31" s="610"/>
      <c r="JE31" s="610"/>
      <c r="JF31" s="610"/>
      <c r="JG31" s="61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10" t="s">
        <v>14</v>
      </c>
      <c r="KI31" s="610"/>
      <c r="KJ31" s="610"/>
      <c r="KK31" s="610"/>
      <c r="KL31" s="610"/>
      <c r="KM31" s="61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10" t="s">
        <v>14</v>
      </c>
      <c r="KW31" s="610"/>
      <c r="KX31" s="610"/>
      <c r="KY31" s="610"/>
      <c r="KZ31" s="610"/>
      <c r="LA31" s="61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10" t="s">
        <v>14</v>
      </c>
      <c r="LJ31" s="610"/>
      <c r="LK31" s="610"/>
      <c r="LL31" s="610"/>
      <c r="LM31" s="610"/>
      <c r="LN31" s="61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10" t="s">
        <v>14</v>
      </c>
      <c r="MI31" s="610"/>
      <c r="MJ31" s="610"/>
      <c r="MK31" s="610"/>
      <c r="ML31" s="610"/>
      <c r="MM31" s="61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10" t="s">
        <v>14</v>
      </c>
      <c r="NH31" s="610"/>
      <c r="NI31" s="610"/>
      <c r="NJ31" s="610"/>
      <c r="NK31" s="610"/>
      <c r="NL31" s="61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22" t="s">
        <v>15</v>
      </c>
      <c r="D32" s="622"/>
      <c r="E32" s="622"/>
      <c r="F32" s="622"/>
      <c r="G32" s="622"/>
      <c r="H32" s="62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22" t="s">
        <v>15</v>
      </c>
      <c r="Q32" s="622"/>
      <c r="R32" s="622"/>
      <c r="S32" s="622"/>
      <c r="T32" s="622"/>
      <c r="U32" s="62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22" t="s">
        <v>15</v>
      </c>
      <c r="AI32" s="622"/>
      <c r="AJ32" s="622"/>
      <c r="AK32" s="622"/>
      <c r="AL32" s="622"/>
      <c r="AM32" s="622"/>
      <c r="AN32" s="13"/>
      <c r="AO32" s="19"/>
      <c r="AP32" s="23">
        <f t="shared" si="12"/>
        <v>0</v>
      </c>
      <c r="AQ32" s="19">
        <f t="shared" si="13"/>
        <v>0</v>
      </c>
      <c r="AS32" s="622" t="s">
        <v>15</v>
      </c>
      <c r="AT32" s="622"/>
      <c r="AU32" s="622"/>
      <c r="AV32" s="622"/>
      <c r="AW32" s="622"/>
      <c r="AX32" s="62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22" t="s">
        <v>15</v>
      </c>
      <c r="BH32" s="622"/>
      <c r="BI32" s="622"/>
      <c r="BJ32" s="622"/>
      <c r="BK32" s="622"/>
      <c r="BL32" s="62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22" t="s">
        <v>15</v>
      </c>
      <c r="BT32" s="622"/>
      <c r="BU32" s="622"/>
      <c r="BV32" s="622"/>
      <c r="BW32" s="622"/>
      <c r="BX32" s="62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22" t="s">
        <v>15</v>
      </c>
      <c r="CM32" s="622"/>
      <c r="CN32" s="622"/>
      <c r="CO32" s="622"/>
      <c r="CP32" s="622"/>
      <c r="CQ32" s="62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22" t="s">
        <v>15</v>
      </c>
      <c r="DE32" s="622"/>
      <c r="DF32" s="622"/>
      <c r="DG32" s="622"/>
      <c r="DH32" s="622"/>
      <c r="DI32" s="62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22" t="s">
        <v>15</v>
      </c>
      <c r="DY32" s="622"/>
      <c r="DZ32" s="622"/>
      <c r="EA32" s="622"/>
      <c r="EB32" s="622"/>
      <c r="EC32" s="62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22" t="s">
        <v>15</v>
      </c>
      <c r="ES32" s="622"/>
      <c r="ET32" s="622"/>
      <c r="EU32" s="622"/>
      <c r="EV32" s="622"/>
      <c r="EW32" s="62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22" t="s">
        <v>15</v>
      </c>
      <c r="FX32" s="622"/>
      <c r="FY32" s="622"/>
      <c r="FZ32" s="622"/>
      <c r="GA32" s="622"/>
      <c r="GB32" s="62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22" t="s">
        <v>15</v>
      </c>
      <c r="GU32" s="622"/>
      <c r="GV32" s="622"/>
      <c r="GW32" s="622"/>
      <c r="GX32" s="622"/>
      <c r="GY32" s="62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22" t="s">
        <v>15</v>
      </c>
      <c r="HP32" s="622"/>
      <c r="HQ32" s="622"/>
      <c r="HR32" s="622"/>
      <c r="HS32" s="622"/>
      <c r="HT32" s="62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22" t="s">
        <v>15</v>
      </c>
      <c r="IA32" s="622"/>
      <c r="IB32" s="622"/>
      <c r="IC32" s="622"/>
      <c r="ID32" s="622"/>
      <c r="IE32" s="62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22" t="s">
        <v>15</v>
      </c>
      <c r="IQ32" s="622"/>
      <c r="IR32" s="622"/>
      <c r="IS32" s="622"/>
      <c r="IT32" s="622"/>
      <c r="IU32" s="62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22" t="s">
        <v>15</v>
      </c>
      <c r="JC32" s="622"/>
      <c r="JD32" s="622"/>
      <c r="JE32" s="622"/>
      <c r="JF32" s="622"/>
      <c r="JG32" s="62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22" t="s">
        <v>15</v>
      </c>
      <c r="KI32" s="622"/>
      <c r="KJ32" s="622"/>
      <c r="KK32" s="622"/>
      <c r="KL32" s="622"/>
      <c r="KM32" s="62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22" t="s">
        <v>15</v>
      </c>
      <c r="KW32" s="622"/>
      <c r="KX32" s="622"/>
      <c r="KY32" s="622"/>
      <c r="KZ32" s="622"/>
      <c r="LA32" s="62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22" t="s">
        <v>15</v>
      </c>
      <c r="LJ32" s="622"/>
      <c r="LK32" s="622"/>
      <c r="LL32" s="622"/>
      <c r="LM32" s="622"/>
      <c r="LN32" s="62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22" t="s">
        <v>15</v>
      </c>
      <c r="MI32" s="622"/>
      <c r="MJ32" s="622"/>
      <c r="MK32" s="622"/>
      <c r="ML32" s="622"/>
      <c r="MM32" s="62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22" t="s">
        <v>15</v>
      </c>
      <c r="NH32" s="622"/>
      <c r="NI32" s="622"/>
      <c r="NJ32" s="622"/>
      <c r="NK32" s="622"/>
      <c r="NL32" s="62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22" t="s">
        <v>16</v>
      </c>
      <c r="D33" s="622"/>
      <c r="E33" s="622"/>
      <c r="F33" s="622"/>
      <c r="G33" s="622"/>
      <c r="H33" s="62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22" t="s">
        <v>16</v>
      </c>
      <c r="Q33" s="622"/>
      <c r="R33" s="622"/>
      <c r="S33" s="622"/>
      <c r="T33" s="622"/>
      <c r="U33" s="62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22" t="s">
        <v>16</v>
      </c>
      <c r="AI33" s="622"/>
      <c r="AJ33" s="622"/>
      <c r="AK33" s="622"/>
      <c r="AL33" s="622"/>
      <c r="AM33" s="622"/>
      <c r="AN33" s="13"/>
      <c r="AO33" s="19"/>
      <c r="AP33" s="23">
        <f t="shared" si="12"/>
        <v>0</v>
      </c>
      <c r="AQ33" s="19">
        <f t="shared" si="13"/>
        <v>0</v>
      </c>
      <c r="AS33" s="610" t="s">
        <v>16</v>
      </c>
      <c r="AT33" s="610"/>
      <c r="AU33" s="610"/>
      <c r="AV33" s="610"/>
      <c r="AW33" s="610"/>
      <c r="AX33" s="61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10" t="s">
        <v>16</v>
      </c>
      <c r="BH33" s="610"/>
      <c r="BI33" s="610"/>
      <c r="BJ33" s="610"/>
      <c r="BK33" s="610"/>
      <c r="BL33" s="61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10" t="s">
        <v>16</v>
      </c>
      <c r="BT33" s="610"/>
      <c r="BU33" s="610"/>
      <c r="BV33" s="610"/>
      <c r="BW33" s="610"/>
      <c r="BX33" s="61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10" t="s">
        <v>16</v>
      </c>
      <c r="CM33" s="610"/>
      <c r="CN33" s="610"/>
      <c r="CO33" s="610"/>
      <c r="CP33" s="610"/>
      <c r="CQ33" s="61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10" t="s">
        <v>16</v>
      </c>
      <c r="DE33" s="610"/>
      <c r="DF33" s="610"/>
      <c r="DG33" s="610"/>
      <c r="DH33" s="610"/>
      <c r="DI33" s="61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10" t="s">
        <v>16</v>
      </c>
      <c r="DY33" s="610"/>
      <c r="DZ33" s="610"/>
      <c r="EA33" s="610"/>
      <c r="EB33" s="610"/>
      <c r="EC33" s="61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10" t="s">
        <v>16</v>
      </c>
      <c r="ES33" s="610"/>
      <c r="ET33" s="610"/>
      <c r="EU33" s="610"/>
      <c r="EV33" s="610"/>
      <c r="EW33" s="61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10" t="s">
        <v>16</v>
      </c>
      <c r="FX33" s="610"/>
      <c r="FY33" s="610"/>
      <c r="FZ33" s="610"/>
      <c r="GA33" s="610"/>
      <c r="GB33" s="61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10" t="s">
        <v>16</v>
      </c>
      <c r="GU33" s="610"/>
      <c r="GV33" s="610"/>
      <c r="GW33" s="610"/>
      <c r="GX33" s="610"/>
      <c r="GY33" s="61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10" t="s">
        <v>16</v>
      </c>
      <c r="HP33" s="610"/>
      <c r="HQ33" s="610"/>
      <c r="HR33" s="610"/>
      <c r="HS33" s="610"/>
      <c r="HT33" s="610"/>
      <c r="HU33" s="28"/>
      <c r="HV33" s="28"/>
      <c r="HW33" s="30">
        <f t="shared" si="33"/>
        <v>0</v>
      </c>
      <c r="HX33" s="28">
        <f t="shared" si="0"/>
        <v>0</v>
      </c>
      <c r="HZ33" s="610" t="s">
        <v>16</v>
      </c>
      <c r="IA33" s="610"/>
      <c r="IB33" s="610"/>
      <c r="IC33" s="610"/>
      <c r="ID33" s="610"/>
      <c r="IE33" s="61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10" t="s">
        <v>16</v>
      </c>
      <c r="IQ33" s="610"/>
      <c r="IR33" s="610"/>
      <c r="IS33" s="610"/>
      <c r="IT33" s="610"/>
      <c r="IU33" s="610"/>
      <c r="IV33" s="28"/>
      <c r="IW33" s="28"/>
      <c r="IX33" s="30"/>
      <c r="IY33" s="30">
        <f t="shared" si="2"/>
        <v>0</v>
      </c>
      <c r="IZ33" s="28">
        <f t="shared" si="3"/>
        <v>0</v>
      </c>
      <c r="JB33" s="610" t="s">
        <v>16</v>
      </c>
      <c r="JC33" s="610"/>
      <c r="JD33" s="610"/>
      <c r="JE33" s="610"/>
      <c r="JF33" s="610"/>
      <c r="JG33" s="61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10" t="s">
        <v>16</v>
      </c>
      <c r="KI33" s="610"/>
      <c r="KJ33" s="610"/>
      <c r="KK33" s="610"/>
      <c r="KL33" s="610"/>
      <c r="KM33" s="61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10" t="s">
        <v>16</v>
      </c>
      <c r="KW33" s="610"/>
      <c r="KX33" s="610"/>
      <c r="KY33" s="610"/>
      <c r="KZ33" s="610"/>
      <c r="LA33" s="61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10" t="s">
        <v>16</v>
      </c>
      <c r="LJ33" s="610"/>
      <c r="LK33" s="610"/>
      <c r="LL33" s="610"/>
      <c r="LM33" s="610"/>
      <c r="LN33" s="61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10" t="s">
        <v>16</v>
      </c>
      <c r="MI33" s="610"/>
      <c r="MJ33" s="610"/>
      <c r="MK33" s="610"/>
      <c r="ML33" s="610"/>
      <c r="MM33" s="61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10" t="s">
        <v>16</v>
      </c>
      <c r="NH33" s="610"/>
      <c r="NI33" s="610"/>
      <c r="NJ33" s="610"/>
      <c r="NK33" s="610"/>
      <c r="NL33" s="61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22" t="s">
        <v>54</v>
      </c>
      <c r="D34" s="622"/>
      <c r="E34" s="622"/>
      <c r="F34" s="622"/>
      <c r="G34" s="622"/>
      <c r="H34" s="62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22" t="s">
        <v>54</v>
      </c>
      <c r="Q34" s="622"/>
      <c r="R34" s="622"/>
      <c r="S34" s="622"/>
      <c r="T34" s="622"/>
      <c r="U34" s="62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22" t="s">
        <v>54</v>
      </c>
      <c r="AI34" s="622"/>
      <c r="AJ34" s="622"/>
      <c r="AK34" s="622"/>
      <c r="AL34" s="622"/>
      <c r="AM34" s="622"/>
      <c r="AN34" s="13"/>
      <c r="AO34" s="19"/>
      <c r="AP34" s="23">
        <f t="shared" si="12"/>
        <v>0</v>
      </c>
      <c r="AQ34" s="19">
        <f t="shared" si="13"/>
        <v>0</v>
      </c>
      <c r="AS34" s="622" t="s">
        <v>54</v>
      </c>
      <c r="AT34" s="622"/>
      <c r="AU34" s="622"/>
      <c r="AV34" s="622"/>
      <c r="AW34" s="622"/>
      <c r="AX34" s="62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22" t="s">
        <v>54</v>
      </c>
      <c r="BH34" s="622"/>
      <c r="BI34" s="622"/>
      <c r="BJ34" s="622"/>
      <c r="BK34" s="622"/>
      <c r="BL34" s="62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22" t="s">
        <v>54</v>
      </c>
      <c r="BT34" s="622"/>
      <c r="BU34" s="622"/>
      <c r="BV34" s="622"/>
      <c r="BW34" s="622"/>
      <c r="BX34" s="62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22" t="s">
        <v>54</v>
      </c>
      <c r="CM34" s="622"/>
      <c r="CN34" s="622"/>
      <c r="CO34" s="622"/>
      <c r="CP34" s="622"/>
      <c r="CQ34" s="62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22" t="s">
        <v>54</v>
      </c>
      <c r="DE34" s="622"/>
      <c r="DF34" s="622"/>
      <c r="DG34" s="622"/>
      <c r="DH34" s="622"/>
      <c r="DI34" s="62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22" t="s">
        <v>54</v>
      </c>
      <c r="DY34" s="622"/>
      <c r="DZ34" s="622"/>
      <c r="EA34" s="622"/>
      <c r="EB34" s="622"/>
      <c r="EC34" s="62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22" t="s">
        <v>54</v>
      </c>
      <c r="ES34" s="622"/>
      <c r="ET34" s="622"/>
      <c r="EU34" s="622"/>
      <c r="EV34" s="622"/>
      <c r="EW34" s="62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22" t="s">
        <v>54</v>
      </c>
      <c r="FX34" s="622"/>
      <c r="FY34" s="622"/>
      <c r="FZ34" s="622"/>
      <c r="GA34" s="622"/>
      <c r="GB34" s="62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22" t="s">
        <v>54</v>
      </c>
      <c r="GU34" s="622"/>
      <c r="GV34" s="622"/>
      <c r="GW34" s="622"/>
      <c r="GX34" s="622"/>
      <c r="GY34" s="62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22" t="s">
        <v>54</v>
      </c>
      <c r="HP34" s="622"/>
      <c r="HQ34" s="622"/>
      <c r="HR34" s="622"/>
      <c r="HS34" s="622"/>
      <c r="HT34" s="62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22" t="s">
        <v>54</v>
      </c>
      <c r="IA34" s="622"/>
      <c r="IB34" s="622"/>
      <c r="IC34" s="622"/>
      <c r="ID34" s="622"/>
      <c r="IE34" s="62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22" t="s">
        <v>54</v>
      </c>
      <c r="IQ34" s="622"/>
      <c r="IR34" s="622"/>
      <c r="IS34" s="622"/>
      <c r="IT34" s="622"/>
      <c r="IU34" s="62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22" t="s">
        <v>238</v>
      </c>
      <c r="JC34" s="622"/>
      <c r="JD34" s="622"/>
      <c r="JE34" s="622"/>
      <c r="JF34" s="622"/>
      <c r="JG34" s="62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22" t="s">
        <v>238</v>
      </c>
      <c r="KI34" s="622"/>
      <c r="KJ34" s="622"/>
      <c r="KK34" s="622"/>
      <c r="KL34" s="622"/>
      <c r="KM34" s="62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22" t="s">
        <v>238</v>
      </c>
      <c r="KW34" s="622"/>
      <c r="KX34" s="622"/>
      <c r="KY34" s="622"/>
      <c r="KZ34" s="622"/>
      <c r="LA34" s="62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22" t="s">
        <v>238</v>
      </c>
      <c r="LJ34" s="622"/>
      <c r="LK34" s="622"/>
      <c r="LL34" s="622"/>
      <c r="LM34" s="622"/>
      <c r="LN34" s="62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22" t="s">
        <v>238</v>
      </c>
      <c r="MI34" s="622"/>
      <c r="MJ34" s="622"/>
      <c r="MK34" s="622"/>
      <c r="ML34" s="622"/>
      <c r="MM34" s="62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22" t="s">
        <v>238</v>
      </c>
      <c r="NH34" s="622"/>
      <c r="NI34" s="622"/>
      <c r="NJ34" s="622"/>
      <c r="NK34" s="622"/>
      <c r="NL34" s="62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22" t="s">
        <v>17</v>
      </c>
      <c r="D35" s="622"/>
      <c r="E35" s="622"/>
      <c r="F35" s="622"/>
      <c r="G35" s="622"/>
      <c r="H35" s="62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22" t="s">
        <v>17</v>
      </c>
      <c r="Q35" s="622"/>
      <c r="R35" s="622"/>
      <c r="S35" s="622"/>
      <c r="T35" s="622"/>
      <c r="U35" s="62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22" t="s">
        <v>17</v>
      </c>
      <c r="AI35" s="622"/>
      <c r="AJ35" s="622"/>
      <c r="AK35" s="622"/>
      <c r="AL35" s="622"/>
      <c r="AM35" s="622"/>
      <c r="AN35" s="13"/>
      <c r="AO35" s="19"/>
      <c r="AP35" s="23">
        <f t="shared" si="12"/>
        <v>0</v>
      </c>
      <c r="AQ35" s="19">
        <f t="shared" si="13"/>
        <v>0</v>
      </c>
      <c r="AS35" s="610" t="s">
        <v>17</v>
      </c>
      <c r="AT35" s="610"/>
      <c r="AU35" s="610"/>
      <c r="AV35" s="610"/>
      <c r="AW35" s="610"/>
      <c r="AX35" s="61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10" t="s">
        <v>17</v>
      </c>
      <c r="BH35" s="610"/>
      <c r="BI35" s="610"/>
      <c r="BJ35" s="610"/>
      <c r="BK35" s="610"/>
      <c r="BL35" s="61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10" t="s">
        <v>17</v>
      </c>
      <c r="BT35" s="610"/>
      <c r="BU35" s="610"/>
      <c r="BV35" s="610"/>
      <c r="BW35" s="610"/>
      <c r="BX35" s="61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10" t="s">
        <v>17</v>
      </c>
      <c r="CM35" s="610"/>
      <c r="CN35" s="610"/>
      <c r="CO35" s="610"/>
      <c r="CP35" s="610"/>
      <c r="CQ35" s="61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10" t="s">
        <v>17</v>
      </c>
      <c r="DE35" s="610"/>
      <c r="DF35" s="610"/>
      <c r="DG35" s="610"/>
      <c r="DH35" s="610"/>
      <c r="DI35" s="61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10" t="s">
        <v>17</v>
      </c>
      <c r="DY35" s="610"/>
      <c r="DZ35" s="610"/>
      <c r="EA35" s="610"/>
      <c r="EB35" s="610"/>
      <c r="EC35" s="61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10" t="s">
        <v>17</v>
      </c>
      <c r="ES35" s="610"/>
      <c r="ET35" s="610"/>
      <c r="EU35" s="610"/>
      <c r="EV35" s="610"/>
      <c r="EW35" s="61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10" t="s">
        <v>17</v>
      </c>
      <c r="FX35" s="610"/>
      <c r="FY35" s="610"/>
      <c r="FZ35" s="610"/>
      <c r="GA35" s="610"/>
      <c r="GB35" s="61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10" t="s">
        <v>17</v>
      </c>
      <c r="GU35" s="610"/>
      <c r="GV35" s="610"/>
      <c r="GW35" s="610"/>
      <c r="GX35" s="610"/>
      <c r="GY35" s="61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10" t="s">
        <v>17</v>
      </c>
      <c r="HP35" s="610"/>
      <c r="HQ35" s="610"/>
      <c r="HR35" s="610"/>
      <c r="HS35" s="610"/>
      <c r="HT35" s="610"/>
      <c r="HU35" s="28"/>
      <c r="HV35" s="96"/>
      <c r="HW35" s="30">
        <f t="shared" si="33"/>
        <v>0</v>
      </c>
      <c r="HX35" s="28">
        <f t="shared" si="0"/>
        <v>0</v>
      </c>
      <c r="HZ35" s="610" t="s">
        <v>17</v>
      </c>
      <c r="IA35" s="610"/>
      <c r="IB35" s="610"/>
      <c r="IC35" s="610"/>
      <c r="ID35" s="610"/>
      <c r="IE35" s="61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10" t="s">
        <v>17</v>
      </c>
      <c r="IQ35" s="610"/>
      <c r="IR35" s="610"/>
      <c r="IS35" s="610"/>
      <c r="IT35" s="610"/>
      <c r="IU35" s="610"/>
      <c r="IV35" s="28"/>
      <c r="IW35" s="96"/>
      <c r="IX35" s="151"/>
      <c r="IY35" s="30">
        <f t="shared" si="2"/>
        <v>0</v>
      </c>
      <c r="IZ35" s="28">
        <f t="shared" si="3"/>
        <v>0</v>
      </c>
      <c r="JB35" s="610" t="s">
        <v>17</v>
      </c>
      <c r="JC35" s="610"/>
      <c r="JD35" s="610"/>
      <c r="JE35" s="610"/>
      <c r="JF35" s="610"/>
      <c r="JG35" s="61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10" t="s">
        <v>17</v>
      </c>
      <c r="KI35" s="610"/>
      <c r="KJ35" s="610"/>
      <c r="KK35" s="610"/>
      <c r="KL35" s="610"/>
      <c r="KM35" s="61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10" t="s">
        <v>17</v>
      </c>
      <c r="KW35" s="610"/>
      <c r="KX35" s="610"/>
      <c r="KY35" s="610"/>
      <c r="KZ35" s="610"/>
      <c r="LA35" s="61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10" t="s">
        <v>17</v>
      </c>
      <c r="LJ35" s="610"/>
      <c r="LK35" s="610"/>
      <c r="LL35" s="610"/>
      <c r="LM35" s="610"/>
      <c r="LN35" s="61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10" t="s">
        <v>17</v>
      </c>
      <c r="MI35" s="610"/>
      <c r="MJ35" s="610"/>
      <c r="MK35" s="610"/>
      <c r="ML35" s="610"/>
      <c r="MM35" s="61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10" t="s">
        <v>17</v>
      </c>
      <c r="NH35" s="610"/>
      <c r="NI35" s="610"/>
      <c r="NJ35" s="610"/>
      <c r="NK35" s="610"/>
      <c r="NL35" s="61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22" t="s">
        <v>59</v>
      </c>
      <c r="D36" s="622"/>
      <c r="E36" s="622"/>
      <c r="F36" s="622"/>
      <c r="G36" s="622"/>
      <c r="H36" s="62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22" t="s">
        <v>59</v>
      </c>
      <c r="Q36" s="622"/>
      <c r="R36" s="622"/>
      <c r="S36" s="622"/>
      <c r="T36" s="622"/>
      <c r="U36" s="62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22" t="s">
        <v>59</v>
      </c>
      <c r="AI36" s="622"/>
      <c r="AJ36" s="622"/>
      <c r="AK36" s="622"/>
      <c r="AL36" s="622"/>
      <c r="AM36" s="622"/>
      <c r="AN36" s="13"/>
      <c r="AO36" s="19"/>
      <c r="AP36" s="23">
        <f t="shared" si="12"/>
        <v>0</v>
      </c>
      <c r="AQ36" s="19">
        <f t="shared" si="13"/>
        <v>0</v>
      </c>
      <c r="AS36" s="622" t="s">
        <v>59</v>
      </c>
      <c r="AT36" s="622"/>
      <c r="AU36" s="622"/>
      <c r="AV36" s="622"/>
      <c r="AW36" s="622"/>
      <c r="AX36" s="62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22" t="s">
        <v>59</v>
      </c>
      <c r="BH36" s="622"/>
      <c r="BI36" s="622"/>
      <c r="BJ36" s="622"/>
      <c r="BK36" s="622"/>
      <c r="BL36" s="62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22" t="s">
        <v>59</v>
      </c>
      <c r="BT36" s="622"/>
      <c r="BU36" s="622"/>
      <c r="BV36" s="622"/>
      <c r="BW36" s="622"/>
      <c r="BX36" s="62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22" t="s">
        <v>59</v>
      </c>
      <c r="CM36" s="622"/>
      <c r="CN36" s="622"/>
      <c r="CO36" s="622"/>
      <c r="CP36" s="622"/>
      <c r="CQ36" s="62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22" t="s">
        <v>59</v>
      </c>
      <c r="DE36" s="622"/>
      <c r="DF36" s="622"/>
      <c r="DG36" s="622"/>
      <c r="DH36" s="622"/>
      <c r="DI36" s="62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22" t="s">
        <v>59</v>
      </c>
      <c r="DY36" s="622"/>
      <c r="DZ36" s="622"/>
      <c r="EA36" s="622"/>
      <c r="EB36" s="622"/>
      <c r="EC36" s="62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22" t="s">
        <v>59</v>
      </c>
      <c r="ES36" s="622"/>
      <c r="ET36" s="622"/>
      <c r="EU36" s="622"/>
      <c r="EV36" s="622"/>
      <c r="EW36" s="62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22" t="s">
        <v>59</v>
      </c>
      <c r="FX36" s="622"/>
      <c r="FY36" s="622"/>
      <c r="FZ36" s="622"/>
      <c r="GA36" s="622"/>
      <c r="GB36" s="62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22" t="s">
        <v>59</v>
      </c>
      <c r="GU36" s="622"/>
      <c r="GV36" s="622"/>
      <c r="GW36" s="622"/>
      <c r="GX36" s="622"/>
      <c r="GY36" s="62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22" t="s">
        <v>59</v>
      </c>
      <c r="HP36" s="622"/>
      <c r="HQ36" s="622"/>
      <c r="HR36" s="622"/>
      <c r="HS36" s="622"/>
      <c r="HT36" s="62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22" t="s">
        <v>59</v>
      </c>
      <c r="IA36" s="622"/>
      <c r="IB36" s="622"/>
      <c r="IC36" s="622"/>
      <c r="ID36" s="622"/>
      <c r="IE36" s="62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22" t="s">
        <v>59</v>
      </c>
      <c r="IQ36" s="622"/>
      <c r="IR36" s="622"/>
      <c r="IS36" s="622"/>
      <c r="IT36" s="622"/>
      <c r="IU36" s="62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22" t="s">
        <v>59</v>
      </c>
      <c r="JC36" s="622"/>
      <c r="JD36" s="622"/>
      <c r="JE36" s="622"/>
      <c r="JF36" s="622"/>
      <c r="JG36" s="62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22" t="s">
        <v>59</v>
      </c>
      <c r="KI36" s="622"/>
      <c r="KJ36" s="622"/>
      <c r="KK36" s="622"/>
      <c r="KL36" s="622"/>
      <c r="KM36" s="62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22" t="s">
        <v>59</v>
      </c>
      <c r="KW36" s="622"/>
      <c r="KX36" s="622"/>
      <c r="KY36" s="622"/>
      <c r="KZ36" s="622"/>
      <c r="LA36" s="62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22" t="s">
        <v>59</v>
      </c>
      <c r="LJ36" s="622"/>
      <c r="LK36" s="622"/>
      <c r="LL36" s="622"/>
      <c r="LM36" s="622"/>
      <c r="LN36" s="62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22" t="s">
        <v>59</v>
      </c>
      <c r="MI36" s="622"/>
      <c r="MJ36" s="622"/>
      <c r="MK36" s="622"/>
      <c r="ML36" s="622"/>
      <c r="MM36" s="62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22" t="s">
        <v>59</v>
      </c>
      <c r="NH36" s="622"/>
      <c r="NI36" s="622"/>
      <c r="NJ36" s="622"/>
      <c r="NK36" s="622"/>
      <c r="NL36" s="62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22" t="s">
        <v>18</v>
      </c>
      <c r="D37" s="622"/>
      <c r="E37" s="622"/>
      <c r="F37" s="622"/>
      <c r="G37" s="622"/>
      <c r="H37" s="62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22" t="s">
        <v>18</v>
      </c>
      <c r="Q37" s="622"/>
      <c r="R37" s="622"/>
      <c r="S37" s="622"/>
      <c r="T37" s="622"/>
      <c r="U37" s="62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22" t="s">
        <v>18</v>
      </c>
      <c r="AI37" s="622"/>
      <c r="AJ37" s="622"/>
      <c r="AK37" s="622"/>
      <c r="AL37" s="622"/>
      <c r="AM37" s="622"/>
      <c r="AN37" s="13"/>
      <c r="AO37" s="19"/>
      <c r="AP37" s="23">
        <f t="shared" si="12"/>
        <v>0</v>
      </c>
      <c r="AQ37" s="19">
        <f t="shared" si="13"/>
        <v>0</v>
      </c>
      <c r="AS37" s="610" t="s">
        <v>18</v>
      </c>
      <c r="AT37" s="610"/>
      <c r="AU37" s="610"/>
      <c r="AV37" s="610"/>
      <c r="AW37" s="610"/>
      <c r="AX37" s="61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10" t="s">
        <v>18</v>
      </c>
      <c r="BH37" s="610"/>
      <c r="BI37" s="610"/>
      <c r="BJ37" s="610"/>
      <c r="BK37" s="610"/>
      <c r="BL37" s="61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10" t="s">
        <v>18</v>
      </c>
      <c r="BT37" s="610"/>
      <c r="BU37" s="610"/>
      <c r="BV37" s="610"/>
      <c r="BW37" s="610"/>
      <c r="BX37" s="61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10" t="s">
        <v>18</v>
      </c>
      <c r="CM37" s="610"/>
      <c r="CN37" s="610"/>
      <c r="CO37" s="610"/>
      <c r="CP37" s="610"/>
      <c r="CQ37" s="61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10" t="s">
        <v>18</v>
      </c>
      <c r="DE37" s="610"/>
      <c r="DF37" s="610"/>
      <c r="DG37" s="610"/>
      <c r="DH37" s="610"/>
      <c r="DI37" s="61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10" t="s">
        <v>18</v>
      </c>
      <c r="DY37" s="610"/>
      <c r="DZ37" s="610"/>
      <c r="EA37" s="610"/>
      <c r="EB37" s="610"/>
      <c r="EC37" s="61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10" t="s">
        <v>18</v>
      </c>
      <c r="ES37" s="610"/>
      <c r="ET37" s="610"/>
      <c r="EU37" s="610"/>
      <c r="EV37" s="610"/>
      <c r="EW37" s="61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10" t="s">
        <v>18</v>
      </c>
      <c r="FX37" s="610"/>
      <c r="FY37" s="610"/>
      <c r="FZ37" s="610"/>
      <c r="GA37" s="610"/>
      <c r="GB37" s="61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10" t="s">
        <v>18</v>
      </c>
      <c r="GU37" s="610"/>
      <c r="GV37" s="610"/>
      <c r="GW37" s="610"/>
      <c r="GX37" s="610"/>
      <c r="GY37" s="61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10" t="s">
        <v>18</v>
      </c>
      <c r="HP37" s="610"/>
      <c r="HQ37" s="610"/>
      <c r="HR37" s="610"/>
      <c r="HS37" s="610"/>
      <c r="HT37" s="61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10" t="s">
        <v>18</v>
      </c>
      <c r="IA37" s="610"/>
      <c r="IB37" s="610"/>
      <c r="IC37" s="610"/>
      <c r="ID37" s="610"/>
      <c r="IE37" s="61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10" t="s">
        <v>18</v>
      </c>
      <c r="IQ37" s="610"/>
      <c r="IR37" s="610"/>
      <c r="IS37" s="610"/>
      <c r="IT37" s="610"/>
      <c r="IU37" s="61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10" t="s">
        <v>18</v>
      </c>
      <c r="JC37" s="610"/>
      <c r="JD37" s="610"/>
      <c r="JE37" s="610"/>
      <c r="JF37" s="610"/>
      <c r="JG37" s="61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10" t="s">
        <v>18</v>
      </c>
      <c r="KI37" s="610"/>
      <c r="KJ37" s="610"/>
      <c r="KK37" s="610"/>
      <c r="KL37" s="610"/>
      <c r="KM37" s="61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10" t="s">
        <v>18</v>
      </c>
      <c r="KW37" s="610"/>
      <c r="KX37" s="610"/>
      <c r="KY37" s="610"/>
      <c r="KZ37" s="610"/>
      <c r="LA37" s="61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10" t="s">
        <v>18</v>
      </c>
      <c r="LJ37" s="610"/>
      <c r="LK37" s="610"/>
      <c r="LL37" s="610"/>
      <c r="LM37" s="610"/>
      <c r="LN37" s="61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10" t="s">
        <v>18</v>
      </c>
      <c r="MI37" s="610"/>
      <c r="MJ37" s="610"/>
      <c r="MK37" s="610"/>
      <c r="ML37" s="610"/>
      <c r="MM37" s="61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10" t="s">
        <v>18</v>
      </c>
      <c r="NH37" s="610"/>
      <c r="NI37" s="610"/>
      <c r="NJ37" s="610"/>
      <c r="NK37" s="610"/>
      <c r="NL37" s="61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22" t="s">
        <v>19</v>
      </c>
      <c r="D38" s="622"/>
      <c r="E38" s="622"/>
      <c r="F38" s="622"/>
      <c r="G38" s="622"/>
      <c r="H38" s="62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22" t="s">
        <v>19</v>
      </c>
      <c r="Q38" s="622"/>
      <c r="R38" s="622"/>
      <c r="S38" s="622"/>
      <c r="T38" s="622"/>
      <c r="U38" s="62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22" t="s">
        <v>19</v>
      </c>
      <c r="AI38" s="622"/>
      <c r="AJ38" s="622"/>
      <c r="AK38" s="622"/>
      <c r="AL38" s="622"/>
      <c r="AM38" s="622"/>
      <c r="AN38" s="13"/>
      <c r="AO38" s="19"/>
      <c r="AP38" s="23">
        <f t="shared" si="12"/>
        <v>0</v>
      </c>
      <c r="AQ38" s="19">
        <f t="shared" si="13"/>
        <v>0</v>
      </c>
      <c r="AS38" s="622" t="s">
        <v>19</v>
      </c>
      <c r="AT38" s="622"/>
      <c r="AU38" s="622"/>
      <c r="AV38" s="622"/>
      <c r="AW38" s="622"/>
      <c r="AX38" s="62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22" t="s">
        <v>19</v>
      </c>
      <c r="BH38" s="622"/>
      <c r="BI38" s="622"/>
      <c r="BJ38" s="622"/>
      <c r="BK38" s="622"/>
      <c r="BL38" s="62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22" t="s">
        <v>19</v>
      </c>
      <c r="BT38" s="622"/>
      <c r="BU38" s="622"/>
      <c r="BV38" s="622"/>
      <c r="BW38" s="622"/>
      <c r="BX38" s="62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22" t="s">
        <v>19</v>
      </c>
      <c r="CM38" s="622"/>
      <c r="CN38" s="622"/>
      <c r="CO38" s="622"/>
      <c r="CP38" s="622"/>
      <c r="CQ38" s="62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22" t="s">
        <v>19</v>
      </c>
      <c r="DE38" s="622"/>
      <c r="DF38" s="622"/>
      <c r="DG38" s="622"/>
      <c r="DH38" s="622"/>
      <c r="DI38" s="62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22" t="s">
        <v>19</v>
      </c>
      <c r="DY38" s="622"/>
      <c r="DZ38" s="622"/>
      <c r="EA38" s="622"/>
      <c r="EB38" s="622"/>
      <c r="EC38" s="62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22" t="s">
        <v>19</v>
      </c>
      <c r="ES38" s="622"/>
      <c r="ET38" s="622"/>
      <c r="EU38" s="622"/>
      <c r="EV38" s="622"/>
      <c r="EW38" s="62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22" t="s">
        <v>19</v>
      </c>
      <c r="FX38" s="622"/>
      <c r="FY38" s="622"/>
      <c r="FZ38" s="622"/>
      <c r="GA38" s="622"/>
      <c r="GB38" s="62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22" t="s">
        <v>19</v>
      </c>
      <c r="GU38" s="622"/>
      <c r="GV38" s="622"/>
      <c r="GW38" s="622"/>
      <c r="GX38" s="622"/>
      <c r="GY38" s="62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22" t="s">
        <v>19</v>
      </c>
      <c r="HP38" s="622"/>
      <c r="HQ38" s="622"/>
      <c r="HR38" s="622"/>
      <c r="HS38" s="622"/>
      <c r="HT38" s="622"/>
      <c r="HU38" s="13"/>
      <c r="HV38" s="19"/>
      <c r="HW38" s="30">
        <f t="shared" si="33"/>
        <v>0</v>
      </c>
      <c r="HX38" s="28">
        <f t="shared" si="0"/>
        <v>0</v>
      </c>
      <c r="HZ38" s="622" t="s">
        <v>19</v>
      </c>
      <c r="IA38" s="622"/>
      <c r="IB38" s="622"/>
      <c r="IC38" s="622"/>
      <c r="ID38" s="622"/>
      <c r="IE38" s="62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22" t="s">
        <v>19</v>
      </c>
      <c r="IQ38" s="622"/>
      <c r="IR38" s="622"/>
      <c r="IS38" s="622"/>
      <c r="IT38" s="622"/>
      <c r="IU38" s="622"/>
      <c r="IV38" s="13"/>
      <c r="IW38" s="19"/>
      <c r="IX38" s="23"/>
      <c r="IY38" s="30">
        <f t="shared" si="2"/>
        <v>0</v>
      </c>
      <c r="IZ38" s="28">
        <f t="shared" si="3"/>
        <v>0</v>
      </c>
      <c r="JB38" s="622" t="s">
        <v>19</v>
      </c>
      <c r="JC38" s="622"/>
      <c r="JD38" s="622"/>
      <c r="JE38" s="622"/>
      <c r="JF38" s="622"/>
      <c r="JG38" s="62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22" t="s">
        <v>19</v>
      </c>
      <c r="KI38" s="622"/>
      <c r="KJ38" s="622"/>
      <c r="KK38" s="622"/>
      <c r="KL38" s="622"/>
      <c r="KM38" s="62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22" t="s">
        <v>19</v>
      </c>
      <c r="KW38" s="622"/>
      <c r="KX38" s="622"/>
      <c r="KY38" s="622"/>
      <c r="KZ38" s="622"/>
      <c r="LA38" s="62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22" t="s">
        <v>19</v>
      </c>
      <c r="LJ38" s="622"/>
      <c r="LK38" s="622"/>
      <c r="LL38" s="622"/>
      <c r="LM38" s="622"/>
      <c r="LN38" s="62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22" t="s">
        <v>19</v>
      </c>
      <c r="MI38" s="622"/>
      <c r="MJ38" s="622"/>
      <c r="MK38" s="622"/>
      <c r="ML38" s="622"/>
      <c r="MM38" s="62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22" t="s">
        <v>19</v>
      </c>
      <c r="NH38" s="622"/>
      <c r="NI38" s="622"/>
      <c r="NJ38" s="622"/>
      <c r="NK38" s="622"/>
      <c r="NL38" s="62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22" t="s">
        <v>20</v>
      </c>
      <c r="D39" s="622"/>
      <c r="E39" s="622"/>
      <c r="F39" s="622"/>
      <c r="G39" s="622"/>
      <c r="H39" s="62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22" t="s">
        <v>20</v>
      </c>
      <c r="Q39" s="622"/>
      <c r="R39" s="622"/>
      <c r="S39" s="622"/>
      <c r="T39" s="622"/>
      <c r="U39" s="62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22" t="s">
        <v>20</v>
      </c>
      <c r="AI39" s="622"/>
      <c r="AJ39" s="622"/>
      <c r="AK39" s="622"/>
      <c r="AL39" s="622"/>
      <c r="AM39" s="622"/>
      <c r="AN39" s="13"/>
      <c r="AO39" s="19"/>
      <c r="AP39" s="23">
        <f t="shared" si="12"/>
        <v>0</v>
      </c>
      <c r="AQ39" s="19">
        <f t="shared" si="13"/>
        <v>0</v>
      </c>
      <c r="AS39" s="610" t="s">
        <v>20</v>
      </c>
      <c r="AT39" s="610"/>
      <c r="AU39" s="610"/>
      <c r="AV39" s="610"/>
      <c r="AW39" s="610"/>
      <c r="AX39" s="61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10" t="s">
        <v>20</v>
      </c>
      <c r="BH39" s="610"/>
      <c r="BI39" s="610"/>
      <c r="BJ39" s="610"/>
      <c r="BK39" s="610"/>
      <c r="BL39" s="61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10" t="s">
        <v>20</v>
      </c>
      <c r="BT39" s="610"/>
      <c r="BU39" s="610"/>
      <c r="BV39" s="610"/>
      <c r="BW39" s="610"/>
      <c r="BX39" s="61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10" t="s">
        <v>20</v>
      </c>
      <c r="CM39" s="610"/>
      <c r="CN39" s="610"/>
      <c r="CO39" s="610"/>
      <c r="CP39" s="610"/>
      <c r="CQ39" s="61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10" t="s">
        <v>20</v>
      </c>
      <c r="DE39" s="610"/>
      <c r="DF39" s="610"/>
      <c r="DG39" s="610"/>
      <c r="DH39" s="610"/>
      <c r="DI39" s="61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10" t="s">
        <v>20</v>
      </c>
      <c r="DY39" s="610"/>
      <c r="DZ39" s="610"/>
      <c r="EA39" s="610"/>
      <c r="EB39" s="610"/>
      <c r="EC39" s="61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10" t="s">
        <v>20</v>
      </c>
      <c r="ES39" s="610"/>
      <c r="ET39" s="610"/>
      <c r="EU39" s="610"/>
      <c r="EV39" s="610"/>
      <c r="EW39" s="61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10" t="s">
        <v>20</v>
      </c>
      <c r="FX39" s="610"/>
      <c r="FY39" s="610"/>
      <c r="FZ39" s="610"/>
      <c r="GA39" s="610"/>
      <c r="GB39" s="61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10" t="s">
        <v>20</v>
      </c>
      <c r="GU39" s="610"/>
      <c r="GV39" s="610"/>
      <c r="GW39" s="610"/>
      <c r="GX39" s="610"/>
      <c r="GY39" s="61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10" t="s">
        <v>20</v>
      </c>
      <c r="HP39" s="610"/>
      <c r="HQ39" s="610"/>
      <c r="HR39" s="610"/>
      <c r="HS39" s="610"/>
      <c r="HT39" s="61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10" t="s">
        <v>20</v>
      </c>
      <c r="IA39" s="610"/>
      <c r="IB39" s="610"/>
      <c r="IC39" s="610"/>
      <c r="ID39" s="610"/>
      <c r="IE39" s="61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10" t="s">
        <v>20</v>
      </c>
      <c r="IQ39" s="610"/>
      <c r="IR39" s="610"/>
      <c r="IS39" s="610"/>
      <c r="IT39" s="610"/>
      <c r="IU39" s="61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10" t="s">
        <v>20</v>
      </c>
      <c r="JC39" s="610"/>
      <c r="JD39" s="610"/>
      <c r="JE39" s="610"/>
      <c r="JF39" s="610"/>
      <c r="JG39" s="61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10" t="s">
        <v>20</v>
      </c>
      <c r="KI39" s="610"/>
      <c r="KJ39" s="610"/>
      <c r="KK39" s="610"/>
      <c r="KL39" s="610"/>
      <c r="KM39" s="61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10" t="s">
        <v>20</v>
      </c>
      <c r="KW39" s="610"/>
      <c r="KX39" s="610"/>
      <c r="KY39" s="610"/>
      <c r="KZ39" s="610"/>
      <c r="LA39" s="61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10" t="s">
        <v>20</v>
      </c>
      <c r="LJ39" s="610"/>
      <c r="LK39" s="610"/>
      <c r="LL39" s="610"/>
      <c r="LM39" s="610"/>
      <c r="LN39" s="61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10" t="s">
        <v>20</v>
      </c>
      <c r="MI39" s="610"/>
      <c r="MJ39" s="610"/>
      <c r="MK39" s="610"/>
      <c r="ML39" s="610"/>
      <c r="MM39" s="61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10" t="s">
        <v>20</v>
      </c>
      <c r="NH39" s="610"/>
      <c r="NI39" s="610"/>
      <c r="NJ39" s="610"/>
      <c r="NK39" s="610"/>
      <c r="NL39" s="61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22" t="s">
        <v>21</v>
      </c>
      <c r="D40" s="622"/>
      <c r="E40" s="622"/>
      <c r="F40" s="622"/>
      <c r="G40" s="622"/>
      <c r="H40" s="62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22" t="s">
        <v>21</v>
      </c>
      <c r="Q40" s="622"/>
      <c r="R40" s="622"/>
      <c r="S40" s="622"/>
      <c r="T40" s="622"/>
      <c r="U40" s="62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22" t="s">
        <v>21</v>
      </c>
      <c r="AI40" s="622"/>
      <c r="AJ40" s="622"/>
      <c r="AK40" s="622"/>
      <c r="AL40" s="622"/>
      <c r="AM40" s="622"/>
      <c r="AN40" s="13"/>
      <c r="AO40" s="19"/>
      <c r="AP40" s="23">
        <f t="shared" si="12"/>
        <v>0</v>
      </c>
      <c r="AQ40" s="19">
        <f t="shared" si="13"/>
        <v>0</v>
      </c>
      <c r="AS40" s="622" t="s">
        <v>21</v>
      </c>
      <c r="AT40" s="622"/>
      <c r="AU40" s="622"/>
      <c r="AV40" s="622"/>
      <c r="AW40" s="622"/>
      <c r="AX40" s="62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22" t="s">
        <v>21</v>
      </c>
      <c r="BH40" s="622"/>
      <c r="BI40" s="622"/>
      <c r="BJ40" s="622"/>
      <c r="BK40" s="622"/>
      <c r="BL40" s="62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22" t="s">
        <v>21</v>
      </c>
      <c r="BT40" s="622"/>
      <c r="BU40" s="622"/>
      <c r="BV40" s="622"/>
      <c r="BW40" s="622"/>
      <c r="BX40" s="62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22" t="s">
        <v>21</v>
      </c>
      <c r="CM40" s="622"/>
      <c r="CN40" s="622"/>
      <c r="CO40" s="622"/>
      <c r="CP40" s="622"/>
      <c r="CQ40" s="62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22" t="s">
        <v>21</v>
      </c>
      <c r="DE40" s="622"/>
      <c r="DF40" s="622"/>
      <c r="DG40" s="622"/>
      <c r="DH40" s="622"/>
      <c r="DI40" s="62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22" t="s">
        <v>21</v>
      </c>
      <c r="DY40" s="622"/>
      <c r="DZ40" s="622"/>
      <c r="EA40" s="622"/>
      <c r="EB40" s="622"/>
      <c r="EC40" s="62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22" t="s">
        <v>21</v>
      </c>
      <c r="ES40" s="622"/>
      <c r="ET40" s="622"/>
      <c r="EU40" s="622"/>
      <c r="EV40" s="622"/>
      <c r="EW40" s="62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22" t="s">
        <v>21</v>
      </c>
      <c r="FX40" s="622"/>
      <c r="FY40" s="622"/>
      <c r="FZ40" s="622"/>
      <c r="GA40" s="622"/>
      <c r="GB40" s="62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22" t="s">
        <v>21</v>
      </c>
      <c r="GU40" s="622"/>
      <c r="GV40" s="622"/>
      <c r="GW40" s="622"/>
      <c r="GX40" s="622"/>
      <c r="GY40" s="62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22" t="s">
        <v>21</v>
      </c>
      <c r="HP40" s="622"/>
      <c r="HQ40" s="622"/>
      <c r="HR40" s="622"/>
      <c r="HS40" s="622"/>
      <c r="HT40" s="62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22" t="s">
        <v>21</v>
      </c>
      <c r="IA40" s="622"/>
      <c r="IB40" s="622"/>
      <c r="IC40" s="622"/>
      <c r="ID40" s="622"/>
      <c r="IE40" s="62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22" t="s">
        <v>21</v>
      </c>
      <c r="IQ40" s="622"/>
      <c r="IR40" s="622"/>
      <c r="IS40" s="622"/>
      <c r="IT40" s="622"/>
      <c r="IU40" s="62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22" t="s">
        <v>21</v>
      </c>
      <c r="JC40" s="622"/>
      <c r="JD40" s="622"/>
      <c r="JE40" s="622"/>
      <c r="JF40" s="622"/>
      <c r="JG40" s="62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22" t="s">
        <v>21</v>
      </c>
      <c r="KI40" s="622"/>
      <c r="KJ40" s="622"/>
      <c r="KK40" s="622"/>
      <c r="KL40" s="622"/>
      <c r="KM40" s="62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22" t="s">
        <v>21</v>
      </c>
      <c r="KW40" s="622"/>
      <c r="KX40" s="622"/>
      <c r="KY40" s="622"/>
      <c r="KZ40" s="622"/>
      <c r="LA40" s="62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22" t="s">
        <v>21</v>
      </c>
      <c r="LJ40" s="622"/>
      <c r="LK40" s="622"/>
      <c r="LL40" s="622"/>
      <c r="LM40" s="622"/>
      <c r="LN40" s="62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22" t="s">
        <v>21</v>
      </c>
      <c r="MI40" s="622"/>
      <c r="MJ40" s="622"/>
      <c r="MK40" s="622"/>
      <c r="ML40" s="622"/>
      <c r="MM40" s="62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22" t="s">
        <v>21</v>
      </c>
      <c r="NH40" s="622"/>
      <c r="NI40" s="622"/>
      <c r="NJ40" s="622"/>
      <c r="NK40" s="622"/>
      <c r="NL40" s="62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22" t="s">
        <v>22</v>
      </c>
      <c r="D41" s="622"/>
      <c r="E41" s="622"/>
      <c r="F41" s="622"/>
      <c r="G41" s="622"/>
      <c r="H41" s="62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22" t="s">
        <v>22</v>
      </c>
      <c r="Q41" s="622"/>
      <c r="R41" s="622"/>
      <c r="S41" s="622"/>
      <c r="T41" s="622"/>
      <c r="U41" s="62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22" t="s">
        <v>22</v>
      </c>
      <c r="AI41" s="622"/>
      <c r="AJ41" s="622"/>
      <c r="AK41" s="622"/>
      <c r="AL41" s="622"/>
      <c r="AM41" s="622"/>
      <c r="AN41" s="13"/>
      <c r="AO41" s="19"/>
      <c r="AP41" s="23">
        <f t="shared" si="12"/>
        <v>0</v>
      </c>
      <c r="AQ41" s="19">
        <f t="shared" si="13"/>
        <v>0</v>
      </c>
      <c r="AS41" s="610" t="s">
        <v>22</v>
      </c>
      <c r="AT41" s="610"/>
      <c r="AU41" s="610"/>
      <c r="AV41" s="610"/>
      <c r="AW41" s="610"/>
      <c r="AX41" s="61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10" t="s">
        <v>22</v>
      </c>
      <c r="BH41" s="610"/>
      <c r="BI41" s="610"/>
      <c r="BJ41" s="610"/>
      <c r="BK41" s="610"/>
      <c r="BL41" s="61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10" t="s">
        <v>22</v>
      </c>
      <c r="BT41" s="610"/>
      <c r="BU41" s="610"/>
      <c r="BV41" s="610"/>
      <c r="BW41" s="610"/>
      <c r="BX41" s="61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10" t="s">
        <v>22</v>
      </c>
      <c r="CM41" s="610"/>
      <c r="CN41" s="610"/>
      <c r="CO41" s="610"/>
      <c r="CP41" s="610"/>
      <c r="CQ41" s="61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10" t="s">
        <v>22</v>
      </c>
      <c r="DE41" s="610"/>
      <c r="DF41" s="610"/>
      <c r="DG41" s="610"/>
      <c r="DH41" s="610"/>
      <c r="DI41" s="61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10" t="s">
        <v>22</v>
      </c>
      <c r="DY41" s="610"/>
      <c r="DZ41" s="610"/>
      <c r="EA41" s="610"/>
      <c r="EB41" s="610"/>
      <c r="EC41" s="61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10" t="s">
        <v>22</v>
      </c>
      <c r="ES41" s="610"/>
      <c r="ET41" s="610"/>
      <c r="EU41" s="610"/>
      <c r="EV41" s="610"/>
      <c r="EW41" s="61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10" t="s">
        <v>22</v>
      </c>
      <c r="FX41" s="610"/>
      <c r="FY41" s="610"/>
      <c r="FZ41" s="610"/>
      <c r="GA41" s="610"/>
      <c r="GB41" s="61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10" t="s">
        <v>22</v>
      </c>
      <c r="GU41" s="610"/>
      <c r="GV41" s="610"/>
      <c r="GW41" s="610"/>
      <c r="GX41" s="610"/>
      <c r="GY41" s="61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10" t="s">
        <v>22</v>
      </c>
      <c r="HP41" s="610"/>
      <c r="HQ41" s="610"/>
      <c r="HR41" s="610"/>
      <c r="HS41" s="610"/>
      <c r="HT41" s="610"/>
      <c r="HU41" s="28"/>
      <c r="HV41" s="28"/>
      <c r="HW41" s="30">
        <f t="shared" si="44"/>
        <v>0</v>
      </c>
      <c r="HX41" s="28">
        <f t="shared" si="45"/>
        <v>0</v>
      </c>
      <c r="HZ41" s="610" t="s">
        <v>22</v>
      </c>
      <c r="IA41" s="610"/>
      <c r="IB41" s="610"/>
      <c r="IC41" s="610"/>
      <c r="ID41" s="610"/>
      <c r="IE41" s="61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10" t="s">
        <v>22</v>
      </c>
      <c r="IQ41" s="610"/>
      <c r="IR41" s="610"/>
      <c r="IS41" s="610"/>
      <c r="IT41" s="610"/>
      <c r="IU41" s="61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10" t="s">
        <v>22</v>
      </c>
      <c r="JC41" s="610"/>
      <c r="JD41" s="610"/>
      <c r="JE41" s="610"/>
      <c r="JF41" s="610"/>
      <c r="JG41" s="61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10" t="s">
        <v>22</v>
      </c>
      <c r="KI41" s="610"/>
      <c r="KJ41" s="610"/>
      <c r="KK41" s="610"/>
      <c r="KL41" s="610"/>
      <c r="KM41" s="61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10" t="s">
        <v>22</v>
      </c>
      <c r="KW41" s="610"/>
      <c r="KX41" s="610"/>
      <c r="KY41" s="610"/>
      <c r="KZ41" s="610"/>
      <c r="LA41" s="61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10" t="s">
        <v>22</v>
      </c>
      <c r="LJ41" s="610"/>
      <c r="LK41" s="610"/>
      <c r="LL41" s="610"/>
      <c r="LM41" s="610"/>
      <c r="LN41" s="61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10" t="s">
        <v>22</v>
      </c>
      <c r="MI41" s="610"/>
      <c r="MJ41" s="610"/>
      <c r="MK41" s="610"/>
      <c r="ML41" s="610"/>
      <c r="MM41" s="61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10" t="s">
        <v>22</v>
      </c>
      <c r="NH41" s="610"/>
      <c r="NI41" s="610"/>
      <c r="NJ41" s="610"/>
      <c r="NK41" s="610"/>
      <c r="NL41" s="61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22" t="s">
        <v>23</v>
      </c>
      <c r="D42" s="622"/>
      <c r="E42" s="622"/>
      <c r="F42" s="622"/>
      <c r="G42" s="622"/>
      <c r="H42" s="62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22" t="s">
        <v>23</v>
      </c>
      <c r="Q42" s="622"/>
      <c r="R42" s="622"/>
      <c r="S42" s="622"/>
      <c r="T42" s="622"/>
      <c r="U42" s="62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22" t="s">
        <v>23</v>
      </c>
      <c r="AI42" s="622"/>
      <c r="AJ42" s="622"/>
      <c r="AK42" s="622"/>
      <c r="AL42" s="622"/>
      <c r="AM42" s="622"/>
      <c r="AN42" s="13"/>
      <c r="AO42" s="19"/>
      <c r="AP42" s="23">
        <f t="shared" si="12"/>
        <v>0</v>
      </c>
      <c r="AQ42" s="19">
        <f t="shared" si="13"/>
        <v>0</v>
      </c>
      <c r="AS42" s="622" t="s">
        <v>23</v>
      </c>
      <c r="AT42" s="622"/>
      <c r="AU42" s="622"/>
      <c r="AV42" s="622"/>
      <c r="AW42" s="622"/>
      <c r="AX42" s="62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22" t="s">
        <v>23</v>
      </c>
      <c r="BH42" s="622"/>
      <c r="BI42" s="622"/>
      <c r="BJ42" s="622"/>
      <c r="BK42" s="622"/>
      <c r="BL42" s="62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22" t="s">
        <v>23</v>
      </c>
      <c r="BT42" s="622"/>
      <c r="BU42" s="622"/>
      <c r="BV42" s="622"/>
      <c r="BW42" s="622"/>
      <c r="BX42" s="62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22" t="s">
        <v>23</v>
      </c>
      <c r="CM42" s="622"/>
      <c r="CN42" s="622"/>
      <c r="CO42" s="622"/>
      <c r="CP42" s="622"/>
      <c r="CQ42" s="62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22" t="s">
        <v>23</v>
      </c>
      <c r="DE42" s="622"/>
      <c r="DF42" s="622"/>
      <c r="DG42" s="622"/>
      <c r="DH42" s="622"/>
      <c r="DI42" s="62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22" t="s">
        <v>23</v>
      </c>
      <c r="DY42" s="622"/>
      <c r="DZ42" s="622"/>
      <c r="EA42" s="622"/>
      <c r="EB42" s="622"/>
      <c r="EC42" s="62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22" t="s">
        <v>23</v>
      </c>
      <c r="ES42" s="622"/>
      <c r="ET42" s="622"/>
      <c r="EU42" s="622"/>
      <c r="EV42" s="622"/>
      <c r="EW42" s="62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22" t="s">
        <v>23</v>
      </c>
      <c r="FX42" s="622"/>
      <c r="FY42" s="622"/>
      <c r="FZ42" s="622"/>
      <c r="GA42" s="622"/>
      <c r="GB42" s="62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22" t="s">
        <v>23</v>
      </c>
      <c r="GU42" s="622"/>
      <c r="GV42" s="622"/>
      <c r="GW42" s="622"/>
      <c r="GX42" s="622"/>
      <c r="GY42" s="62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22" t="s">
        <v>23</v>
      </c>
      <c r="HP42" s="622"/>
      <c r="HQ42" s="622"/>
      <c r="HR42" s="622"/>
      <c r="HS42" s="622"/>
      <c r="HT42" s="622"/>
      <c r="HU42" s="13"/>
      <c r="HV42" s="19"/>
      <c r="HW42" s="30">
        <f t="shared" si="44"/>
        <v>0</v>
      </c>
      <c r="HX42" s="28">
        <f t="shared" si="45"/>
        <v>0</v>
      </c>
      <c r="HZ42" s="622" t="s">
        <v>23</v>
      </c>
      <c r="IA42" s="622"/>
      <c r="IB42" s="622"/>
      <c r="IC42" s="622"/>
      <c r="ID42" s="622"/>
      <c r="IE42" s="62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22" t="s">
        <v>23</v>
      </c>
      <c r="IQ42" s="622"/>
      <c r="IR42" s="622"/>
      <c r="IS42" s="622"/>
      <c r="IT42" s="622"/>
      <c r="IU42" s="62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22" t="s">
        <v>23</v>
      </c>
      <c r="JC42" s="622"/>
      <c r="JD42" s="622"/>
      <c r="JE42" s="622"/>
      <c r="JF42" s="622"/>
      <c r="JG42" s="62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22" t="s">
        <v>23</v>
      </c>
      <c r="KI42" s="622"/>
      <c r="KJ42" s="622"/>
      <c r="KK42" s="622"/>
      <c r="KL42" s="622"/>
      <c r="KM42" s="62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22" t="s">
        <v>23</v>
      </c>
      <c r="KW42" s="622"/>
      <c r="KX42" s="622"/>
      <c r="KY42" s="622"/>
      <c r="KZ42" s="622"/>
      <c r="LA42" s="62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22" t="s">
        <v>23</v>
      </c>
      <c r="LJ42" s="622"/>
      <c r="LK42" s="622"/>
      <c r="LL42" s="622"/>
      <c r="LM42" s="622"/>
      <c r="LN42" s="62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22" t="s">
        <v>23</v>
      </c>
      <c r="MI42" s="622"/>
      <c r="MJ42" s="622"/>
      <c r="MK42" s="622"/>
      <c r="ML42" s="622"/>
      <c r="MM42" s="62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22" t="s">
        <v>23</v>
      </c>
      <c r="NH42" s="622"/>
      <c r="NI42" s="622"/>
      <c r="NJ42" s="622"/>
      <c r="NK42" s="622"/>
      <c r="NL42" s="62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22" t="s">
        <v>24</v>
      </c>
      <c r="D43" s="622"/>
      <c r="E43" s="622"/>
      <c r="F43" s="622"/>
      <c r="G43" s="622"/>
      <c r="H43" s="62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22" t="s">
        <v>24</v>
      </c>
      <c r="Q43" s="622"/>
      <c r="R43" s="622"/>
      <c r="S43" s="622"/>
      <c r="T43" s="622"/>
      <c r="U43" s="62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22" t="s">
        <v>24</v>
      </c>
      <c r="AI43" s="622"/>
      <c r="AJ43" s="622"/>
      <c r="AK43" s="622"/>
      <c r="AL43" s="622"/>
      <c r="AM43" s="622"/>
      <c r="AN43" s="13"/>
      <c r="AO43" s="19"/>
      <c r="AP43" s="23">
        <f t="shared" si="12"/>
        <v>0</v>
      </c>
      <c r="AQ43" s="19">
        <f t="shared" si="13"/>
        <v>0</v>
      </c>
      <c r="AS43" s="610" t="s">
        <v>24</v>
      </c>
      <c r="AT43" s="610"/>
      <c r="AU43" s="610"/>
      <c r="AV43" s="610"/>
      <c r="AW43" s="610"/>
      <c r="AX43" s="61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10" t="s">
        <v>24</v>
      </c>
      <c r="BH43" s="610"/>
      <c r="BI43" s="610"/>
      <c r="BJ43" s="610"/>
      <c r="BK43" s="610"/>
      <c r="BL43" s="61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10" t="s">
        <v>24</v>
      </c>
      <c r="BT43" s="610"/>
      <c r="BU43" s="610"/>
      <c r="BV43" s="610"/>
      <c r="BW43" s="610"/>
      <c r="BX43" s="61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10" t="s">
        <v>24</v>
      </c>
      <c r="CM43" s="610"/>
      <c r="CN43" s="610"/>
      <c r="CO43" s="610"/>
      <c r="CP43" s="610"/>
      <c r="CQ43" s="61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10" t="s">
        <v>24</v>
      </c>
      <c r="DE43" s="610"/>
      <c r="DF43" s="610"/>
      <c r="DG43" s="610"/>
      <c r="DH43" s="610"/>
      <c r="DI43" s="61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10" t="s">
        <v>24</v>
      </c>
      <c r="DY43" s="610"/>
      <c r="DZ43" s="610"/>
      <c r="EA43" s="610"/>
      <c r="EB43" s="610"/>
      <c r="EC43" s="61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10" t="s">
        <v>24</v>
      </c>
      <c r="ES43" s="610"/>
      <c r="ET43" s="610"/>
      <c r="EU43" s="610"/>
      <c r="EV43" s="610"/>
      <c r="EW43" s="61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10" t="s">
        <v>24</v>
      </c>
      <c r="FX43" s="610"/>
      <c r="FY43" s="610"/>
      <c r="FZ43" s="610"/>
      <c r="GA43" s="610"/>
      <c r="GB43" s="61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10" t="s">
        <v>24</v>
      </c>
      <c r="GU43" s="610"/>
      <c r="GV43" s="610"/>
      <c r="GW43" s="610"/>
      <c r="GX43" s="610"/>
      <c r="GY43" s="61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10" t="s">
        <v>24</v>
      </c>
      <c r="HP43" s="610"/>
      <c r="HQ43" s="610"/>
      <c r="HR43" s="610"/>
      <c r="HS43" s="610"/>
      <c r="HT43" s="61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10" t="s">
        <v>24</v>
      </c>
      <c r="IA43" s="610"/>
      <c r="IB43" s="610"/>
      <c r="IC43" s="610"/>
      <c r="ID43" s="610"/>
      <c r="IE43" s="61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10" t="s">
        <v>24</v>
      </c>
      <c r="IQ43" s="610"/>
      <c r="IR43" s="610"/>
      <c r="IS43" s="610"/>
      <c r="IT43" s="610"/>
      <c r="IU43" s="61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10" t="s">
        <v>24</v>
      </c>
      <c r="JC43" s="610"/>
      <c r="JD43" s="610"/>
      <c r="JE43" s="610"/>
      <c r="JF43" s="610"/>
      <c r="JG43" s="61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10" t="s">
        <v>24</v>
      </c>
      <c r="KI43" s="610"/>
      <c r="KJ43" s="610"/>
      <c r="KK43" s="610"/>
      <c r="KL43" s="610"/>
      <c r="KM43" s="61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10" t="s">
        <v>24</v>
      </c>
      <c r="KW43" s="610"/>
      <c r="KX43" s="610"/>
      <c r="KY43" s="610"/>
      <c r="KZ43" s="610"/>
      <c r="LA43" s="61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10" t="s">
        <v>24</v>
      </c>
      <c r="LJ43" s="610"/>
      <c r="LK43" s="610"/>
      <c r="LL43" s="610"/>
      <c r="LM43" s="610"/>
      <c r="LN43" s="61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10" t="s">
        <v>24</v>
      </c>
      <c r="MI43" s="610"/>
      <c r="MJ43" s="610"/>
      <c r="MK43" s="610"/>
      <c r="ML43" s="610"/>
      <c r="MM43" s="61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10" t="s">
        <v>24</v>
      </c>
      <c r="NH43" s="610"/>
      <c r="NI43" s="610"/>
      <c r="NJ43" s="610"/>
      <c r="NK43" s="610"/>
      <c r="NL43" s="61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22" t="s">
        <v>25</v>
      </c>
      <c r="D44" s="622"/>
      <c r="E44" s="622"/>
      <c r="F44" s="622"/>
      <c r="G44" s="622"/>
      <c r="H44" s="62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22" t="s">
        <v>25</v>
      </c>
      <c r="Q44" s="622"/>
      <c r="R44" s="622"/>
      <c r="S44" s="622"/>
      <c r="T44" s="622"/>
      <c r="U44" s="62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22" t="s">
        <v>25</v>
      </c>
      <c r="AI44" s="622"/>
      <c r="AJ44" s="622"/>
      <c r="AK44" s="622"/>
      <c r="AL44" s="622"/>
      <c r="AM44" s="622"/>
      <c r="AN44" s="13"/>
      <c r="AO44" s="19"/>
      <c r="AP44" s="23">
        <f t="shared" si="12"/>
        <v>0</v>
      </c>
      <c r="AQ44" s="19">
        <f t="shared" si="13"/>
        <v>0</v>
      </c>
      <c r="AS44" s="622" t="s">
        <v>25</v>
      </c>
      <c r="AT44" s="622"/>
      <c r="AU44" s="622"/>
      <c r="AV44" s="622"/>
      <c r="AW44" s="622"/>
      <c r="AX44" s="62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22" t="s">
        <v>25</v>
      </c>
      <c r="BH44" s="622"/>
      <c r="BI44" s="622"/>
      <c r="BJ44" s="622"/>
      <c r="BK44" s="622"/>
      <c r="BL44" s="62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22" t="s">
        <v>25</v>
      </c>
      <c r="BT44" s="622"/>
      <c r="BU44" s="622"/>
      <c r="BV44" s="622"/>
      <c r="BW44" s="622"/>
      <c r="BX44" s="62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22" t="s">
        <v>25</v>
      </c>
      <c r="CM44" s="622"/>
      <c r="CN44" s="622"/>
      <c r="CO44" s="622"/>
      <c r="CP44" s="622"/>
      <c r="CQ44" s="62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22" t="s">
        <v>25</v>
      </c>
      <c r="DE44" s="622"/>
      <c r="DF44" s="622"/>
      <c r="DG44" s="622"/>
      <c r="DH44" s="622"/>
      <c r="DI44" s="62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22" t="s">
        <v>25</v>
      </c>
      <c r="DY44" s="622"/>
      <c r="DZ44" s="622"/>
      <c r="EA44" s="622"/>
      <c r="EB44" s="622"/>
      <c r="EC44" s="62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22" t="s">
        <v>25</v>
      </c>
      <c r="ES44" s="622"/>
      <c r="ET44" s="622"/>
      <c r="EU44" s="622"/>
      <c r="EV44" s="622"/>
      <c r="EW44" s="62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22" t="s">
        <v>25</v>
      </c>
      <c r="FX44" s="622"/>
      <c r="FY44" s="622"/>
      <c r="FZ44" s="622"/>
      <c r="GA44" s="622"/>
      <c r="GB44" s="62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22" t="s">
        <v>25</v>
      </c>
      <c r="GU44" s="622"/>
      <c r="GV44" s="622"/>
      <c r="GW44" s="622"/>
      <c r="GX44" s="622"/>
      <c r="GY44" s="62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22" t="s">
        <v>25</v>
      </c>
      <c r="HP44" s="622"/>
      <c r="HQ44" s="622"/>
      <c r="HR44" s="622"/>
      <c r="HS44" s="622"/>
      <c r="HT44" s="622"/>
      <c r="HU44" s="13"/>
      <c r="HV44" s="19"/>
      <c r="HW44" s="30">
        <f t="shared" si="44"/>
        <v>0</v>
      </c>
      <c r="HX44" s="28">
        <f t="shared" si="45"/>
        <v>0</v>
      </c>
      <c r="HZ44" s="622" t="s">
        <v>25</v>
      </c>
      <c r="IA44" s="622"/>
      <c r="IB44" s="622"/>
      <c r="IC44" s="622"/>
      <c r="ID44" s="622"/>
      <c r="IE44" s="62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22" t="s">
        <v>25</v>
      </c>
      <c r="IQ44" s="622"/>
      <c r="IR44" s="622"/>
      <c r="IS44" s="622"/>
      <c r="IT44" s="622"/>
      <c r="IU44" s="62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22" t="s">
        <v>25</v>
      </c>
      <c r="JC44" s="622"/>
      <c r="JD44" s="622"/>
      <c r="JE44" s="622"/>
      <c r="JF44" s="622"/>
      <c r="JG44" s="62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22" t="s">
        <v>25</v>
      </c>
      <c r="KI44" s="622"/>
      <c r="KJ44" s="622"/>
      <c r="KK44" s="622"/>
      <c r="KL44" s="622"/>
      <c r="KM44" s="62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22" t="s">
        <v>25</v>
      </c>
      <c r="KW44" s="622"/>
      <c r="KX44" s="622"/>
      <c r="KY44" s="622"/>
      <c r="KZ44" s="622"/>
      <c r="LA44" s="62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22" t="s">
        <v>25</v>
      </c>
      <c r="LJ44" s="622"/>
      <c r="LK44" s="622"/>
      <c r="LL44" s="622"/>
      <c r="LM44" s="622"/>
      <c r="LN44" s="62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22" t="s">
        <v>25</v>
      </c>
      <c r="MI44" s="622"/>
      <c r="MJ44" s="622"/>
      <c r="MK44" s="622"/>
      <c r="ML44" s="622"/>
      <c r="MM44" s="62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22" t="s">
        <v>25</v>
      </c>
      <c r="NH44" s="622"/>
      <c r="NI44" s="622"/>
      <c r="NJ44" s="622"/>
      <c r="NK44" s="622"/>
      <c r="NL44" s="62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22" t="s">
        <v>26</v>
      </c>
      <c r="D45" s="622"/>
      <c r="E45" s="622"/>
      <c r="F45" s="622"/>
      <c r="G45" s="622"/>
      <c r="H45" s="62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22" t="s">
        <v>26</v>
      </c>
      <c r="Q45" s="622"/>
      <c r="R45" s="622"/>
      <c r="S45" s="622"/>
      <c r="T45" s="622"/>
      <c r="U45" s="62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22" t="s">
        <v>26</v>
      </c>
      <c r="AI45" s="622"/>
      <c r="AJ45" s="622"/>
      <c r="AK45" s="622"/>
      <c r="AL45" s="622"/>
      <c r="AM45" s="622"/>
      <c r="AN45" s="13"/>
      <c r="AO45" s="19"/>
      <c r="AP45" s="23">
        <f t="shared" si="12"/>
        <v>0</v>
      </c>
      <c r="AQ45" s="19">
        <f t="shared" si="13"/>
        <v>0</v>
      </c>
      <c r="AS45" s="610" t="s">
        <v>26</v>
      </c>
      <c r="AT45" s="610"/>
      <c r="AU45" s="610"/>
      <c r="AV45" s="610"/>
      <c r="AW45" s="610"/>
      <c r="AX45" s="61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10" t="s">
        <v>26</v>
      </c>
      <c r="BH45" s="610"/>
      <c r="BI45" s="610"/>
      <c r="BJ45" s="610"/>
      <c r="BK45" s="610"/>
      <c r="BL45" s="61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10" t="s">
        <v>26</v>
      </c>
      <c r="BT45" s="610"/>
      <c r="BU45" s="610"/>
      <c r="BV45" s="610"/>
      <c r="BW45" s="610"/>
      <c r="BX45" s="61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10" t="s">
        <v>26</v>
      </c>
      <c r="CM45" s="610"/>
      <c r="CN45" s="610"/>
      <c r="CO45" s="610"/>
      <c r="CP45" s="610"/>
      <c r="CQ45" s="61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10" t="s">
        <v>26</v>
      </c>
      <c r="DE45" s="610"/>
      <c r="DF45" s="610"/>
      <c r="DG45" s="610"/>
      <c r="DH45" s="610"/>
      <c r="DI45" s="61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10" t="s">
        <v>26</v>
      </c>
      <c r="DY45" s="610"/>
      <c r="DZ45" s="610"/>
      <c r="EA45" s="610"/>
      <c r="EB45" s="610"/>
      <c r="EC45" s="61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10" t="s">
        <v>26</v>
      </c>
      <c r="ES45" s="610"/>
      <c r="ET45" s="610"/>
      <c r="EU45" s="610"/>
      <c r="EV45" s="610"/>
      <c r="EW45" s="61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10" t="s">
        <v>26</v>
      </c>
      <c r="FX45" s="610"/>
      <c r="FY45" s="610"/>
      <c r="FZ45" s="610"/>
      <c r="GA45" s="610"/>
      <c r="GB45" s="61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10" t="s">
        <v>26</v>
      </c>
      <c r="GU45" s="610"/>
      <c r="GV45" s="610"/>
      <c r="GW45" s="610"/>
      <c r="GX45" s="610"/>
      <c r="GY45" s="61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10" t="s">
        <v>26</v>
      </c>
      <c r="HP45" s="610"/>
      <c r="HQ45" s="610"/>
      <c r="HR45" s="610"/>
      <c r="HS45" s="610"/>
      <c r="HT45" s="610"/>
      <c r="HU45" s="28"/>
      <c r="HV45" s="28"/>
      <c r="HW45" s="30">
        <f t="shared" si="44"/>
        <v>0</v>
      </c>
      <c r="HX45" s="28">
        <f t="shared" si="45"/>
        <v>0</v>
      </c>
      <c r="HZ45" s="610" t="s">
        <v>26</v>
      </c>
      <c r="IA45" s="610"/>
      <c r="IB45" s="610"/>
      <c r="IC45" s="610"/>
      <c r="ID45" s="610"/>
      <c r="IE45" s="61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10" t="s">
        <v>26</v>
      </c>
      <c r="IQ45" s="610"/>
      <c r="IR45" s="610"/>
      <c r="IS45" s="610"/>
      <c r="IT45" s="610"/>
      <c r="IU45" s="61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10" t="s">
        <v>26</v>
      </c>
      <c r="JC45" s="610"/>
      <c r="JD45" s="610"/>
      <c r="JE45" s="610"/>
      <c r="JF45" s="610"/>
      <c r="JG45" s="61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10" t="s">
        <v>26</v>
      </c>
      <c r="KI45" s="610"/>
      <c r="KJ45" s="610"/>
      <c r="KK45" s="610"/>
      <c r="KL45" s="610"/>
      <c r="KM45" s="61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10" t="s">
        <v>26</v>
      </c>
      <c r="KW45" s="610"/>
      <c r="KX45" s="610"/>
      <c r="KY45" s="610"/>
      <c r="KZ45" s="610"/>
      <c r="LA45" s="61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10" t="s">
        <v>26</v>
      </c>
      <c r="LJ45" s="610"/>
      <c r="LK45" s="610"/>
      <c r="LL45" s="610"/>
      <c r="LM45" s="610"/>
      <c r="LN45" s="61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10" t="s">
        <v>26</v>
      </c>
      <c r="MI45" s="610"/>
      <c r="MJ45" s="610"/>
      <c r="MK45" s="610"/>
      <c r="ML45" s="610"/>
      <c r="MM45" s="61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10" t="s">
        <v>26</v>
      </c>
      <c r="NH45" s="610"/>
      <c r="NI45" s="610"/>
      <c r="NJ45" s="610"/>
      <c r="NK45" s="610"/>
      <c r="NL45" s="61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22" t="s">
        <v>27</v>
      </c>
      <c r="D46" s="622"/>
      <c r="E46" s="622"/>
      <c r="F46" s="622"/>
      <c r="G46" s="622"/>
      <c r="H46" s="62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22" t="s">
        <v>27</v>
      </c>
      <c r="Q46" s="622"/>
      <c r="R46" s="622"/>
      <c r="S46" s="622"/>
      <c r="T46" s="622"/>
      <c r="U46" s="62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22" t="s">
        <v>27</v>
      </c>
      <c r="AI46" s="622"/>
      <c r="AJ46" s="622"/>
      <c r="AK46" s="622"/>
      <c r="AL46" s="622"/>
      <c r="AM46" s="622"/>
      <c r="AN46" s="13"/>
      <c r="AO46" s="19"/>
      <c r="AP46" s="23">
        <f t="shared" si="12"/>
        <v>0</v>
      </c>
      <c r="AQ46" s="19">
        <f t="shared" si="13"/>
        <v>0</v>
      </c>
      <c r="AS46" s="622" t="s">
        <v>27</v>
      </c>
      <c r="AT46" s="622"/>
      <c r="AU46" s="622"/>
      <c r="AV46" s="622"/>
      <c r="AW46" s="622"/>
      <c r="AX46" s="62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22" t="s">
        <v>27</v>
      </c>
      <c r="BH46" s="622"/>
      <c r="BI46" s="622"/>
      <c r="BJ46" s="622"/>
      <c r="BK46" s="622"/>
      <c r="BL46" s="62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22" t="s">
        <v>27</v>
      </c>
      <c r="BT46" s="622"/>
      <c r="BU46" s="622"/>
      <c r="BV46" s="622"/>
      <c r="BW46" s="622"/>
      <c r="BX46" s="62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22" t="s">
        <v>27</v>
      </c>
      <c r="CM46" s="622"/>
      <c r="CN46" s="622"/>
      <c r="CO46" s="622"/>
      <c r="CP46" s="622"/>
      <c r="CQ46" s="62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22" t="s">
        <v>27</v>
      </c>
      <c r="DE46" s="622"/>
      <c r="DF46" s="622"/>
      <c r="DG46" s="622"/>
      <c r="DH46" s="622"/>
      <c r="DI46" s="62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22" t="s">
        <v>27</v>
      </c>
      <c r="DY46" s="622"/>
      <c r="DZ46" s="622"/>
      <c r="EA46" s="622"/>
      <c r="EB46" s="622"/>
      <c r="EC46" s="62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22" t="s">
        <v>27</v>
      </c>
      <c r="ES46" s="622"/>
      <c r="ET46" s="622"/>
      <c r="EU46" s="622"/>
      <c r="EV46" s="622"/>
      <c r="EW46" s="62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22" t="s">
        <v>27</v>
      </c>
      <c r="FX46" s="622"/>
      <c r="FY46" s="622"/>
      <c r="FZ46" s="622"/>
      <c r="GA46" s="622"/>
      <c r="GB46" s="62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22" t="s">
        <v>27</v>
      </c>
      <c r="GU46" s="622"/>
      <c r="GV46" s="622"/>
      <c r="GW46" s="622"/>
      <c r="GX46" s="622"/>
      <c r="GY46" s="62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22" t="s">
        <v>27</v>
      </c>
      <c r="HP46" s="622"/>
      <c r="HQ46" s="622"/>
      <c r="HR46" s="622"/>
      <c r="HS46" s="622"/>
      <c r="HT46" s="62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22" t="s">
        <v>27</v>
      </c>
      <c r="IA46" s="622"/>
      <c r="IB46" s="622"/>
      <c r="IC46" s="622"/>
      <c r="ID46" s="622"/>
      <c r="IE46" s="62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22" t="s">
        <v>27</v>
      </c>
      <c r="IQ46" s="622"/>
      <c r="IR46" s="622"/>
      <c r="IS46" s="622"/>
      <c r="IT46" s="622"/>
      <c r="IU46" s="62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22" t="s">
        <v>27</v>
      </c>
      <c r="JC46" s="622"/>
      <c r="JD46" s="622"/>
      <c r="JE46" s="622"/>
      <c r="JF46" s="622"/>
      <c r="JG46" s="62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22" t="s">
        <v>27</v>
      </c>
      <c r="KI46" s="622"/>
      <c r="KJ46" s="622"/>
      <c r="KK46" s="622"/>
      <c r="KL46" s="622"/>
      <c r="KM46" s="62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22" t="s">
        <v>27</v>
      </c>
      <c r="KW46" s="622"/>
      <c r="KX46" s="622"/>
      <c r="KY46" s="622"/>
      <c r="KZ46" s="622"/>
      <c r="LA46" s="62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22" t="s">
        <v>27</v>
      </c>
      <c r="LJ46" s="622"/>
      <c r="LK46" s="622"/>
      <c r="LL46" s="622"/>
      <c r="LM46" s="622"/>
      <c r="LN46" s="62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22" t="s">
        <v>27</v>
      </c>
      <c r="MI46" s="622"/>
      <c r="MJ46" s="622"/>
      <c r="MK46" s="622"/>
      <c r="ML46" s="622"/>
      <c r="MM46" s="62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22" t="s">
        <v>27</v>
      </c>
      <c r="NH46" s="622"/>
      <c r="NI46" s="622"/>
      <c r="NJ46" s="622"/>
      <c r="NK46" s="622"/>
      <c r="NL46" s="62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22" t="s">
        <v>28</v>
      </c>
      <c r="D47" s="622"/>
      <c r="E47" s="622"/>
      <c r="F47" s="622"/>
      <c r="G47" s="622"/>
      <c r="H47" s="62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22" t="s">
        <v>28</v>
      </c>
      <c r="Q47" s="622"/>
      <c r="R47" s="622"/>
      <c r="S47" s="622"/>
      <c r="T47" s="622"/>
      <c r="U47" s="62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22" t="s">
        <v>28</v>
      </c>
      <c r="AI47" s="622"/>
      <c r="AJ47" s="622"/>
      <c r="AK47" s="622"/>
      <c r="AL47" s="622"/>
      <c r="AM47" s="622"/>
      <c r="AN47" s="13"/>
      <c r="AO47" s="19"/>
      <c r="AP47" s="23">
        <f t="shared" si="12"/>
        <v>0</v>
      </c>
      <c r="AQ47" s="19">
        <f t="shared" si="13"/>
        <v>0</v>
      </c>
      <c r="AS47" s="610" t="s">
        <v>28</v>
      </c>
      <c r="AT47" s="610"/>
      <c r="AU47" s="610"/>
      <c r="AV47" s="610"/>
      <c r="AW47" s="610"/>
      <c r="AX47" s="61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10" t="s">
        <v>28</v>
      </c>
      <c r="BH47" s="610"/>
      <c r="BI47" s="610"/>
      <c r="BJ47" s="610"/>
      <c r="BK47" s="610"/>
      <c r="BL47" s="61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10" t="s">
        <v>28</v>
      </c>
      <c r="BT47" s="610"/>
      <c r="BU47" s="610"/>
      <c r="BV47" s="610"/>
      <c r="BW47" s="610"/>
      <c r="BX47" s="61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10" t="s">
        <v>28</v>
      </c>
      <c r="CM47" s="610"/>
      <c r="CN47" s="610"/>
      <c r="CO47" s="610"/>
      <c r="CP47" s="610"/>
      <c r="CQ47" s="61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10" t="s">
        <v>28</v>
      </c>
      <c r="DE47" s="610"/>
      <c r="DF47" s="610"/>
      <c r="DG47" s="610"/>
      <c r="DH47" s="610"/>
      <c r="DI47" s="61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10" t="s">
        <v>28</v>
      </c>
      <c r="DY47" s="610"/>
      <c r="DZ47" s="610"/>
      <c r="EA47" s="610"/>
      <c r="EB47" s="610"/>
      <c r="EC47" s="61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10" t="s">
        <v>28</v>
      </c>
      <c r="ES47" s="610"/>
      <c r="ET47" s="610"/>
      <c r="EU47" s="610"/>
      <c r="EV47" s="610"/>
      <c r="EW47" s="61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10" t="s">
        <v>28</v>
      </c>
      <c r="FX47" s="610"/>
      <c r="FY47" s="610"/>
      <c r="FZ47" s="610"/>
      <c r="GA47" s="610"/>
      <c r="GB47" s="61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10" t="s">
        <v>28</v>
      </c>
      <c r="GU47" s="610"/>
      <c r="GV47" s="610"/>
      <c r="GW47" s="610"/>
      <c r="GX47" s="610"/>
      <c r="GY47" s="61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10" t="s">
        <v>28</v>
      </c>
      <c r="HP47" s="610"/>
      <c r="HQ47" s="610"/>
      <c r="HR47" s="610"/>
      <c r="HS47" s="610"/>
      <c r="HT47" s="61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10" t="s">
        <v>28</v>
      </c>
      <c r="IA47" s="610"/>
      <c r="IB47" s="610"/>
      <c r="IC47" s="610"/>
      <c r="ID47" s="610"/>
      <c r="IE47" s="61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10" t="s">
        <v>28</v>
      </c>
      <c r="IQ47" s="610"/>
      <c r="IR47" s="610"/>
      <c r="IS47" s="610"/>
      <c r="IT47" s="610"/>
      <c r="IU47" s="61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10" t="s">
        <v>28</v>
      </c>
      <c r="JC47" s="610"/>
      <c r="JD47" s="610"/>
      <c r="JE47" s="610"/>
      <c r="JF47" s="610"/>
      <c r="JG47" s="61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10" t="s">
        <v>28</v>
      </c>
      <c r="KI47" s="610"/>
      <c r="KJ47" s="610"/>
      <c r="KK47" s="610"/>
      <c r="KL47" s="610"/>
      <c r="KM47" s="61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10" t="s">
        <v>28</v>
      </c>
      <c r="KW47" s="610"/>
      <c r="KX47" s="610"/>
      <c r="KY47" s="610"/>
      <c r="KZ47" s="610"/>
      <c r="LA47" s="61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10" t="s">
        <v>28</v>
      </c>
      <c r="LJ47" s="610"/>
      <c r="LK47" s="610"/>
      <c r="LL47" s="610"/>
      <c r="LM47" s="610"/>
      <c r="LN47" s="61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10" t="s">
        <v>28</v>
      </c>
      <c r="MI47" s="610"/>
      <c r="MJ47" s="610"/>
      <c r="MK47" s="610"/>
      <c r="ML47" s="610"/>
      <c r="MM47" s="61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10" t="s">
        <v>28</v>
      </c>
      <c r="NH47" s="610"/>
      <c r="NI47" s="610"/>
      <c r="NJ47" s="610"/>
      <c r="NK47" s="610"/>
      <c r="NL47" s="61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22" t="s">
        <v>29</v>
      </c>
      <c r="D48" s="622"/>
      <c r="E48" s="622"/>
      <c r="F48" s="622"/>
      <c r="G48" s="622"/>
      <c r="H48" s="62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22" t="s">
        <v>29</v>
      </c>
      <c r="Q48" s="622"/>
      <c r="R48" s="622"/>
      <c r="S48" s="622"/>
      <c r="T48" s="622"/>
      <c r="U48" s="62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22" t="s">
        <v>29</v>
      </c>
      <c r="AI48" s="622"/>
      <c r="AJ48" s="622"/>
      <c r="AK48" s="622"/>
      <c r="AL48" s="622"/>
      <c r="AM48" s="622"/>
      <c r="AN48" s="13"/>
      <c r="AO48" s="19"/>
      <c r="AP48" s="23">
        <f t="shared" si="12"/>
        <v>0</v>
      </c>
      <c r="AQ48" s="19">
        <f t="shared" si="13"/>
        <v>0</v>
      </c>
      <c r="AS48" s="622" t="s">
        <v>29</v>
      </c>
      <c r="AT48" s="622"/>
      <c r="AU48" s="622"/>
      <c r="AV48" s="622"/>
      <c r="AW48" s="622"/>
      <c r="AX48" s="62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22" t="s">
        <v>29</v>
      </c>
      <c r="BH48" s="622"/>
      <c r="BI48" s="622"/>
      <c r="BJ48" s="622"/>
      <c r="BK48" s="622"/>
      <c r="BL48" s="62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22" t="s">
        <v>29</v>
      </c>
      <c r="BT48" s="622"/>
      <c r="BU48" s="622"/>
      <c r="BV48" s="622"/>
      <c r="BW48" s="622"/>
      <c r="BX48" s="62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22" t="s">
        <v>29</v>
      </c>
      <c r="CM48" s="622"/>
      <c r="CN48" s="622"/>
      <c r="CO48" s="622"/>
      <c r="CP48" s="622"/>
      <c r="CQ48" s="62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22" t="s">
        <v>29</v>
      </c>
      <c r="DE48" s="622"/>
      <c r="DF48" s="622"/>
      <c r="DG48" s="622"/>
      <c r="DH48" s="622"/>
      <c r="DI48" s="62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22" t="s">
        <v>29</v>
      </c>
      <c r="DY48" s="622"/>
      <c r="DZ48" s="622"/>
      <c r="EA48" s="622"/>
      <c r="EB48" s="622"/>
      <c r="EC48" s="62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22" t="s">
        <v>29</v>
      </c>
      <c r="ES48" s="622"/>
      <c r="ET48" s="622"/>
      <c r="EU48" s="622"/>
      <c r="EV48" s="622"/>
      <c r="EW48" s="62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22" t="s">
        <v>29</v>
      </c>
      <c r="FX48" s="622"/>
      <c r="FY48" s="622"/>
      <c r="FZ48" s="622"/>
      <c r="GA48" s="622"/>
      <c r="GB48" s="62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22" t="s">
        <v>29</v>
      </c>
      <c r="GU48" s="622"/>
      <c r="GV48" s="622"/>
      <c r="GW48" s="622"/>
      <c r="GX48" s="622"/>
      <c r="GY48" s="62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22" t="s">
        <v>29</v>
      </c>
      <c r="HP48" s="622"/>
      <c r="HQ48" s="622"/>
      <c r="HR48" s="622"/>
      <c r="HS48" s="622"/>
      <c r="HT48" s="62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22" t="s">
        <v>29</v>
      </c>
      <c r="IA48" s="622"/>
      <c r="IB48" s="622"/>
      <c r="IC48" s="622"/>
      <c r="ID48" s="622"/>
      <c r="IE48" s="62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22" t="s">
        <v>29</v>
      </c>
      <c r="IQ48" s="622"/>
      <c r="IR48" s="622"/>
      <c r="IS48" s="622"/>
      <c r="IT48" s="622"/>
      <c r="IU48" s="62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22" t="s">
        <v>29</v>
      </c>
      <c r="JC48" s="622"/>
      <c r="JD48" s="622"/>
      <c r="JE48" s="622"/>
      <c r="JF48" s="622"/>
      <c r="JG48" s="62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22" t="s">
        <v>29</v>
      </c>
      <c r="KI48" s="622"/>
      <c r="KJ48" s="622"/>
      <c r="KK48" s="622"/>
      <c r="KL48" s="622"/>
      <c r="KM48" s="62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22" t="s">
        <v>29</v>
      </c>
      <c r="KW48" s="622"/>
      <c r="KX48" s="622"/>
      <c r="KY48" s="622"/>
      <c r="KZ48" s="622"/>
      <c r="LA48" s="62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22" t="s">
        <v>29</v>
      </c>
      <c r="LJ48" s="622"/>
      <c r="LK48" s="622"/>
      <c r="LL48" s="622"/>
      <c r="LM48" s="622"/>
      <c r="LN48" s="62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22" t="s">
        <v>29</v>
      </c>
      <c r="MI48" s="622"/>
      <c r="MJ48" s="622"/>
      <c r="MK48" s="622"/>
      <c r="ML48" s="622"/>
      <c r="MM48" s="62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22" t="s">
        <v>29</v>
      </c>
      <c r="NH48" s="622"/>
      <c r="NI48" s="622"/>
      <c r="NJ48" s="622"/>
      <c r="NK48" s="622"/>
      <c r="NL48" s="62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22" t="s">
        <v>114</v>
      </c>
      <c r="ES49" s="622"/>
      <c r="ET49" s="622"/>
      <c r="EU49" s="622"/>
      <c r="EV49" s="622"/>
      <c r="EW49" s="62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22" t="s">
        <v>114</v>
      </c>
      <c r="FX49" s="622"/>
      <c r="FY49" s="622"/>
      <c r="FZ49" s="622"/>
      <c r="GA49" s="622"/>
      <c r="GB49" s="62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22" t="s">
        <v>114</v>
      </c>
      <c r="GU49" s="622"/>
      <c r="GV49" s="622"/>
      <c r="GW49" s="622"/>
      <c r="GX49" s="622"/>
      <c r="GY49" s="62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22" t="s">
        <v>114</v>
      </c>
      <c r="HP49" s="622"/>
      <c r="HQ49" s="622"/>
      <c r="HR49" s="622"/>
      <c r="HS49" s="622"/>
      <c r="HT49" s="622"/>
      <c r="HU49" s="13"/>
      <c r="HV49" s="19"/>
      <c r="HW49" s="30">
        <f t="shared" si="44"/>
        <v>0</v>
      </c>
      <c r="HX49" s="28">
        <f t="shared" si="45"/>
        <v>0</v>
      </c>
      <c r="HZ49" s="622" t="s">
        <v>114</v>
      </c>
      <c r="IA49" s="622"/>
      <c r="IB49" s="622"/>
      <c r="IC49" s="622"/>
      <c r="ID49" s="622"/>
      <c r="IE49" s="62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22" t="s">
        <v>114</v>
      </c>
      <c r="IQ49" s="622"/>
      <c r="IR49" s="622"/>
      <c r="IS49" s="622"/>
      <c r="IT49" s="622"/>
      <c r="IU49" s="62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22" t="s">
        <v>114</v>
      </c>
      <c r="JC49" s="622"/>
      <c r="JD49" s="622"/>
      <c r="JE49" s="622"/>
      <c r="JF49" s="622"/>
      <c r="JG49" s="62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22" t="s">
        <v>114</v>
      </c>
      <c r="KI49" s="622"/>
      <c r="KJ49" s="622"/>
      <c r="KK49" s="622"/>
      <c r="KL49" s="622"/>
      <c r="KM49" s="62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22" t="s">
        <v>114</v>
      </c>
      <c r="KW49" s="622"/>
      <c r="KX49" s="622"/>
      <c r="KY49" s="622"/>
      <c r="KZ49" s="622"/>
      <c r="LA49" s="62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22" t="s">
        <v>114</v>
      </c>
      <c r="LJ49" s="622"/>
      <c r="LK49" s="622"/>
      <c r="LL49" s="622"/>
      <c r="LM49" s="622"/>
      <c r="LN49" s="62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22" t="s">
        <v>114</v>
      </c>
      <c r="MI49" s="622"/>
      <c r="MJ49" s="622"/>
      <c r="MK49" s="622"/>
      <c r="ML49" s="622"/>
      <c r="MM49" s="62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22" t="s">
        <v>114</v>
      </c>
      <c r="NH49" s="622"/>
      <c r="NI49" s="622"/>
      <c r="NJ49" s="622"/>
      <c r="NK49" s="622"/>
      <c r="NL49" s="62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22" t="s">
        <v>30</v>
      </c>
      <c r="D50" s="622"/>
      <c r="E50" s="622"/>
      <c r="F50" s="622"/>
      <c r="G50" s="622"/>
      <c r="H50" s="62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22" t="s">
        <v>30</v>
      </c>
      <c r="Q50" s="622"/>
      <c r="R50" s="622"/>
      <c r="S50" s="622"/>
      <c r="T50" s="622"/>
      <c r="U50" s="62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22" t="s">
        <v>30</v>
      </c>
      <c r="AI50" s="622"/>
      <c r="AJ50" s="622"/>
      <c r="AK50" s="622"/>
      <c r="AL50" s="622"/>
      <c r="AM50" s="622"/>
      <c r="AN50" s="13"/>
      <c r="AO50" s="19"/>
      <c r="AP50" s="23">
        <f t="shared" si="12"/>
        <v>0</v>
      </c>
      <c r="AQ50" s="19">
        <f t="shared" si="13"/>
        <v>0</v>
      </c>
      <c r="AS50" s="610" t="s">
        <v>30</v>
      </c>
      <c r="AT50" s="610"/>
      <c r="AU50" s="610"/>
      <c r="AV50" s="610"/>
      <c r="AW50" s="610"/>
      <c r="AX50" s="61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10" t="s">
        <v>30</v>
      </c>
      <c r="BH50" s="610"/>
      <c r="BI50" s="610"/>
      <c r="BJ50" s="610"/>
      <c r="BK50" s="610"/>
      <c r="BL50" s="61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10" t="s">
        <v>30</v>
      </c>
      <c r="BT50" s="610"/>
      <c r="BU50" s="610"/>
      <c r="BV50" s="610"/>
      <c r="BW50" s="610"/>
      <c r="BX50" s="61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10" t="s">
        <v>30</v>
      </c>
      <c r="CM50" s="610"/>
      <c r="CN50" s="610"/>
      <c r="CO50" s="610"/>
      <c r="CP50" s="610"/>
      <c r="CQ50" s="61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10" t="s">
        <v>30</v>
      </c>
      <c r="DE50" s="610"/>
      <c r="DF50" s="610"/>
      <c r="DG50" s="610"/>
      <c r="DH50" s="610"/>
      <c r="DI50" s="61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10" t="s">
        <v>30</v>
      </c>
      <c r="DY50" s="610"/>
      <c r="DZ50" s="610"/>
      <c r="EA50" s="610"/>
      <c r="EB50" s="610"/>
      <c r="EC50" s="61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10" t="s">
        <v>30</v>
      </c>
      <c r="ES50" s="610"/>
      <c r="ET50" s="610"/>
      <c r="EU50" s="610"/>
      <c r="EV50" s="610"/>
      <c r="EW50" s="61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10" t="s">
        <v>30</v>
      </c>
      <c r="FX50" s="610"/>
      <c r="FY50" s="610"/>
      <c r="FZ50" s="610"/>
      <c r="GA50" s="610"/>
      <c r="GB50" s="61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10" t="s">
        <v>30</v>
      </c>
      <c r="GU50" s="610"/>
      <c r="GV50" s="610"/>
      <c r="GW50" s="610"/>
      <c r="GX50" s="610"/>
      <c r="GY50" s="61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10" t="s">
        <v>30</v>
      </c>
      <c r="HP50" s="610"/>
      <c r="HQ50" s="610"/>
      <c r="HR50" s="610"/>
      <c r="HS50" s="610"/>
      <c r="HT50" s="61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10" t="s">
        <v>30</v>
      </c>
      <c r="IA50" s="610"/>
      <c r="IB50" s="610"/>
      <c r="IC50" s="610"/>
      <c r="ID50" s="610"/>
      <c r="IE50" s="61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10" t="s">
        <v>30</v>
      </c>
      <c r="IQ50" s="610"/>
      <c r="IR50" s="610"/>
      <c r="IS50" s="610"/>
      <c r="IT50" s="610"/>
      <c r="IU50" s="61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10" t="s">
        <v>30</v>
      </c>
      <c r="JC50" s="610"/>
      <c r="JD50" s="610"/>
      <c r="JE50" s="610"/>
      <c r="JF50" s="610"/>
      <c r="JG50" s="61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10" t="s">
        <v>30</v>
      </c>
      <c r="KI50" s="610"/>
      <c r="KJ50" s="610"/>
      <c r="KK50" s="610"/>
      <c r="KL50" s="610"/>
      <c r="KM50" s="61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10" t="s">
        <v>30</v>
      </c>
      <c r="KW50" s="610"/>
      <c r="KX50" s="610"/>
      <c r="KY50" s="610"/>
      <c r="KZ50" s="610"/>
      <c r="LA50" s="61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10" t="s">
        <v>30</v>
      </c>
      <c r="LJ50" s="610"/>
      <c r="LK50" s="610"/>
      <c r="LL50" s="610"/>
      <c r="LM50" s="610"/>
      <c r="LN50" s="61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10" t="s">
        <v>30</v>
      </c>
      <c r="MI50" s="610"/>
      <c r="MJ50" s="610"/>
      <c r="MK50" s="610"/>
      <c r="ML50" s="610"/>
      <c r="MM50" s="61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10" t="s">
        <v>30</v>
      </c>
      <c r="NH50" s="610"/>
      <c r="NI50" s="610"/>
      <c r="NJ50" s="610"/>
      <c r="NK50" s="610"/>
      <c r="NL50" s="61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22" t="s">
        <v>31</v>
      </c>
      <c r="D51" s="622"/>
      <c r="E51" s="622"/>
      <c r="F51" s="622"/>
      <c r="G51" s="622"/>
      <c r="H51" s="62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22" t="s">
        <v>31</v>
      </c>
      <c r="Q51" s="622"/>
      <c r="R51" s="622"/>
      <c r="S51" s="622"/>
      <c r="T51" s="622"/>
      <c r="U51" s="62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22" t="s">
        <v>31</v>
      </c>
      <c r="AI51" s="622"/>
      <c r="AJ51" s="622"/>
      <c r="AK51" s="622"/>
      <c r="AL51" s="622"/>
      <c r="AM51" s="62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22" t="s">
        <v>31</v>
      </c>
      <c r="AT51" s="622"/>
      <c r="AU51" s="622"/>
      <c r="AV51" s="622"/>
      <c r="AW51" s="622"/>
      <c r="AX51" s="62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22" t="s">
        <v>31</v>
      </c>
      <c r="BH51" s="622"/>
      <c r="BI51" s="622"/>
      <c r="BJ51" s="622"/>
      <c r="BK51" s="622"/>
      <c r="BL51" s="62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22" t="s">
        <v>31</v>
      </c>
      <c r="BT51" s="622"/>
      <c r="BU51" s="622"/>
      <c r="BV51" s="622"/>
      <c r="BW51" s="622"/>
      <c r="BX51" s="62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22" t="s">
        <v>31</v>
      </c>
      <c r="CM51" s="622"/>
      <c r="CN51" s="622"/>
      <c r="CO51" s="622"/>
      <c r="CP51" s="622"/>
      <c r="CQ51" s="62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22" t="s">
        <v>31</v>
      </c>
      <c r="DE51" s="622"/>
      <c r="DF51" s="622"/>
      <c r="DG51" s="622"/>
      <c r="DH51" s="622"/>
      <c r="DI51" s="62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22" t="s">
        <v>31</v>
      </c>
      <c r="DY51" s="622"/>
      <c r="DZ51" s="622"/>
      <c r="EA51" s="622"/>
      <c r="EB51" s="622"/>
      <c r="EC51" s="62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22" t="s">
        <v>31</v>
      </c>
      <c r="ES51" s="622"/>
      <c r="ET51" s="622"/>
      <c r="EU51" s="622"/>
      <c r="EV51" s="622"/>
      <c r="EW51" s="62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22" t="s">
        <v>31</v>
      </c>
      <c r="FX51" s="622"/>
      <c r="FY51" s="622"/>
      <c r="FZ51" s="622"/>
      <c r="GA51" s="622"/>
      <c r="GB51" s="62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22" t="s">
        <v>31</v>
      </c>
      <c r="GU51" s="622"/>
      <c r="GV51" s="622"/>
      <c r="GW51" s="622"/>
      <c r="GX51" s="622"/>
      <c r="GY51" s="62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22" t="s">
        <v>31</v>
      </c>
      <c r="HP51" s="622"/>
      <c r="HQ51" s="622"/>
      <c r="HR51" s="622"/>
      <c r="HS51" s="622"/>
      <c r="HT51" s="62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22" t="s">
        <v>31</v>
      </c>
      <c r="IA51" s="622"/>
      <c r="IB51" s="622"/>
      <c r="IC51" s="622"/>
      <c r="ID51" s="622"/>
      <c r="IE51" s="62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22" t="s">
        <v>31</v>
      </c>
      <c r="IQ51" s="622"/>
      <c r="IR51" s="622"/>
      <c r="IS51" s="622"/>
      <c r="IT51" s="622"/>
      <c r="IU51" s="62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22" t="s">
        <v>31</v>
      </c>
      <c r="JC51" s="622"/>
      <c r="JD51" s="622"/>
      <c r="JE51" s="622"/>
      <c r="JF51" s="622"/>
      <c r="JG51" s="62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22" t="s">
        <v>31</v>
      </c>
      <c r="KI51" s="622"/>
      <c r="KJ51" s="622"/>
      <c r="KK51" s="622"/>
      <c r="KL51" s="622"/>
      <c r="KM51" s="62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22" t="s">
        <v>31</v>
      </c>
      <c r="KW51" s="622"/>
      <c r="KX51" s="622"/>
      <c r="KY51" s="622"/>
      <c r="KZ51" s="622"/>
      <c r="LA51" s="62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22" t="s">
        <v>31</v>
      </c>
      <c r="LJ51" s="622"/>
      <c r="LK51" s="622"/>
      <c r="LL51" s="622"/>
      <c r="LM51" s="622"/>
      <c r="LN51" s="62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22" t="s">
        <v>31</v>
      </c>
      <c r="MI51" s="622"/>
      <c r="MJ51" s="622"/>
      <c r="MK51" s="622"/>
      <c r="ML51" s="622"/>
      <c r="MM51" s="62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22" t="s">
        <v>31</v>
      </c>
      <c r="NH51" s="622"/>
      <c r="NI51" s="622"/>
      <c r="NJ51" s="622"/>
      <c r="NK51" s="622"/>
      <c r="NL51" s="62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22" t="s">
        <v>32</v>
      </c>
      <c r="D52" s="622"/>
      <c r="E52" s="622"/>
      <c r="F52" s="622"/>
      <c r="G52" s="622"/>
      <c r="H52" s="62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22" t="s">
        <v>32</v>
      </c>
      <c r="Q52" s="622"/>
      <c r="R52" s="622"/>
      <c r="S52" s="622"/>
      <c r="T52" s="622"/>
      <c r="U52" s="62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22" t="s">
        <v>32</v>
      </c>
      <c r="AI52" s="622"/>
      <c r="AJ52" s="622"/>
      <c r="AK52" s="622"/>
      <c r="AL52" s="622"/>
      <c r="AM52" s="622"/>
      <c r="AN52" s="13"/>
      <c r="AO52" s="19"/>
      <c r="AP52" s="23">
        <f t="shared" si="12"/>
        <v>0</v>
      </c>
      <c r="AQ52" s="19">
        <f t="shared" si="13"/>
        <v>0</v>
      </c>
      <c r="AS52" s="610" t="s">
        <v>32</v>
      </c>
      <c r="AT52" s="610"/>
      <c r="AU52" s="610"/>
      <c r="AV52" s="610"/>
      <c r="AW52" s="610"/>
      <c r="AX52" s="61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10" t="s">
        <v>32</v>
      </c>
      <c r="BH52" s="610"/>
      <c r="BI52" s="610"/>
      <c r="BJ52" s="610"/>
      <c r="BK52" s="610"/>
      <c r="BL52" s="61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10" t="s">
        <v>32</v>
      </c>
      <c r="BT52" s="610"/>
      <c r="BU52" s="610"/>
      <c r="BV52" s="610"/>
      <c r="BW52" s="610"/>
      <c r="BX52" s="61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10" t="s">
        <v>32</v>
      </c>
      <c r="CM52" s="610"/>
      <c r="CN52" s="610"/>
      <c r="CO52" s="610"/>
      <c r="CP52" s="610"/>
      <c r="CQ52" s="61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10" t="s">
        <v>32</v>
      </c>
      <c r="DE52" s="610"/>
      <c r="DF52" s="610"/>
      <c r="DG52" s="610"/>
      <c r="DH52" s="610"/>
      <c r="DI52" s="61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10" t="s">
        <v>32</v>
      </c>
      <c r="DY52" s="610"/>
      <c r="DZ52" s="610"/>
      <c r="EA52" s="610"/>
      <c r="EB52" s="610"/>
      <c r="EC52" s="61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10" t="s">
        <v>32</v>
      </c>
      <c r="ES52" s="610"/>
      <c r="ET52" s="610"/>
      <c r="EU52" s="610"/>
      <c r="EV52" s="610"/>
      <c r="EW52" s="61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10" t="s">
        <v>32</v>
      </c>
      <c r="FX52" s="610"/>
      <c r="FY52" s="610"/>
      <c r="FZ52" s="610"/>
      <c r="GA52" s="610"/>
      <c r="GB52" s="61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10" t="s">
        <v>32</v>
      </c>
      <c r="GU52" s="610"/>
      <c r="GV52" s="610"/>
      <c r="GW52" s="610"/>
      <c r="GX52" s="610"/>
      <c r="GY52" s="61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10" t="s">
        <v>32</v>
      </c>
      <c r="HP52" s="610"/>
      <c r="HQ52" s="610"/>
      <c r="HR52" s="610"/>
      <c r="HS52" s="610"/>
      <c r="HT52" s="61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10" t="s">
        <v>32</v>
      </c>
      <c r="IA52" s="610"/>
      <c r="IB52" s="610"/>
      <c r="IC52" s="610"/>
      <c r="ID52" s="610"/>
      <c r="IE52" s="61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10" t="s">
        <v>32</v>
      </c>
      <c r="IQ52" s="610"/>
      <c r="IR52" s="610"/>
      <c r="IS52" s="610"/>
      <c r="IT52" s="610"/>
      <c r="IU52" s="61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10" t="s">
        <v>32</v>
      </c>
      <c r="JC52" s="610"/>
      <c r="JD52" s="610"/>
      <c r="JE52" s="610"/>
      <c r="JF52" s="610"/>
      <c r="JG52" s="61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10" t="s">
        <v>32</v>
      </c>
      <c r="KI52" s="610"/>
      <c r="KJ52" s="610"/>
      <c r="KK52" s="610"/>
      <c r="KL52" s="610"/>
      <c r="KM52" s="61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10" t="s">
        <v>32</v>
      </c>
      <c r="KW52" s="610"/>
      <c r="KX52" s="610"/>
      <c r="KY52" s="610"/>
      <c r="KZ52" s="610"/>
      <c r="LA52" s="61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10" t="s">
        <v>32</v>
      </c>
      <c r="LJ52" s="610"/>
      <c r="LK52" s="610"/>
      <c r="LL52" s="610"/>
      <c r="LM52" s="610"/>
      <c r="LN52" s="61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10" t="s">
        <v>32</v>
      </c>
      <c r="MI52" s="610"/>
      <c r="MJ52" s="610"/>
      <c r="MK52" s="610"/>
      <c r="ML52" s="610"/>
      <c r="MM52" s="61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10" t="s">
        <v>32</v>
      </c>
      <c r="NH52" s="610"/>
      <c r="NI52" s="610"/>
      <c r="NJ52" s="610"/>
      <c r="NK52" s="610"/>
      <c r="NL52" s="61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22" t="s">
        <v>33</v>
      </c>
      <c r="D53" s="622"/>
      <c r="E53" s="622"/>
      <c r="F53" s="622"/>
      <c r="G53" s="622"/>
      <c r="H53" s="62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22" t="s">
        <v>33</v>
      </c>
      <c r="Q53" s="622"/>
      <c r="R53" s="622"/>
      <c r="S53" s="622"/>
      <c r="T53" s="622"/>
      <c r="U53" s="62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22" t="s">
        <v>33</v>
      </c>
      <c r="AI53" s="622"/>
      <c r="AJ53" s="622"/>
      <c r="AK53" s="622"/>
      <c r="AL53" s="622"/>
      <c r="AM53" s="622"/>
      <c r="AN53" s="13"/>
      <c r="AO53" s="19"/>
      <c r="AP53" s="23">
        <f t="shared" si="12"/>
        <v>0</v>
      </c>
      <c r="AQ53" s="19">
        <f t="shared" si="13"/>
        <v>0</v>
      </c>
      <c r="AS53" s="622" t="s">
        <v>33</v>
      </c>
      <c r="AT53" s="622"/>
      <c r="AU53" s="622"/>
      <c r="AV53" s="622"/>
      <c r="AW53" s="622"/>
      <c r="AX53" s="62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22" t="s">
        <v>33</v>
      </c>
      <c r="BH53" s="622"/>
      <c r="BI53" s="622"/>
      <c r="BJ53" s="622"/>
      <c r="BK53" s="622"/>
      <c r="BL53" s="62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22" t="s">
        <v>33</v>
      </c>
      <c r="BT53" s="622"/>
      <c r="BU53" s="622"/>
      <c r="BV53" s="622"/>
      <c r="BW53" s="622"/>
      <c r="BX53" s="62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22" t="s">
        <v>33</v>
      </c>
      <c r="CM53" s="622"/>
      <c r="CN53" s="622"/>
      <c r="CO53" s="622"/>
      <c r="CP53" s="622"/>
      <c r="CQ53" s="62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22" t="s">
        <v>33</v>
      </c>
      <c r="DE53" s="622"/>
      <c r="DF53" s="622"/>
      <c r="DG53" s="622"/>
      <c r="DH53" s="622"/>
      <c r="DI53" s="62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22" t="s">
        <v>33</v>
      </c>
      <c r="DY53" s="622"/>
      <c r="DZ53" s="622"/>
      <c r="EA53" s="622"/>
      <c r="EB53" s="622"/>
      <c r="EC53" s="62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22" t="s">
        <v>33</v>
      </c>
      <c r="ES53" s="622"/>
      <c r="ET53" s="622"/>
      <c r="EU53" s="622"/>
      <c r="EV53" s="622"/>
      <c r="EW53" s="62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22" t="s">
        <v>33</v>
      </c>
      <c r="FX53" s="622"/>
      <c r="FY53" s="622"/>
      <c r="FZ53" s="622"/>
      <c r="GA53" s="622"/>
      <c r="GB53" s="62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22" t="s">
        <v>33</v>
      </c>
      <c r="GU53" s="622"/>
      <c r="GV53" s="622"/>
      <c r="GW53" s="622"/>
      <c r="GX53" s="622"/>
      <c r="GY53" s="62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22" t="s">
        <v>33</v>
      </c>
      <c r="HP53" s="622"/>
      <c r="HQ53" s="622"/>
      <c r="HR53" s="622"/>
      <c r="HS53" s="622"/>
      <c r="HT53" s="622"/>
      <c r="HU53" s="13"/>
      <c r="HV53" s="19"/>
      <c r="HW53" s="30">
        <f t="shared" si="44"/>
        <v>0</v>
      </c>
      <c r="HX53" s="28">
        <f t="shared" si="45"/>
        <v>0</v>
      </c>
      <c r="HZ53" s="622" t="s">
        <v>33</v>
      </c>
      <c r="IA53" s="622"/>
      <c r="IB53" s="622"/>
      <c r="IC53" s="622"/>
      <c r="ID53" s="622"/>
      <c r="IE53" s="62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22" t="s">
        <v>33</v>
      </c>
      <c r="IQ53" s="622"/>
      <c r="IR53" s="622"/>
      <c r="IS53" s="622"/>
      <c r="IT53" s="622"/>
      <c r="IU53" s="62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22" t="s">
        <v>33</v>
      </c>
      <c r="JC53" s="622"/>
      <c r="JD53" s="622"/>
      <c r="JE53" s="622"/>
      <c r="JF53" s="622"/>
      <c r="JG53" s="62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22" t="s">
        <v>33</v>
      </c>
      <c r="KI53" s="622"/>
      <c r="KJ53" s="622"/>
      <c r="KK53" s="622"/>
      <c r="KL53" s="622"/>
      <c r="KM53" s="62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22" t="s">
        <v>33</v>
      </c>
      <c r="KW53" s="622"/>
      <c r="KX53" s="622"/>
      <c r="KY53" s="622"/>
      <c r="KZ53" s="622"/>
      <c r="LA53" s="62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22" t="s">
        <v>33</v>
      </c>
      <c r="LJ53" s="622"/>
      <c r="LK53" s="622"/>
      <c r="LL53" s="622"/>
      <c r="LM53" s="622"/>
      <c r="LN53" s="62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22" t="s">
        <v>33</v>
      </c>
      <c r="MI53" s="622"/>
      <c r="MJ53" s="622"/>
      <c r="MK53" s="622"/>
      <c r="ML53" s="622"/>
      <c r="MM53" s="62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22" t="s">
        <v>33</v>
      </c>
      <c r="NH53" s="622"/>
      <c r="NI53" s="622"/>
      <c r="NJ53" s="622"/>
      <c r="NK53" s="622"/>
      <c r="NL53" s="62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22" t="s">
        <v>34</v>
      </c>
      <c r="D54" s="622"/>
      <c r="E54" s="622"/>
      <c r="F54" s="622"/>
      <c r="G54" s="622"/>
      <c r="H54" s="62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22" t="s">
        <v>34</v>
      </c>
      <c r="Q54" s="622"/>
      <c r="R54" s="622"/>
      <c r="S54" s="622"/>
      <c r="T54" s="622"/>
      <c r="U54" s="62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22" t="s">
        <v>34</v>
      </c>
      <c r="AI54" s="622"/>
      <c r="AJ54" s="622"/>
      <c r="AK54" s="622"/>
      <c r="AL54" s="622"/>
      <c r="AM54" s="622"/>
      <c r="AN54" s="13"/>
      <c r="AO54" s="19"/>
      <c r="AP54" s="23">
        <f t="shared" si="12"/>
        <v>0</v>
      </c>
      <c r="AQ54" s="19">
        <f t="shared" si="13"/>
        <v>0</v>
      </c>
      <c r="AS54" s="610" t="s">
        <v>34</v>
      </c>
      <c r="AT54" s="610"/>
      <c r="AU54" s="610"/>
      <c r="AV54" s="610"/>
      <c r="AW54" s="610"/>
      <c r="AX54" s="61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10" t="s">
        <v>34</v>
      </c>
      <c r="BH54" s="610"/>
      <c r="BI54" s="610"/>
      <c r="BJ54" s="610"/>
      <c r="BK54" s="610"/>
      <c r="BL54" s="61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10" t="s">
        <v>34</v>
      </c>
      <c r="BT54" s="610"/>
      <c r="BU54" s="610"/>
      <c r="BV54" s="610"/>
      <c r="BW54" s="610"/>
      <c r="BX54" s="61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10" t="s">
        <v>34</v>
      </c>
      <c r="CM54" s="610"/>
      <c r="CN54" s="610"/>
      <c r="CO54" s="610"/>
      <c r="CP54" s="610"/>
      <c r="CQ54" s="61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10" t="s">
        <v>34</v>
      </c>
      <c r="DE54" s="610"/>
      <c r="DF54" s="610"/>
      <c r="DG54" s="610"/>
      <c r="DH54" s="610"/>
      <c r="DI54" s="61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10" t="s">
        <v>34</v>
      </c>
      <c r="DY54" s="610"/>
      <c r="DZ54" s="610"/>
      <c r="EA54" s="610"/>
      <c r="EB54" s="610"/>
      <c r="EC54" s="61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10" t="s">
        <v>34</v>
      </c>
      <c r="ES54" s="610"/>
      <c r="ET54" s="610"/>
      <c r="EU54" s="610"/>
      <c r="EV54" s="610"/>
      <c r="EW54" s="61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10" t="s">
        <v>34</v>
      </c>
      <c r="FX54" s="610"/>
      <c r="FY54" s="610"/>
      <c r="FZ54" s="610"/>
      <c r="GA54" s="610"/>
      <c r="GB54" s="61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10" t="s">
        <v>34</v>
      </c>
      <c r="GU54" s="610"/>
      <c r="GV54" s="610"/>
      <c r="GW54" s="610"/>
      <c r="GX54" s="610"/>
      <c r="GY54" s="61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10" t="s">
        <v>34</v>
      </c>
      <c r="HP54" s="610"/>
      <c r="HQ54" s="610"/>
      <c r="HR54" s="610"/>
      <c r="HS54" s="610"/>
      <c r="HT54" s="61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10" t="s">
        <v>34</v>
      </c>
      <c r="IA54" s="610"/>
      <c r="IB54" s="610"/>
      <c r="IC54" s="610"/>
      <c r="ID54" s="610"/>
      <c r="IE54" s="61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10" t="s">
        <v>34</v>
      </c>
      <c r="IQ54" s="610"/>
      <c r="IR54" s="610"/>
      <c r="IS54" s="610"/>
      <c r="IT54" s="610"/>
      <c r="IU54" s="61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10" t="s">
        <v>34</v>
      </c>
      <c r="JC54" s="610"/>
      <c r="JD54" s="610"/>
      <c r="JE54" s="610"/>
      <c r="JF54" s="610"/>
      <c r="JG54" s="61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10" t="s">
        <v>34</v>
      </c>
      <c r="KI54" s="610"/>
      <c r="KJ54" s="610"/>
      <c r="KK54" s="610"/>
      <c r="KL54" s="610"/>
      <c r="KM54" s="61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10" t="s">
        <v>34</v>
      </c>
      <c r="KW54" s="610"/>
      <c r="KX54" s="610"/>
      <c r="KY54" s="610"/>
      <c r="KZ54" s="610"/>
      <c r="LA54" s="61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10" t="s">
        <v>34</v>
      </c>
      <c r="LJ54" s="610"/>
      <c r="LK54" s="610"/>
      <c r="LL54" s="610"/>
      <c r="LM54" s="610"/>
      <c r="LN54" s="61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10" t="s">
        <v>34</v>
      </c>
      <c r="MI54" s="610"/>
      <c r="MJ54" s="610"/>
      <c r="MK54" s="610"/>
      <c r="ML54" s="610"/>
      <c r="MM54" s="61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10" t="s">
        <v>34</v>
      </c>
      <c r="NH54" s="610"/>
      <c r="NI54" s="610"/>
      <c r="NJ54" s="610"/>
      <c r="NK54" s="610"/>
      <c r="NL54" s="61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22" t="s">
        <v>35</v>
      </c>
      <c r="D55" s="622"/>
      <c r="E55" s="622"/>
      <c r="F55" s="622"/>
      <c r="G55" s="622"/>
      <c r="H55" s="62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22" t="s">
        <v>35</v>
      </c>
      <c r="Q55" s="622"/>
      <c r="R55" s="622"/>
      <c r="S55" s="622"/>
      <c r="T55" s="622"/>
      <c r="U55" s="62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22" t="s">
        <v>35</v>
      </c>
      <c r="AI55" s="622"/>
      <c r="AJ55" s="622"/>
      <c r="AK55" s="622"/>
      <c r="AL55" s="622"/>
      <c r="AM55" s="62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22" t="s">
        <v>35</v>
      </c>
      <c r="AT55" s="622"/>
      <c r="AU55" s="622"/>
      <c r="AV55" s="622"/>
      <c r="AW55" s="622"/>
      <c r="AX55" s="62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22" t="s">
        <v>35</v>
      </c>
      <c r="BH55" s="622"/>
      <c r="BI55" s="622"/>
      <c r="BJ55" s="622"/>
      <c r="BK55" s="622"/>
      <c r="BL55" s="62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22" t="s">
        <v>35</v>
      </c>
      <c r="BT55" s="622"/>
      <c r="BU55" s="622"/>
      <c r="BV55" s="622"/>
      <c r="BW55" s="622"/>
      <c r="BX55" s="62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22" t="s">
        <v>35</v>
      </c>
      <c r="CM55" s="622"/>
      <c r="CN55" s="622"/>
      <c r="CO55" s="622"/>
      <c r="CP55" s="622"/>
      <c r="CQ55" s="62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22" t="s">
        <v>35</v>
      </c>
      <c r="DE55" s="622"/>
      <c r="DF55" s="622"/>
      <c r="DG55" s="622"/>
      <c r="DH55" s="622"/>
      <c r="DI55" s="62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22" t="s">
        <v>35</v>
      </c>
      <c r="DY55" s="622"/>
      <c r="DZ55" s="622"/>
      <c r="EA55" s="622"/>
      <c r="EB55" s="622"/>
      <c r="EC55" s="62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22" t="s">
        <v>35</v>
      </c>
      <c r="ES55" s="622"/>
      <c r="ET55" s="622"/>
      <c r="EU55" s="622"/>
      <c r="EV55" s="622"/>
      <c r="EW55" s="62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22" t="s">
        <v>35</v>
      </c>
      <c r="FX55" s="622"/>
      <c r="FY55" s="622"/>
      <c r="FZ55" s="622"/>
      <c r="GA55" s="622"/>
      <c r="GB55" s="62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22" t="s">
        <v>35</v>
      </c>
      <c r="GU55" s="622"/>
      <c r="GV55" s="622"/>
      <c r="GW55" s="622"/>
      <c r="GX55" s="622"/>
      <c r="GY55" s="62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22" t="s">
        <v>35</v>
      </c>
      <c r="HP55" s="622"/>
      <c r="HQ55" s="622"/>
      <c r="HR55" s="622"/>
      <c r="HS55" s="622"/>
      <c r="HT55" s="622"/>
      <c r="HU55" s="13">
        <v>7</v>
      </c>
      <c r="HV55" s="19"/>
      <c r="HW55" s="30">
        <f t="shared" si="44"/>
        <v>0</v>
      </c>
      <c r="HX55" s="28">
        <f t="shared" si="45"/>
        <v>0</v>
      </c>
      <c r="HZ55" s="622" t="s">
        <v>35</v>
      </c>
      <c r="IA55" s="622"/>
      <c r="IB55" s="622"/>
      <c r="IC55" s="622"/>
      <c r="ID55" s="622"/>
      <c r="IE55" s="62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22" t="s">
        <v>35</v>
      </c>
      <c r="IQ55" s="622"/>
      <c r="IR55" s="622"/>
      <c r="IS55" s="622"/>
      <c r="IT55" s="622"/>
      <c r="IU55" s="62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22" t="s">
        <v>35</v>
      </c>
      <c r="JC55" s="622"/>
      <c r="JD55" s="622"/>
      <c r="JE55" s="622"/>
      <c r="JF55" s="622"/>
      <c r="JG55" s="62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22" t="s">
        <v>35</v>
      </c>
      <c r="KI55" s="622"/>
      <c r="KJ55" s="622"/>
      <c r="KK55" s="622"/>
      <c r="KL55" s="622"/>
      <c r="KM55" s="62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22" t="s">
        <v>35</v>
      </c>
      <c r="KW55" s="622"/>
      <c r="KX55" s="622"/>
      <c r="KY55" s="622"/>
      <c r="KZ55" s="622"/>
      <c r="LA55" s="62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22" t="s">
        <v>35</v>
      </c>
      <c r="LJ55" s="622"/>
      <c r="LK55" s="622"/>
      <c r="LL55" s="622"/>
      <c r="LM55" s="622"/>
      <c r="LN55" s="62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22" t="s">
        <v>35</v>
      </c>
      <c r="MI55" s="622"/>
      <c r="MJ55" s="622"/>
      <c r="MK55" s="622"/>
      <c r="ML55" s="622"/>
      <c r="MM55" s="62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22" t="s">
        <v>35</v>
      </c>
      <c r="NH55" s="622"/>
      <c r="NI55" s="622"/>
      <c r="NJ55" s="622"/>
      <c r="NK55" s="622"/>
      <c r="NL55" s="62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22" t="s">
        <v>36</v>
      </c>
      <c r="D56" s="622"/>
      <c r="E56" s="622"/>
      <c r="F56" s="622"/>
      <c r="G56" s="622"/>
      <c r="H56" s="62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22" t="s">
        <v>36</v>
      </c>
      <c r="Q56" s="622"/>
      <c r="R56" s="622"/>
      <c r="S56" s="622"/>
      <c r="T56" s="622"/>
      <c r="U56" s="62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22" t="s">
        <v>36</v>
      </c>
      <c r="AI56" s="622"/>
      <c r="AJ56" s="622"/>
      <c r="AK56" s="622"/>
      <c r="AL56" s="622"/>
      <c r="AM56" s="622"/>
      <c r="AN56" s="13"/>
      <c r="AO56" s="19"/>
      <c r="AP56" s="23">
        <f t="shared" si="12"/>
        <v>0</v>
      </c>
      <c r="AQ56" s="19">
        <f t="shared" si="13"/>
        <v>0</v>
      </c>
      <c r="AS56" s="610" t="s">
        <v>36</v>
      </c>
      <c r="AT56" s="610"/>
      <c r="AU56" s="610"/>
      <c r="AV56" s="610"/>
      <c r="AW56" s="610"/>
      <c r="AX56" s="61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10" t="s">
        <v>36</v>
      </c>
      <c r="BH56" s="610"/>
      <c r="BI56" s="610"/>
      <c r="BJ56" s="610"/>
      <c r="BK56" s="610"/>
      <c r="BL56" s="61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10" t="s">
        <v>36</v>
      </c>
      <c r="BT56" s="610"/>
      <c r="BU56" s="610"/>
      <c r="BV56" s="610"/>
      <c r="BW56" s="610"/>
      <c r="BX56" s="61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10" t="s">
        <v>36</v>
      </c>
      <c r="CM56" s="610"/>
      <c r="CN56" s="610"/>
      <c r="CO56" s="610"/>
      <c r="CP56" s="610"/>
      <c r="CQ56" s="61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10" t="s">
        <v>36</v>
      </c>
      <c r="DE56" s="610"/>
      <c r="DF56" s="610"/>
      <c r="DG56" s="610"/>
      <c r="DH56" s="610"/>
      <c r="DI56" s="61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10" t="s">
        <v>36</v>
      </c>
      <c r="DY56" s="610"/>
      <c r="DZ56" s="610"/>
      <c r="EA56" s="610"/>
      <c r="EB56" s="610"/>
      <c r="EC56" s="61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10" t="s">
        <v>36</v>
      </c>
      <c r="ES56" s="610"/>
      <c r="ET56" s="610"/>
      <c r="EU56" s="610"/>
      <c r="EV56" s="610"/>
      <c r="EW56" s="61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10" t="s">
        <v>36</v>
      </c>
      <c r="FX56" s="610"/>
      <c r="FY56" s="610"/>
      <c r="FZ56" s="610"/>
      <c r="GA56" s="610"/>
      <c r="GB56" s="61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10" t="s">
        <v>36</v>
      </c>
      <c r="GU56" s="610"/>
      <c r="GV56" s="610"/>
      <c r="GW56" s="610"/>
      <c r="GX56" s="610"/>
      <c r="GY56" s="61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10" t="s">
        <v>36</v>
      </c>
      <c r="HP56" s="610"/>
      <c r="HQ56" s="610"/>
      <c r="HR56" s="610"/>
      <c r="HS56" s="610"/>
      <c r="HT56" s="610"/>
      <c r="HU56" s="28"/>
      <c r="HV56" s="28"/>
      <c r="HW56" s="30">
        <f t="shared" si="44"/>
        <v>0</v>
      </c>
      <c r="HX56" s="28">
        <f t="shared" si="45"/>
        <v>0</v>
      </c>
      <c r="HZ56" s="610" t="s">
        <v>36</v>
      </c>
      <c r="IA56" s="610"/>
      <c r="IB56" s="610"/>
      <c r="IC56" s="610"/>
      <c r="ID56" s="610"/>
      <c r="IE56" s="61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10" t="s">
        <v>36</v>
      </c>
      <c r="IQ56" s="610"/>
      <c r="IR56" s="610"/>
      <c r="IS56" s="610"/>
      <c r="IT56" s="610"/>
      <c r="IU56" s="61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10" t="s">
        <v>36</v>
      </c>
      <c r="JC56" s="610"/>
      <c r="JD56" s="610"/>
      <c r="JE56" s="610"/>
      <c r="JF56" s="610"/>
      <c r="JG56" s="61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10" t="s">
        <v>36</v>
      </c>
      <c r="KI56" s="610"/>
      <c r="KJ56" s="610"/>
      <c r="KK56" s="610"/>
      <c r="KL56" s="610"/>
      <c r="KM56" s="61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10" t="s">
        <v>36</v>
      </c>
      <c r="KW56" s="610"/>
      <c r="KX56" s="610"/>
      <c r="KY56" s="610"/>
      <c r="KZ56" s="610"/>
      <c r="LA56" s="61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10" t="s">
        <v>36</v>
      </c>
      <c r="LJ56" s="610"/>
      <c r="LK56" s="610"/>
      <c r="LL56" s="610"/>
      <c r="LM56" s="610"/>
      <c r="LN56" s="61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10" t="s">
        <v>36</v>
      </c>
      <c r="MI56" s="610"/>
      <c r="MJ56" s="610"/>
      <c r="MK56" s="610"/>
      <c r="ML56" s="610"/>
      <c r="MM56" s="61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10" t="s">
        <v>36</v>
      </c>
      <c r="NH56" s="610"/>
      <c r="NI56" s="610"/>
      <c r="NJ56" s="610"/>
      <c r="NK56" s="610"/>
      <c r="NL56" s="61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22" t="s">
        <v>37</v>
      </c>
      <c r="D57" s="622"/>
      <c r="E57" s="622"/>
      <c r="F57" s="622"/>
      <c r="G57" s="622"/>
      <c r="H57" s="62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22" t="s">
        <v>37</v>
      </c>
      <c r="Q57" s="622"/>
      <c r="R57" s="622"/>
      <c r="S57" s="622"/>
      <c r="T57" s="622"/>
      <c r="U57" s="62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22" t="s">
        <v>37</v>
      </c>
      <c r="AI57" s="622"/>
      <c r="AJ57" s="622"/>
      <c r="AK57" s="622"/>
      <c r="AL57" s="622"/>
      <c r="AM57" s="622"/>
      <c r="AN57" s="13"/>
      <c r="AO57" s="19"/>
      <c r="AP57" s="23">
        <f t="shared" si="12"/>
        <v>0</v>
      </c>
      <c r="AQ57" s="19">
        <f t="shared" si="13"/>
        <v>0</v>
      </c>
      <c r="AS57" s="622" t="s">
        <v>37</v>
      </c>
      <c r="AT57" s="622"/>
      <c r="AU57" s="622"/>
      <c r="AV57" s="622"/>
      <c r="AW57" s="622"/>
      <c r="AX57" s="62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22" t="s">
        <v>37</v>
      </c>
      <c r="BH57" s="622"/>
      <c r="BI57" s="622"/>
      <c r="BJ57" s="622"/>
      <c r="BK57" s="622"/>
      <c r="BL57" s="62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22" t="s">
        <v>37</v>
      </c>
      <c r="BT57" s="622"/>
      <c r="BU57" s="622"/>
      <c r="BV57" s="622"/>
      <c r="BW57" s="622"/>
      <c r="BX57" s="62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22" t="s">
        <v>37</v>
      </c>
      <c r="CM57" s="622"/>
      <c r="CN57" s="622"/>
      <c r="CO57" s="622"/>
      <c r="CP57" s="622"/>
      <c r="CQ57" s="62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22" t="s">
        <v>37</v>
      </c>
      <c r="DE57" s="622"/>
      <c r="DF57" s="622"/>
      <c r="DG57" s="622"/>
      <c r="DH57" s="622"/>
      <c r="DI57" s="62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22" t="s">
        <v>37</v>
      </c>
      <c r="DY57" s="622"/>
      <c r="DZ57" s="622"/>
      <c r="EA57" s="622"/>
      <c r="EB57" s="622"/>
      <c r="EC57" s="62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22" t="s">
        <v>37</v>
      </c>
      <c r="ES57" s="622"/>
      <c r="ET57" s="622"/>
      <c r="EU57" s="622"/>
      <c r="EV57" s="622"/>
      <c r="EW57" s="62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22" t="s">
        <v>37</v>
      </c>
      <c r="FX57" s="622"/>
      <c r="FY57" s="622"/>
      <c r="FZ57" s="622"/>
      <c r="GA57" s="622"/>
      <c r="GB57" s="62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22" t="s">
        <v>37</v>
      </c>
      <c r="GU57" s="622"/>
      <c r="GV57" s="622"/>
      <c r="GW57" s="622"/>
      <c r="GX57" s="622"/>
      <c r="GY57" s="62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22" t="s">
        <v>37</v>
      </c>
      <c r="HP57" s="622"/>
      <c r="HQ57" s="622"/>
      <c r="HR57" s="622"/>
      <c r="HS57" s="622"/>
      <c r="HT57" s="622"/>
      <c r="HU57" s="13"/>
      <c r="HV57" s="19"/>
      <c r="HW57" s="30">
        <f t="shared" si="44"/>
        <v>0</v>
      </c>
      <c r="HX57" s="28">
        <f t="shared" si="45"/>
        <v>0</v>
      </c>
      <c r="HZ57" s="622" t="s">
        <v>37</v>
      </c>
      <c r="IA57" s="622"/>
      <c r="IB57" s="622"/>
      <c r="IC57" s="622"/>
      <c r="ID57" s="622"/>
      <c r="IE57" s="62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22" t="s">
        <v>37</v>
      </c>
      <c r="IQ57" s="622"/>
      <c r="IR57" s="622"/>
      <c r="IS57" s="622"/>
      <c r="IT57" s="622"/>
      <c r="IU57" s="62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22" t="s">
        <v>37</v>
      </c>
      <c r="JC57" s="622"/>
      <c r="JD57" s="622"/>
      <c r="JE57" s="622"/>
      <c r="JF57" s="622"/>
      <c r="JG57" s="62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22" t="s">
        <v>37</v>
      </c>
      <c r="KI57" s="622"/>
      <c r="KJ57" s="622"/>
      <c r="KK57" s="622"/>
      <c r="KL57" s="622"/>
      <c r="KM57" s="62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22" t="s">
        <v>37</v>
      </c>
      <c r="KW57" s="622"/>
      <c r="KX57" s="622"/>
      <c r="KY57" s="622"/>
      <c r="KZ57" s="622"/>
      <c r="LA57" s="62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22" t="s">
        <v>37</v>
      </c>
      <c r="LJ57" s="622"/>
      <c r="LK57" s="622"/>
      <c r="LL57" s="622"/>
      <c r="LM57" s="622"/>
      <c r="LN57" s="62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22" t="s">
        <v>37</v>
      </c>
      <c r="MI57" s="622"/>
      <c r="MJ57" s="622"/>
      <c r="MK57" s="622"/>
      <c r="ML57" s="622"/>
      <c r="MM57" s="62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22" t="s">
        <v>37</v>
      </c>
      <c r="NH57" s="622"/>
      <c r="NI57" s="622"/>
      <c r="NJ57" s="622"/>
      <c r="NK57" s="622"/>
      <c r="NL57" s="62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22" t="s">
        <v>38</v>
      </c>
      <c r="D58" s="622"/>
      <c r="E58" s="622"/>
      <c r="F58" s="622"/>
      <c r="G58" s="622"/>
      <c r="H58" s="62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22" t="s">
        <v>38</v>
      </c>
      <c r="Q58" s="622"/>
      <c r="R58" s="622"/>
      <c r="S58" s="622"/>
      <c r="T58" s="622"/>
      <c r="U58" s="62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22" t="s">
        <v>38</v>
      </c>
      <c r="AI58" s="622"/>
      <c r="AJ58" s="622"/>
      <c r="AK58" s="622"/>
      <c r="AL58" s="622"/>
      <c r="AM58" s="622"/>
      <c r="AN58" s="13"/>
      <c r="AO58" s="19"/>
      <c r="AP58" s="23">
        <f t="shared" si="12"/>
        <v>0</v>
      </c>
      <c r="AQ58" s="19">
        <f t="shared" si="13"/>
        <v>0</v>
      </c>
      <c r="AS58" s="610" t="s">
        <v>38</v>
      </c>
      <c r="AT58" s="610"/>
      <c r="AU58" s="610"/>
      <c r="AV58" s="610"/>
      <c r="AW58" s="610"/>
      <c r="AX58" s="61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10" t="s">
        <v>38</v>
      </c>
      <c r="BH58" s="610"/>
      <c r="BI58" s="610"/>
      <c r="BJ58" s="610"/>
      <c r="BK58" s="610"/>
      <c r="BL58" s="61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10" t="s">
        <v>38</v>
      </c>
      <c r="BT58" s="610"/>
      <c r="BU58" s="610"/>
      <c r="BV58" s="610"/>
      <c r="BW58" s="610"/>
      <c r="BX58" s="61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10" t="s">
        <v>38</v>
      </c>
      <c r="CM58" s="610"/>
      <c r="CN58" s="610"/>
      <c r="CO58" s="610"/>
      <c r="CP58" s="610"/>
      <c r="CQ58" s="61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10" t="s">
        <v>38</v>
      </c>
      <c r="DE58" s="610"/>
      <c r="DF58" s="610"/>
      <c r="DG58" s="610"/>
      <c r="DH58" s="610"/>
      <c r="DI58" s="61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10" t="s">
        <v>38</v>
      </c>
      <c r="DY58" s="610"/>
      <c r="DZ58" s="610"/>
      <c r="EA58" s="610"/>
      <c r="EB58" s="610"/>
      <c r="EC58" s="61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10" t="s">
        <v>38</v>
      </c>
      <c r="ES58" s="610"/>
      <c r="ET58" s="610"/>
      <c r="EU58" s="610"/>
      <c r="EV58" s="610"/>
      <c r="EW58" s="61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10" t="s">
        <v>38</v>
      </c>
      <c r="FX58" s="610"/>
      <c r="FY58" s="610"/>
      <c r="FZ58" s="610"/>
      <c r="GA58" s="610"/>
      <c r="GB58" s="61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10" t="s">
        <v>38</v>
      </c>
      <c r="GU58" s="610"/>
      <c r="GV58" s="610"/>
      <c r="GW58" s="610"/>
      <c r="GX58" s="610"/>
      <c r="GY58" s="61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10" t="s">
        <v>38</v>
      </c>
      <c r="HP58" s="610"/>
      <c r="HQ58" s="610"/>
      <c r="HR58" s="610"/>
      <c r="HS58" s="610"/>
      <c r="HT58" s="61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10" t="s">
        <v>38</v>
      </c>
      <c r="IA58" s="610"/>
      <c r="IB58" s="610"/>
      <c r="IC58" s="610"/>
      <c r="ID58" s="610"/>
      <c r="IE58" s="61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10" t="s">
        <v>38</v>
      </c>
      <c r="IQ58" s="610"/>
      <c r="IR58" s="610"/>
      <c r="IS58" s="610"/>
      <c r="IT58" s="610"/>
      <c r="IU58" s="61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10" t="s">
        <v>38</v>
      </c>
      <c r="JC58" s="610"/>
      <c r="JD58" s="610"/>
      <c r="JE58" s="610"/>
      <c r="JF58" s="610"/>
      <c r="JG58" s="61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10" t="s">
        <v>38</v>
      </c>
      <c r="KI58" s="610"/>
      <c r="KJ58" s="610"/>
      <c r="KK58" s="610"/>
      <c r="KL58" s="610"/>
      <c r="KM58" s="61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10" t="s">
        <v>38</v>
      </c>
      <c r="KW58" s="610"/>
      <c r="KX58" s="610"/>
      <c r="KY58" s="610"/>
      <c r="KZ58" s="610"/>
      <c r="LA58" s="61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10" t="s">
        <v>38</v>
      </c>
      <c r="LJ58" s="610"/>
      <c r="LK58" s="610"/>
      <c r="LL58" s="610"/>
      <c r="LM58" s="610"/>
      <c r="LN58" s="61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10" t="s">
        <v>38</v>
      </c>
      <c r="MI58" s="610"/>
      <c r="MJ58" s="610"/>
      <c r="MK58" s="610"/>
      <c r="ML58" s="610"/>
      <c r="MM58" s="61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10" t="s">
        <v>38</v>
      </c>
      <c r="NH58" s="610"/>
      <c r="NI58" s="610"/>
      <c r="NJ58" s="610"/>
      <c r="NK58" s="610"/>
      <c r="NL58" s="61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22" t="s">
        <v>39</v>
      </c>
      <c r="D59" s="622"/>
      <c r="E59" s="622"/>
      <c r="F59" s="622"/>
      <c r="G59" s="622"/>
      <c r="H59" s="62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22" t="s">
        <v>39</v>
      </c>
      <c r="Q59" s="622"/>
      <c r="R59" s="622"/>
      <c r="S59" s="622"/>
      <c r="T59" s="622"/>
      <c r="U59" s="62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22" t="s">
        <v>39</v>
      </c>
      <c r="AI59" s="622"/>
      <c r="AJ59" s="622"/>
      <c r="AK59" s="622"/>
      <c r="AL59" s="622"/>
      <c r="AM59" s="622"/>
      <c r="AN59" s="13"/>
      <c r="AO59" s="19"/>
      <c r="AP59" s="23">
        <f t="shared" si="12"/>
        <v>0</v>
      </c>
      <c r="AQ59" s="19">
        <f t="shared" si="13"/>
        <v>0</v>
      </c>
      <c r="AS59" s="622" t="s">
        <v>39</v>
      </c>
      <c r="AT59" s="622"/>
      <c r="AU59" s="622"/>
      <c r="AV59" s="622"/>
      <c r="AW59" s="622"/>
      <c r="AX59" s="62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22" t="s">
        <v>39</v>
      </c>
      <c r="BH59" s="622"/>
      <c r="BI59" s="622"/>
      <c r="BJ59" s="622"/>
      <c r="BK59" s="622"/>
      <c r="BL59" s="62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22" t="s">
        <v>39</v>
      </c>
      <c r="BT59" s="622"/>
      <c r="BU59" s="622"/>
      <c r="BV59" s="622"/>
      <c r="BW59" s="622"/>
      <c r="BX59" s="62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22" t="s">
        <v>39</v>
      </c>
      <c r="CM59" s="622"/>
      <c r="CN59" s="622"/>
      <c r="CO59" s="622"/>
      <c r="CP59" s="622"/>
      <c r="CQ59" s="62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22" t="s">
        <v>39</v>
      </c>
      <c r="DE59" s="622"/>
      <c r="DF59" s="622"/>
      <c r="DG59" s="622"/>
      <c r="DH59" s="622"/>
      <c r="DI59" s="62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22" t="s">
        <v>39</v>
      </c>
      <c r="DY59" s="622"/>
      <c r="DZ59" s="622"/>
      <c r="EA59" s="622"/>
      <c r="EB59" s="622"/>
      <c r="EC59" s="62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22" t="s">
        <v>39</v>
      </c>
      <c r="ES59" s="622"/>
      <c r="ET59" s="622"/>
      <c r="EU59" s="622"/>
      <c r="EV59" s="622"/>
      <c r="EW59" s="62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22" t="s">
        <v>39</v>
      </c>
      <c r="FX59" s="622"/>
      <c r="FY59" s="622"/>
      <c r="FZ59" s="622"/>
      <c r="GA59" s="622"/>
      <c r="GB59" s="62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22" t="s">
        <v>39</v>
      </c>
      <c r="GU59" s="622"/>
      <c r="GV59" s="622"/>
      <c r="GW59" s="622"/>
      <c r="GX59" s="622"/>
      <c r="GY59" s="62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22" t="s">
        <v>39</v>
      </c>
      <c r="HP59" s="622"/>
      <c r="HQ59" s="622"/>
      <c r="HR59" s="622"/>
      <c r="HS59" s="622"/>
      <c r="HT59" s="622"/>
      <c r="HU59" s="13"/>
      <c r="HV59" s="19"/>
      <c r="HW59" s="30">
        <f t="shared" si="44"/>
        <v>0</v>
      </c>
      <c r="HX59" s="28">
        <f t="shared" si="45"/>
        <v>0</v>
      </c>
      <c r="HZ59" s="622" t="s">
        <v>39</v>
      </c>
      <c r="IA59" s="622"/>
      <c r="IB59" s="622"/>
      <c r="IC59" s="622"/>
      <c r="ID59" s="622"/>
      <c r="IE59" s="62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22" t="s">
        <v>39</v>
      </c>
      <c r="IQ59" s="622"/>
      <c r="IR59" s="622"/>
      <c r="IS59" s="622"/>
      <c r="IT59" s="622"/>
      <c r="IU59" s="62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22" t="s">
        <v>39</v>
      </c>
      <c r="JC59" s="622"/>
      <c r="JD59" s="622"/>
      <c r="JE59" s="622"/>
      <c r="JF59" s="622"/>
      <c r="JG59" s="62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22" t="s">
        <v>39</v>
      </c>
      <c r="KI59" s="622"/>
      <c r="KJ59" s="622"/>
      <c r="KK59" s="622"/>
      <c r="KL59" s="622"/>
      <c r="KM59" s="62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22" t="s">
        <v>39</v>
      </c>
      <c r="KW59" s="622"/>
      <c r="KX59" s="622"/>
      <c r="KY59" s="622"/>
      <c r="KZ59" s="622"/>
      <c r="LA59" s="62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22" t="s">
        <v>39</v>
      </c>
      <c r="LJ59" s="622"/>
      <c r="LK59" s="622"/>
      <c r="LL59" s="622"/>
      <c r="LM59" s="622"/>
      <c r="LN59" s="62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22" t="s">
        <v>39</v>
      </c>
      <c r="MI59" s="622"/>
      <c r="MJ59" s="622"/>
      <c r="MK59" s="622"/>
      <c r="ML59" s="622"/>
      <c r="MM59" s="62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22" t="s">
        <v>39</v>
      </c>
      <c r="NH59" s="622"/>
      <c r="NI59" s="622"/>
      <c r="NJ59" s="622"/>
      <c r="NK59" s="622"/>
      <c r="NL59" s="62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22" t="s">
        <v>48</v>
      </c>
      <c r="D60" s="622"/>
      <c r="E60" s="622"/>
      <c r="F60" s="622"/>
      <c r="G60" s="622"/>
      <c r="H60" s="62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22" t="s">
        <v>48</v>
      </c>
      <c r="Q60" s="622"/>
      <c r="R60" s="622"/>
      <c r="S60" s="622"/>
      <c r="T60" s="622"/>
      <c r="U60" s="62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22" t="s">
        <v>48</v>
      </c>
      <c r="AI60" s="622"/>
      <c r="AJ60" s="622"/>
      <c r="AK60" s="622"/>
      <c r="AL60" s="622"/>
      <c r="AM60" s="622"/>
      <c r="AN60" s="13"/>
      <c r="AO60" s="19"/>
      <c r="AP60" s="23">
        <f t="shared" si="12"/>
        <v>0</v>
      </c>
      <c r="AQ60" s="19">
        <f t="shared" si="13"/>
        <v>0</v>
      </c>
      <c r="AS60" s="610" t="s">
        <v>48</v>
      </c>
      <c r="AT60" s="610"/>
      <c r="AU60" s="610"/>
      <c r="AV60" s="610"/>
      <c r="AW60" s="610"/>
      <c r="AX60" s="61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10" t="s">
        <v>48</v>
      </c>
      <c r="BH60" s="610"/>
      <c r="BI60" s="610"/>
      <c r="BJ60" s="610"/>
      <c r="BK60" s="610"/>
      <c r="BL60" s="61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10" t="s">
        <v>48</v>
      </c>
      <c r="BT60" s="610"/>
      <c r="BU60" s="610"/>
      <c r="BV60" s="610"/>
      <c r="BW60" s="610"/>
      <c r="BX60" s="61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10" t="s">
        <v>48</v>
      </c>
      <c r="CM60" s="610"/>
      <c r="CN60" s="610"/>
      <c r="CO60" s="610"/>
      <c r="CP60" s="610"/>
      <c r="CQ60" s="61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10" t="s">
        <v>48</v>
      </c>
      <c r="DE60" s="610"/>
      <c r="DF60" s="610"/>
      <c r="DG60" s="610"/>
      <c r="DH60" s="610"/>
      <c r="DI60" s="61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10" t="s">
        <v>48</v>
      </c>
      <c r="DY60" s="610"/>
      <c r="DZ60" s="610"/>
      <c r="EA60" s="610"/>
      <c r="EB60" s="610"/>
      <c r="EC60" s="61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10" t="s">
        <v>48</v>
      </c>
      <c r="ES60" s="610"/>
      <c r="ET60" s="610"/>
      <c r="EU60" s="610"/>
      <c r="EV60" s="610"/>
      <c r="EW60" s="61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10" t="s">
        <v>48</v>
      </c>
      <c r="FX60" s="610"/>
      <c r="FY60" s="610"/>
      <c r="FZ60" s="610"/>
      <c r="GA60" s="610"/>
      <c r="GB60" s="61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10" t="s">
        <v>48</v>
      </c>
      <c r="GU60" s="610"/>
      <c r="GV60" s="610"/>
      <c r="GW60" s="610"/>
      <c r="GX60" s="610"/>
      <c r="GY60" s="61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10" t="s">
        <v>48</v>
      </c>
      <c r="HP60" s="610"/>
      <c r="HQ60" s="610"/>
      <c r="HR60" s="610"/>
      <c r="HS60" s="610"/>
      <c r="HT60" s="610"/>
      <c r="HU60" s="28"/>
      <c r="HV60" s="28"/>
      <c r="HW60" s="30">
        <f t="shared" si="44"/>
        <v>0</v>
      </c>
      <c r="HX60" s="28">
        <f t="shared" si="45"/>
        <v>0</v>
      </c>
      <c r="HZ60" s="610" t="s">
        <v>48</v>
      </c>
      <c r="IA60" s="610"/>
      <c r="IB60" s="610"/>
      <c r="IC60" s="610"/>
      <c r="ID60" s="610"/>
      <c r="IE60" s="61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10" t="s">
        <v>48</v>
      </c>
      <c r="IQ60" s="610"/>
      <c r="IR60" s="610"/>
      <c r="IS60" s="610"/>
      <c r="IT60" s="610"/>
      <c r="IU60" s="61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10" t="s">
        <v>48</v>
      </c>
      <c r="JC60" s="610"/>
      <c r="JD60" s="610"/>
      <c r="JE60" s="610"/>
      <c r="JF60" s="610"/>
      <c r="JG60" s="61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10" t="s">
        <v>48</v>
      </c>
      <c r="KI60" s="610"/>
      <c r="KJ60" s="610"/>
      <c r="KK60" s="610"/>
      <c r="KL60" s="610"/>
      <c r="KM60" s="61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10" t="s">
        <v>48</v>
      </c>
      <c r="KW60" s="610"/>
      <c r="KX60" s="610"/>
      <c r="KY60" s="610"/>
      <c r="KZ60" s="610"/>
      <c r="LA60" s="61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10" t="s">
        <v>48</v>
      </c>
      <c r="LJ60" s="610"/>
      <c r="LK60" s="610"/>
      <c r="LL60" s="610"/>
      <c r="LM60" s="610"/>
      <c r="LN60" s="61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10" t="s">
        <v>48</v>
      </c>
      <c r="MI60" s="610"/>
      <c r="MJ60" s="610"/>
      <c r="MK60" s="610"/>
      <c r="ML60" s="610"/>
      <c r="MM60" s="61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10" t="s">
        <v>48</v>
      </c>
      <c r="NH60" s="610"/>
      <c r="NI60" s="610"/>
      <c r="NJ60" s="610"/>
      <c r="NK60" s="610"/>
      <c r="NL60" s="61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22" t="s">
        <v>40</v>
      </c>
      <c r="D61" s="622"/>
      <c r="E61" s="622"/>
      <c r="F61" s="622"/>
      <c r="G61" s="622"/>
      <c r="H61" s="62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22" t="s">
        <v>40</v>
      </c>
      <c r="Q61" s="622"/>
      <c r="R61" s="622"/>
      <c r="S61" s="622"/>
      <c r="T61" s="622"/>
      <c r="U61" s="62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22" t="s">
        <v>40</v>
      </c>
      <c r="AI61" s="622"/>
      <c r="AJ61" s="622"/>
      <c r="AK61" s="622"/>
      <c r="AL61" s="622"/>
      <c r="AM61" s="622"/>
      <c r="AN61" s="13"/>
      <c r="AO61" s="19"/>
      <c r="AP61" s="23">
        <f t="shared" si="12"/>
        <v>0</v>
      </c>
      <c r="AQ61" s="19">
        <f t="shared" si="13"/>
        <v>0</v>
      </c>
      <c r="AS61" s="622" t="s">
        <v>40</v>
      </c>
      <c r="AT61" s="622"/>
      <c r="AU61" s="622"/>
      <c r="AV61" s="622"/>
      <c r="AW61" s="622"/>
      <c r="AX61" s="62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22" t="s">
        <v>40</v>
      </c>
      <c r="BH61" s="622"/>
      <c r="BI61" s="622"/>
      <c r="BJ61" s="622"/>
      <c r="BK61" s="622"/>
      <c r="BL61" s="62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22" t="s">
        <v>40</v>
      </c>
      <c r="BT61" s="622"/>
      <c r="BU61" s="622"/>
      <c r="BV61" s="622"/>
      <c r="BW61" s="622"/>
      <c r="BX61" s="62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22" t="s">
        <v>40</v>
      </c>
      <c r="CM61" s="622"/>
      <c r="CN61" s="622"/>
      <c r="CO61" s="622"/>
      <c r="CP61" s="622"/>
      <c r="CQ61" s="62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22" t="s">
        <v>40</v>
      </c>
      <c r="DE61" s="622"/>
      <c r="DF61" s="622"/>
      <c r="DG61" s="622"/>
      <c r="DH61" s="622"/>
      <c r="DI61" s="62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22" t="s">
        <v>40</v>
      </c>
      <c r="DY61" s="622"/>
      <c r="DZ61" s="622"/>
      <c r="EA61" s="622"/>
      <c r="EB61" s="622"/>
      <c r="EC61" s="62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22" t="s">
        <v>40</v>
      </c>
      <c r="ES61" s="622"/>
      <c r="ET61" s="622"/>
      <c r="EU61" s="622"/>
      <c r="EV61" s="622"/>
      <c r="EW61" s="62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22" t="s">
        <v>40</v>
      </c>
      <c r="FX61" s="622"/>
      <c r="FY61" s="622"/>
      <c r="FZ61" s="622"/>
      <c r="GA61" s="622"/>
      <c r="GB61" s="62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22" t="s">
        <v>40</v>
      </c>
      <c r="GU61" s="622"/>
      <c r="GV61" s="622"/>
      <c r="GW61" s="622"/>
      <c r="GX61" s="622"/>
      <c r="GY61" s="62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22" t="s">
        <v>40</v>
      </c>
      <c r="HP61" s="622"/>
      <c r="HQ61" s="622"/>
      <c r="HR61" s="622"/>
      <c r="HS61" s="622"/>
      <c r="HT61" s="622"/>
      <c r="HU61" s="13"/>
      <c r="HV61" s="19"/>
      <c r="HW61" s="30">
        <f t="shared" si="44"/>
        <v>0</v>
      </c>
      <c r="HX61" s="28">
        <f t="shared" si="45"/>
        <v>0</v>
      </c>
      <c r="HZ61" s="622" t="s">
        <v>40</v>
      </c>
      <c r="IA61" s="622"/>
      <c r="IB61" s="622"/>
      <c r="IC61" s="622"/>
      <c r="ID61" s="622"/>
      <c r="IE61" s="62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22" t="s">
        <v>40</v>
      </c>
      <c r="IQ61" s="622"/>
      <c r="IR61" s="622"/>
      <c r="IS61" s="622"/>
      <c r="IT61" s="622"/>
      <c r="IU61" s="62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22" t="s">
        <v>40</v>
      </c>
      <c r="JC61" s="622"/>
      <c r="JD61" s="622"/>
      <c r="JE61" s="622"/>
      <c r="JF61" s="622"/>
      <c r="JG61" s="62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22" t="s">
        <v>40</v>
      </c>
      <c r="KI61" s="622"/>
      <c r="KJ61" s="622"/>
      <c r="KK61" s="622"/>
      <c r="KL61" s="622"/>
      <c r="KM61" s="62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22" t="s">
        <v>40</v>
      </c>
      <c r="KW61" s="622"/>
      <c r="KX61" s="622"/>
      <c r="KY61" s="622"/>
      <c r="KZ61" s="622"/>
      <c r="LA61" s="62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22" t="s">
        <v>40</v>
      </c>
      <c r="LJ61" s="622"/>
      <c r="LK61" s="622"/>
      <c r="LL61" s="622"/>
      <c r="LM61" s="622"/>
      <c r="LN61" s="62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22" t="s">
        <v>40</v>
      </c>
      <c r="MI61" s="622"/>
      <c r="MJ61" s="622"/>
      <c r="MK61" s="622"/>
      <c r="ML61" s="622"/>
      <c r="MM61" s="62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22" t="s">
        <v>40</v>
      </c>
      <c r="NH61" s="622"/>
      <c r="NI61" s="622"/>
      <c r="NJ61" s="622"/>
      <c r="NK61" s="622"/>
      <c r="NL61" s="62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22" t="s">
        <v>41</v>
      </c>
      <c r="D62" s="622"/>
      <c r="E62" s="622"/>
      <c r="F62" s="622"/>
      <c r="G62" s="622"/>
      <c r="H62" s="62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22" t="s">
        <v>41</v>
      </c>
      <c r="Q62" s="622"/>
      <c r="R62" s="622"/>
      <c r="S62" s="622"/>
      <c r="T62" s="622"/>
      <c r="U62" s="62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22" t="s">
        <v>41</v>
      </c>
      <c r="AI62" s="622"/>
      <c r="AJ62" s="622"/>
      <c r="AK62" s="622"/>
      <c r="AL62" s="622"/>
      <c r="AM62" s="622"/>
      <c r="AN62" s="13"/>
      <c r="AO62" s="19"/>
      <c r="AP62" s="23">
        <f t="shared" si="12"/>
        <v>0</v>
      </c>
      <c r="AQ62" s="19">
        <f t="shared" si="13"/>
        <v>0</v>
      </c>
      <c r="AS62" s="610" t="s">
        <v>41</v>
      </c>
      <c r="AT62" s="610"/>
      <c r="AU62" s="610"/>
      <c r="AV62" s="610"/>
      <c r="AW62" s="610"/>
      <c r="AX62" s="61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10" t="s">
        <v>41</v>
      </c>
      <c r="BH62" s="610"/>
      <c r="BI62" s="610"/>
      <c r="BJ62" s="610"/>
      <c r="BK62" s="610"/>
      <c r="BL62" s="61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10" t="s">
        <v>41</v>
      </c>
      <c r="BT62" s="610"/>
      <c r="BU62" s="610"/>
      <c r="BV62" s="610"/>
      <c r="BW62" s="610"/>
      <c r="BX62" s="61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10" t="s">
        <v>41</v>
      </c>
      <c r="CM62" s="610"/>
      <c r="CN62" s="610"/>
      <c r="CO62" s="610"/>
      <c r="CP62" s="610"/>
      <c r="CQ62" s="61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10" t="s">
        <v>41</v>
      </c>
      <c r="DE62" s="610"/>
      <c r="DF62" s="610"/>
      <c r="DG62" s="610"/>
      <c r="DH62" s="610"/>
      <c r="DI62" s="61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10" t="s">
        <v>41</v>
      </c>
      <c r="DY62" s="610"/>
      <c r="DZ62" s="610"/>
      <c r="EA62" s="610"/>
      <c r="EB62" s="610"/>
      <c r="EC62" s="61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10" t="s">
        <v>41</v>
      </c>
      <c r="ES62" s="610"/>
      <c r="ET62" s="610"/>
      <c r="EU62" s="610"/>
      <c r="EV62" s="610"/>
      <c r="EW62" s="61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10" t="s">
        <v>41</v>
      </c>
      <c r="FX62" s="610"/>
      <c r="FY62" s="610"/>
      <c r="FZ62" s="610"/>
      <c r="GA62" s="610"/>
      <c r="GB62" s="61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10" t="s">
        <v>41</v>
      </c>
      <c r="GU62" s="610"/>
      <c r="GV62" s="610"/>
      <c r="GW62" s="610"/>
      <c r="GX62" s="610"/>
      <c r="GY62" s="61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10" t="s">
        <v>41</v>
      </c>
      <c r="HP62" s="610"/>
      <c r="HQ62" s="610"/>
      <c r="HR62" s="610"/>
      <c r="HS62" s="610"/>
      <c r="HT62" s="61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10" t="s">
        <v>41</v>
      </c>
      <c r="IA62" s="610"/>
      <c r="IB62" s="610"/>
      <c r="IC62" s="610"/>
      <c r="ID62" s="610"/>
      <c r="IE62" s="61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10" t="s">
        <v>41</v>
      </c>
      <c r="IQ62" s="610"/>
      <c r="IR62" s="610"/>
      <c r="IS62" s="610"/>
      <c r="IT62" s="610"/>
      <c r="IU62" s="61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10" t="s">
        <v>41</v>
      </c>
      <c r="JC62" s="610"/>
      <c r="JD62" s="610"/>
      <c r="JE62" s="610"/>
      <c r="JF62" s="610"/>
      <c r="JG62" s="61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10" t="s">
        <v>41</v>
      </c>
      <c r="KI62" s="610"/>
      <c r="KJ62" s="610"/>
      <c r="KK62" s="610"/>
      <c r="KL62" s="610"/>
      <c r="KM62" s="61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10" t="s">
        <v>41</v>
      </c>
      <c r="KW62" s="610"/>
      <c r="KX62" s="610"/>
      <c r="KY62" s="610"/>
      <c r="KZ62" s="610"/>
      <c r="LA62" s="61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10" t="s">
        <v>41</v>
      </c>
      <c r="LJ62" s="610"/>
      <c r="LK62" s="610"/>
      <c r="LL62" s="610"/>
      <c r="LM62" s="610"/>
      <c r="LN62" s="61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10" t="s">
        <v>41</v>
      </c>
      <c r="MI62" s="610"/>
      <c r="MJ62" s="610"/>
      <c r="MK62" s="610"/>
      <c r="ML62" s="610"/>
      <c r="MM62" s="61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10" t="s">
        <v>41</v>
      </c>
      <c r="NH62" s="610"/>
      <c r="NI62" s="610"/>
      <c r="NJ62" s="610"/>
      <c r="NK62" s="610"/>
      <c r="NL62" s="61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22" t="s">
        <v>42</v>
      </c>
      <c r="D63" s="622"/>
      <c r="E63" s="622"/>
      <c r="F63" s="622"/>
      <c r="G63" s="622"/>
      <c r="H63" s="62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22" t="s">
        <v>42</v>
      </c>
      <c r="Q63" s="622"/>
      <c r="R63" s="622"/>
      <c r="S63" s="622"/>
      <c r="T63" s="622"/>
      <c r="U63" s="62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22" t="s">
        <v>42</v>
      </c>
      <c r="AI63" s="622"/>
      <c r="AJ63" s="622"/>
      <c r="AK63" s="622"/>
      <c r="AL63" s="622"/>
      <c r="AM63" s="622"/>
      <c r="AN63" s="13"/>
      <c r="AO63" s="19"/>
      <c r="AP63" s="23">
        <f t="shared" si="12"/>
        <v>0</v>
      </c>
      <c r="AQ63" s="19">
        <f t="shared" si="13"/>
        <v>0</v>
      </c>
      <c r="AS63" s="622" t="s">
        <v>42</v>
      </c>
      <c r="AT63" s="622"/>
      <c r="AU63" s="622"/>
      <c r="AV63" s="622"/>
      <c r="AW63" s="622"/>
      <c r="AX63" s="62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22" t="s">
        <v>42</v>
      </c>
      <c r="BH63" s="622"/>
      <c r="BI63" s="622"/>
      <c r="BJ63" s="622"/>
      <c r="BK63" s="622"/>
      <c r="BL63" s="62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22" t="s">
        <v>42</v>
      </c>
      <c r="BT63" s="622"/>
      <c r="BU63" s="622"/>
      <c r="BV63" s="622"/>
      <c r="BW63" s="622"/>
      <c r="BX63" s="62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22" t="s">
        <v>42</v>
      </c>
      <c r="CM63" s="622"/>
      <c r="CN63" s="622"/>
      <c r="CO63" s="622"/>
      <c r="CP63" s="622"/>
      <c r="CQ63" s="62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22" t="s">
        <v>42</v>
      </c>
      <c r="DE63" s="622"/>
      <c r="DF63" s="622"/>
      <c r="DG63" s="622"/>
      <c r="DH63" s="622"/>
      <c r="DI63" s="62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22" t="s">
        <v>42</v>
      </c>
      <c r="DY63" s="622"/>
      <c r="DZ63" s="622"/>
      <c r="EA63" s="622"/>
      <c r="EB63" s="622"/>
      <c r="EC63" s="62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22" t="s">
        <v>42</v>
      </c>
      <c r="ES63" s="622"/>
      <c r="ET63" s="622"/>
      <c r="EU63" s="622"/>
      <c r="EV63" s="622"/>
      <c r="EW63" s="62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22" t="s">
        <v>42</v>
      </c>
      <c r="FX63" s="622"/>
      <c r="FY63" s="622"/>
      <c r="FZ63" s="622"/>
      <c r="GA63" s="622"/>
      <c r="GB63" s="62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22" t="s">
        <v>42</v>
      </c>
      <c r="GU63" s="622"/>
      <c r="GV63" s="622"/>
      <c r="GW63" s="622"/>
      <c r="GX63" s="622"/>
      <c r="GY63" s="62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22" t="s">
        <v>42</v>
      </c>
      <c r="HP63" s="622"/>
      <c r="HQ63" s="622"/>
      <c r="HR63" s="622"/>
      <c r="HS63" s="622"/>
      <c r="HT63" s="622"/>
      <c r="HU63" s="13">
        <v>6</v>
      </c>
      <c r="HV63" s="19"/>
      <c r="HW63" s="30">
        <f t="shared" si="44"/>
        <v>0</v>
      </c>
      <c r="HX63" s="28">
        <f t="shared" si="45"/>
        <v>0</v>
      </c>
      <c r="HZ63" s="622" t="s">
        <v>42</v>
      </c>
      <c r="IA63" s="622"/>
      <c r="IB63" s="622"/>
      <c r="IC63" s="622"/>
      <c r="ID63" s="622"/>
      <c r="IE63" s="62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22" t="s">
        <v>42</v>
      </c>
      <c r="IQ63" s="622"/>
      <c r="IR63" s="622"/>
      <c r="IS63" s="622"/>
      <c r="IT63" s="622"/>
      <c r="IU63" s="62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22" t="s">
        <v>42</v>
      </c>
      <c r="JC63" s="622"/>
      <c r="JD63" s="622"/>
      <c r="JE63" s="622"/>
      <c r="JF63" s="622"/>
      <c r="JG63" s="62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22" t="s">
        <v>42</v>
      </c>
      <c r="KI63" s="622"/>
      <c r="KJ63" s="622"/>
      <c r="KK63" s="622"/>
      <c r="KL63" s="622"/>
      <c r="KM63" s="62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22" t="s">
        <v>42</v>
      </c>
      <c r="KW63" s="622"/>
      <c r="KX63" s="622"/>
      <c r="KY63" s="622"/>
      <c r="KZ63" s="622"/>
      <c r="LA63" s="62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22" t="s">
        <v>42</v>
      </c>
      <c r="LJ63" s="622"/>
      <c r="LK63" s="622"/>
      <c r="LL63" s="622"/>
      <c r="LM63" s="622"/>
      <c r="LN63" s="62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22" t="s">
        <v>42</v>
      </c>
      <c r="MI63" s="622"/>
      <c r="MJ63" s="622"/>
      <c r="MK63" s="622"/>
      <c r="ML63" s="622"/>
      <c r="MM63" s="62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22" t="s">
        <v>42</v>
      </c>
      <c r="NH63" s="622"/>
      <c r="NI63" s="622"/>
      <c r="NJ63" s="622"/>
      <c r="NK63" s="622"/>
      <c r="NL63" s="62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22" t="s">
        <v>45</v>
      </c>
      <c r="D64" s="622"/>
      <c r="E64" s="622"/>
      <c r="F64" s="622"/>
      <c r="G64" s="622"/>
      <c r="H64" s="62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22" t="s">
        <v>45</v>
      </c>
      <c r="Q64" s="622"/>
      <c r="R64" s="622"/>
      <c r="S64" s="622"/>
      <c r="T64" s="622"/>
      <c r="U64" s="62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22" t="s">
        <v>45</v>
      </c>
      <c r="AI64" s="622"/>
      <c r="AJ64" s="622"/>
      <c r="AK64" s="622"/>
      <c r="AL64" s="622"/>
      <c r="AM64" s="622"/>
      <c r="AN64" s="13"/>
      <c r="AO64" s="19"/>
      <c r="AP64" s="23">
        <f t="shared" si="12"/>
        <v>0</v>
      </c>
      <c r="AQ64" s="19">
        <f t="shared" si="13"/>
        <v>0</v>
      </c>
      <c r="AS64" s="610" t="s">
        <v>45</v>
      </c>
      <c r="AT64" s="610"/>
      <c r="AU64" s="610"/>
      <c r="AV64" s="610"/>
      <c r="AW64" s="610"/>
      <c r="AX64" s="61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10" t="s">
        <v>45</v>
      </c>
      <c r="BH64" s="610"/>
      <c r="BI64" s="610"/>
      <c r="BJ64" s="610"/>
      <c r="BK64" s="610"/>
      <c r="BL64" s="61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10" t="s">
        <v>45</v>
      </c>
      <c r="BT64" s="610"/>
      <c r="BU64" s="610"/>
      <c r="BV64" s="610"/>
      <c r="BW64" s="610"/>
      <c r="BX64" s="61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10" t="s">
        <v>45</v>
      </c>
      <c r="CM64" s="610"/>
      <c r="CN64" s="610"/>
      <c r="CO64" s="610"/>
      <c r="CP64" s="610"/>
      <c r="CQ64" s="61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10" t="s">
        <v>45</v>
      </c>
      <c r="DE64" s="610"/>
      <c r="DF64" s="610"/>
      <c r="DG64" s="610"/>
      <c r="DH64" s="610"/>
      <c r="DI64" s="61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10" t="s">
        <v>45</v>
      </c>
      <c r="DY64" s="610"/>
      <c r="DZ64" s="610"/>
      <c r="EA64" s="610"/>
      <c r="EB64" s="610"/>
      <c r="EC64" s="61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10" t="s">
        <v>45</v>
      </c>
      <c r="ES64" s="610"/>
      <c r="ET64" s="610"/>
      <c r="EU64" s="610"/>
      <c r="EV64" s="610"/>
      <c r="EW64" s="61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10" t="s">
        <v>45</v>
      </c>
      <c r="FX64" s="610"/>
      <c r="FY64" s="610"/>
      <c r="FZ64" s="610"/>
      <c r="GA64" s="610"/>
      <c r="GB64" s="61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10" t="s">
        <v>45</v>
      </c>
      <c r="GU64" s="610"/>
      <c r="GV64" s="610"/>
      <c r="GW64" s="610"/>
      <c r="GX64" s="610"/>
      <c r="GY64" s="61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10" t="s">
        <v>45</v>
      </c>
      <c r="HP64" s="610"/>
      <c r="HQ64" s="610"/>
      <c r="HR64" s="610"/>
      <c r="HS64" s="610"/>
      <c r="HT64" s="610"/>
      <c r="HU64" s="28"/>
      <c r="HV64" s="28"/>
      <c r="HW64" s="30">
        <f t="shared" si="44"/>
        <v>0</v>
      </c>
      <c r="HX64" s="28">
        <f t="shared" si="45"/>
        <v>0</v>
      </c>
      <c r="HZ64" s="610" t="s">
        <v>45</v>
      </c>
      <c r="IA64" s="610"/>
      <c r="IB64" s="610"/>
      <c r="IC64" s="610"/>
      <c r="ID64" s="610"/>
      <c r="IE64" s="61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10" t="s">
        <v>45</v>
      </c>
      <c r="IQ64" s="610"/>
      <c r="IR64" s="610"/>
      <c r="IS64" s="610"/>
      <c r="IT64" s="610"/>
      <c r="IU64" s="61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10" t="s">
        <v>45</v>
      </c>
      <c r="JC64" s="610"/>
      <c r="JD64" s="610"/>
      <c r="JE64" s="610"/>
      <c r="JF64" s="610"/>
      <c r="JG64" s="61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10" t="s">
        <v>45</v>
      </c>
      <c r="KI64" s="610"/>
      <c r="KJ64" s="610"/>
      <c r="KK64" s="610"/>
      <c r="KL64" s="610"/>
      <c r="KM64" s="61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10" t="s">
        <v>45</v>
      </c>
      <c r="KW64" s="610"/>
      <c r="KX64" s="610"/>
      <c r="KY64" s="610"/>
      <c r="KZ64" s="610"/>
      <c r="LA64" s="61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10" t="s">
        <v>45</v>
      </c>
      <c r="LJ64" s="610"/>
      <c r="LK64" s="610"/>
      <c r="LL64" s="610"/>
      <c r="LM64" s="610"/>
      <c r="LN64" s="61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10" t="s">
        <v>45</v>
      </c>
      <c r="MI64" s="610"/>
      <c r="MJ64" s="610"/>
      <c r="MK64" s="610"/>
      <c r="ML64" s="610"/>
      <c r="MM64" s="61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10" t="s">
        <v>45</v>
      </c>
      <c r="NH64" s="610"/>
      <c r="NI64" s="610"/>
      <c r="NJ64" s="610"/>
      <c r="NK64" s="610"/>
      <c r="NL64" s="61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10" t="s">
        <v>116</v>
      </c>
      <c r="ES65" s="610"/>
      <c r="ET65" s="610"/>
      <c r="EU65" s="610"/>
      <c r="EV65" s="610"/>
      <c r="EW65" s="61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10" t="s">
        <v>116</v>
      </c>
      <c r="FX65" s="610"/>
      <c r="FY65" s="610"/>
      <c r="FZ65" s="610"/>
      <c r="GA65" s="610"/>
      <c r="GB65" s="61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10" t="s">
        <v>116</v>
      </c>
      <c r="GU65" s="610"/>
      <c r="GV65" s="610"/>
      <c r="GW65" s="610"/>
      <c r="GX65" s="610"/>
      <c r="GY65" s="61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10" t="s">
        <v>116</v>
      </c>
      <c r="HP65" s="610"/>
      <c r="HQ65" s="610"/>
      <c r="HR65" s="610"/>
      <c r="HS65" s="610"/>
      <c r="HT65" s="610"/>
      <c r="HU65" s="28"/>
      <c r="HV65" s="28"/>
      <c r="HW65" s="30">
        <f t="shared" si="44"/>
        <v>0</v>
      </c>
      <c r="HX65" s="28">
        <f t="shared" si="45"/>
        <v>0</v>
      </c>
      <c r="HZ65" s="610" t="s">
        <v>116</v>
      </c>
      <c r="IA65" s="610"/>
      <c r="IB65" s="610"/>
      <c r="IC65" s="610"/>
      <c r="ID65" s="610"/>
      <c r="IE65" s="61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10" t="s">
        <v>116</v>
      </c>
      <c r="IQ65" s="610"/>
      <c r="IR65" s="610"/>
      <c r="IS65" s="610"/>
      <c r="IT65" s="610"/>
      <c r="IU65" s="61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10" t="s">
        <v>116</v>
      </c>
      <c r="JC65" s="610"/>
      <c r="JD65" s="610"/>
      <c r="JE65" s="610"/>
      <c r="JF65" s="610"/>
      <c r="JG65" s="61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10" t="s">
        <v>116</v>
      </c>
      <c r="KI65" s="610"/>
      <c r="KJ65" s="610"/>
      <c r="KK65" s="610"/>
      <c r="KL65" s="610"/>
      <c r="KM65" s="61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10" t="s">
        <v>116</v>
      </c>
      <c r="KW65" s="610"/>
      <c r="KX65" s="610"/>
      <c r="KY65" s="610"/>
      <c r="KZ65" s="610"/>
      <c r="LA65" s="61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10" t="s">
        <v>116</v>
      </c>
      <c r="LJ65" s="610"/>
      <c r="LK65" s="610"/>
      <c r="LL65" s="610"/>
      <c r="LM65" s="610"/>
      <c r="LN65" s="61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10" t="s">
        <v>116</v>
      </c>
      <c r="MI65" s="610"/>
      <c r="MJ65" s="610"/>
      <c r="MK65" s="610"/>
      <c r="ML65" s="610"/>
      <c r="MM65" s="61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10" t="s">
        <v>116</v>
      </c>
      <c r="NH65" s="610"/>
      <c r="NI65" s="610"/>
      <c r="NJ65" s="610"/>
      <c r="NK65" s="610"/>
      <c r="NL65" s="61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22" t="s">
        <v>43</v>
      </c>
      <c r="D66" s="622"/>
      <c r="E66" s="622"/>
      <c r="F66" s="622"/>
      <c r="G66" s="622"/>
      <c r="H66" s="62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22" t="s">
        <v>43</v>
      </c>
      <c r="Q66" s="622"/>
      <c r="R66" s="622"/>
      <c r="S66" s="622"/>
      <c r="T66" s="622"/>
      <c r="U66" s="62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22" t="s">
        <v>43</v>
      </c>
      <c r="AI66" s="622"/>
      <c r="AJ66" s="622"/>
      <c r="AK66" s="622"/>
      <c r="AL66" s="622"/>
      <c r="AM66" s="622"/>
      <c r="AN66" s="13"/>
      <c r="AO66" s="19"/>
      <c r="AP66" s="23">
        <f t="shared" si="12"/>
        <v>0</v>
      </c>
      <c r="AQ66" s="19">
        <f t="shared" si="13"/>
        <v>0</v>
      </c>
      <c r="AS66" s="622" t="s">
        <v>43</v>
      </c>
      <c r="AT66" s="622"/>
      <c r="AU66" s="622"/>
      <c r="AV66" s="622"/>
      <c r="AW66" s="622"/>
      <c r="AX66" s="62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22" t="s">
        <v>43</v>
      </c>
      <c r="BH66" s="622"/>
      <c r="BI66" s="622"/>
      <c r="BJ66" s="622"/>
      <c r="BK66" s="622"/>
      <c r="BL66" s="62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22" t="s">
        <v>43</v>
      </c>
      <c r="BT66" s="622"/>
      <c r="BU66" s="622"/>
      <c r="BV66" s="622"/>
      <c r="BW66" s="622"/>
      <c r="BX66" s="62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22" t="s">
        <v>43</v>
      </c>
      <c r="CM66" s="622"/>
      <c r="CN66" s="622"/>
      <c r="CO66" s="622"/>
      <c r="CP66" s="622"/>
      <c r="CQ66" s="62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22" t="s">
        <v>43</v>
      </c>
      <c r="DE66" s="622"/>
      <c r="DF66" s="622"/>
      <c r="DG66" s="622"/>
      <c r="DH66" s="622"/>
      <c r="DI66" s="62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22" t="s">
        <v>43</v>
      </c>
      <c r="DY66" s="622"/>
      <c r="DZ66" s="622"/>
      <c r="EA66" s="622"/>
      <c r="EB66" s="622"/>
      <c r="EC66" s="62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22" t="s">
        <v>43</v>
      </c>
      <c r="ES66" s="622"/>
      <c r="ET66" s="622"/>
      <c r="EU66" s="622"/>
      <c r="EV66" s="622"/>
      <c r="EW66" s="62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22" t="s">
        <v>43</v>
      </c>
      <c r="FX66" s="622"/>
      <c r="FY66" s="622"/>
      <c r="FZ66" s="622"/>
      <c r="GA66" s="622"/>
      <c r="GB66" s="62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22" t="s">
        <v>43</v>
      </c>
      <c r="GU66" s="622"/>
      <c r="GV66" s="622"/>
      <c r="GW66" s="622"/>
      <c r="GX66" s="622"/>
      <c r="GY66" s="62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22" t="s">
        <v>43</v>
      </c>
      <c r="HP66" s="622"/>
      <c r="HQ66" s="622"/>
      <c r="HR66" s="622"/>
      <c r="HS66" s="622"/>
      <c r="HT66" s="622"/>
      <c r="HU66" s="13">
        <v>6</v>
      </c>
      <c r="HV66" s="19"/>
      <c r="HW66" s="30">
        <f t="shared" si="44"/>
        <v>0</v>
      </c>
      <c r="HX66" s="28">
        <f t="shared" si="45"/>
        <v>0</v>
      </c>
      <c r="HZ66" s="622" t="s">
        <v>43</v>
      </c>
      <c r="IA66" s="622"/>
      <c r="IB66" s="622"/>
      <c r="IC66" s="622"/>
      <c r="ID66" s="622"/>
      <c r="IE66" s="62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22" t="s">
        <v>43</v>
      </c>
      <c r="IQ66" s="622"/>
      <c r="IR66" s="622"/>
      <c r="IS66" s="622"/>
      <c r="IT66" s="622"/>
      <c r="IU66" s="62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22" t="s">
        <v>43</v>
      </c>
      <c r="JC66" s="622"/>
      <c r="JD66" s="622"/>
      <c r="JE66" s="622"/>
      <c r="JF66" s="622"/>
      <c r="JG66" s="62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22" t="s">
        <v>43</v>
      </c>
      <c r="KI66" s="622"/>
      <c r="KJ66" s="622"/>
      <c r="KK66" s="622"/>
      <c r="KL66" s="622"/>
      <c r="KM66" s="62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22" t="s">
        <v>43</v>
      </c>
      <c r="KW66" s="622"/>
      <c r="KX66" s="622"/>
      <c r="KY66" s="622"/>
      <c r="KZ66" s="622"/>
      <c r="LA66" s="62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22" t="s">
        <v>43</v>
      </c>
      <c r="LJ66" s="622"/>
      <c r="LK66" s="622"/>
      <c r="LL66" s="622"/>
      <c r="LM66" s="622"/>
      <c r="LN66" s="62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22" t="s">
        <v>43</v>
      </c>
      <c r="MI66" s="622"/>
      <c r="MJ66" s="622"/>
      <c r="MK66" s="622"/>
      <c r="ML66" s="622"/>
      <c r="MM66" s="62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22" t="s">
        <v>43</v>
      </c>
      <c r="NH66" s="622"/>
      <c r="NI66" s="622"/>
      <c r="NJ66" s="622"/>
      <c r="NK66" s="622"/>
      <c r="NL66" s="62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22" t="s">
        <v>46</v>
      </c>
      <c r="D67" s="622"/>
      <c r="E67" s="622"/>
      <c r="F67" s="622"/>
      <c r="G67" s="622"/>
      <c r="H67" s="62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22" t="s">
        <v>46</v>
      </c>
      <c r="Q67" s="622"/>
      <c r="R67" s="622"/>
      <c r="S67" s="622"/>
      <c r="T67" s="622"/>
      <c r="U67" s="62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22" t="s">
        <v>46</v>
      </c>
      <c r="AI67" s="622"/>
      <c r="AJ67" s="622"/>
      <c r="AK67" s="622"/>
      <c r="AL67" s="622"/>
      <c r="AM67" s="622"/>
      <c r="AN67" s="13"/>
      <c r="AO67" s="19"/>
      <c r="AP67" s="23">
        <f t="shared" si="12"/>
        <v>0</v>
      </c>
      <c r="AQ67" s="19">
        <f t="shared" si="13"/>
        <v>0</v>
      </c>
      <c r="AS67" s="610" t="s">
        <v>46</v>
      </c>
      <c r="AT67" s="610"/>
      <c r="AU67" s="610"/>
      <c r="AV67" s="610"/>
      <c r="AW67" s="610"/>
      <c r="AX67" s="61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10" t="s">
        <v>46</v>
      </c>
      <c r="BH67" s="610"/>
      <c r="BI67" s="610"/>
      <c r="BJ67" s="610"/>
      <c r="BK67" s="610"/>
      <c r="BL67" s="61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10" t="s">
        <v>46</v>
      </c>
      <c r="BT67" s="610"/>
      <c r="BU67" s="610"/>
      <c r="BV67" s="610"/>
      <c r="BW67" s="610"/>
      <c r="BX67" s="61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10" t="s">
        <v>46</v>
      </c>
      <c r="CM67" s="610"/>
      <c r="CN67" s="610"/>
      <c r="CO67" s="610"/>
      <c r="CP67" s="610"/>
      <c r="CQ67" s="61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10" t="s">
        <v>46</v>
      </c>
      <c r="DE67" s="610"/>
      <c r="DF67" s="610"/>
      <c r="DG67" s="610"/>
      <c r="DH67" s="610"/>
      <c r="DI67" s="61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10" t="s">
        <v>46</v>
      </c>
      <c r="DY67" s="610"/>
      <c r="DZ67" s="610"/>
      <c r="EA67" s="610"/>
      <c r="EB67" s="610"/>
      <c r="EC67" s="61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10" t="s">
        <v>46</v>
      </c>
      <c r="ES67" s="610"/>
      <c r="ET67" s="610"/>
      <c r="EU67" s="610"/>
      <c r="EV67" s="610"/>
      <c r="EW67" s="61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10" t="s">
        <v>46</v>
      </c>
      <c r="FX67" s="610"/>
      <c r="FY67" s="610"/>
      <c r="FZ67" s="610"/>
      <c r="GA67" s="610"/>
      <c r="GB67" s="61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10" t="s">
        <v>46</v>
      </c>
      <c r="GU67" s="610"/>
      <c r="GV67" s="610"/>
      <c r="GW67" s="610"/>
      <c r="GX67" s="610"/>
      <c r="GY67" s="61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10" t="s">
        <v>46</v>
      </c>
      <c r="HP67" s="610"/>
      <c r="HQ67" s="610"/>
      <c r="HR67" s="610"/>
      <c r="HS67" s="610"/>
      <c r="HT67" s="610"/>
      <c r="HU67" s="28"/>
      <c r="HV67" s="28"/>
      <c r="HW67" s="30">
        <f t="shared" si="44"/>
        <v>0</v>
      </c>
      <c r="HX67" s="28">
        <f t="shared" si="45"/>
        <v>0</v>
      </c>
      <c r="HZ67" s="610" t="s">
        <v>46</v>
      </c>
      <c r="IA67" s="610"/>
      <c r="IB67" s="610"/>
      <c r="IC67" s="610"/>
      <c r="ID67" s="610"/>
      <c r="IE67" s="61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10" t="s">
        <v>46</v>
      </c>
      <c r="IQ67" s="610"/>
      <c r="IR67" s="610"/>
      <c r="IS67" s="610"/>
      <c r="IT67" s="610"/>
      <c r="IU67" s="61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10" t="s">
        <v>46</v>
      </c>
      <c r="JC67" s="610"/>
      <c r="JD67" s="610"/>
      <c r="JE67" s="610"/>
      <c r="JF67" s="610"/>
      <c r="JG67" s="61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10" t="s">
        <v>46</v>
      </c>
      <c r="KI67" s="610"/>
      <c r="KJ67" s="610"/>
      <c r="KK67" s="610"/>
      <c r="KL67" s="610"/>
      <c r="KM67" s="61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10" t="s">
        <v>46</v>
      </c>
      <c r="KW67" s="610"/>
      <c r="KX67" s="610"/>
      <c r="KY67" s="610"/>
      <c r="KZ67" s="610"/>
      <c r="LA67" s="61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10" t="s">
        <v>46</v>
      </c>
      <c r="LJ67" s="610"/>
      <c r="LK67" s="610"/>
      <c r="LL67" s="610"/>
      <c r="LM67" s="610"/>
      <c r="LN67" s="61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10" t="s">
        <v>46</v>
      </c>
      <c r="MI67" s="610"/>
      <c r="MJ67" s="610"/>
      <c r="MK67" s="610"/>
      <c r="ML67" s="610"/>
      <c r="MM67" s="61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10" t="s">
        <v>46</v>
      </c>
      <c r="NH67" s="610"/>
      <c r="NI67" s="610"/>
      <c r="NJ67" s="610"/>
      <c r="NK67" s="610"/>
      <c r="NL67" s="61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22" t="s">
        <v>44</v>
      </c>
      <c r="D68" s="622"/>
      <c r="E68" s="622"/>
      <c r="F68" s="622"/>
      <c r="G68" s="622"/>
      <c r="H68" s="62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22" t="s">
        <v>44</v>
      </c>
      <c r="Q68" s="622"/>
      <c r="R68" s="622"/>
      <c r="S68" s="622"/>
      <c r="T68" s="622"/>
      <c r="U68" s="62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22" t="s">
        <v>44</v>
      </c>
      <c r="AI68" s="622"/>
      <c r="AJ68" s="622"/>
      <c r="AK68" s="622"/>
      <c r="AL68" s="622"/>
      <c r="AM68" s="622"/>
      <c r="AN68" s="13"/>
      <c r="AO68" s="19"/>
      <c r="AP68" s="23">
        <f t="shared" si="12"/>
        <v>0</v>
      </c>
      <c r="AQ68" s="19">
        <f t="shared" si="13"/>
        <v>0</v>
      </c>
      <c r="AS68" s="622" t="s">
        <v>44</v>
      </c>
      <c r="AT68" s="622"/>
      <c r="AU68" s="622"/>
      <c r="AV68" s="622"/>
      <c r="AW68" s="622"/>
      <c r="AX68" s="62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22" t="s">
        <v>44</v>
      </c>
      <c r="BH68" s="622"/>
      <c r="BI68" s="622"/>
      <c r="BJ68" s="622"/>
      <c r="BK68" s="622"/>
      <c r="BL68" s="62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22" t="s">
        <v>44</v>
      </c>
      <c r="BT68" s="622"/>
      <c r="BU68" s="622"/>
      <c r="BV68" s="622"/>
      <c r="BW68" s="622"/>
      <c r="BX68" s="62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22" t="s">
        <v>44</v>
      </c>
      <c r="CM68" s="622"/>
      <c r="CN68" s="622"/>
      <c r="CO68" s="622"/>
      <c r="CP68" s="622"/>
      <c r="CQ68" s="62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22" t="s">
        <v>44</v>
      </c>
      <c r="DE68" s="622"/>
      <c r="DF68" s="622"/>
      <c r="DG68" s="622"/>
      <c r="DH68" s="622"/>
      <c r="DI68" s="62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22" t="s">
        <v>44</v>
      </c>
      <c r="DY68" s="622"/>
      <c r="DZ68" s="622"/>
      <c r="EA68" s="622"/>
      <c r="EB68" s="622"/>
      <c r="EC68" s="62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22" t="s">
        <v>44</v>
      </c>
      <c r="ES68" s="622"/>
      <c r="ET68" s="622"/>
      <c r="EU68" s="622"/>
      <c r="EV68" s="622"/>
      <c r="EW68" s="62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22" t="s">
        <v>44</v>
      </c>
      <c r="FX68" s="622"/>
      <c r="FY68" s="622"/>
      <c r="FZ68" s="622"/>
      <c r="GA68" s="622"/>
      <c r="GB68" s="62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22" t="s">
        <v>44</v>
      </c>
      <c r="GU68" s="622"/>
      <c r="GV68" s="622"/>
      <c r="GW68" s="622"/>
      <c r="GX68" s="622"/>
      <c r="GY68" s="62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22" t="s">
        <v>44</v>
      </c>
      <c r="HP68" s="622"/>
      <c r="HQ68" s="622"/>
      <c r="HR68" s="622"/>
      <c r="HS68" s="622"/>
      <c r="HT68" s="622"/>
      <c r="HU68" s="13">
        <v>6</v>
      </c>
      <c r="HV68" s="19"/>
      <c r="HW68" s="30">
        <f t="shared" si="44"/>
        <v>0</v>
      </c>
      <c r="HX68" s="28">
        <f t="shared" si="45"/>
        <v>0</v>
      </c>
      <c r="HZ68" s="622" t="s">
        <v>220</v>
      </c>
      <c r="IA68" s="622"/>
      <c r="IB68" s="622"/>
      <c r="IC68" s="622"/>
      <c r="ID68" s="622"/>
      <c r="IE68" s="62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22" t="s">
        <v>220</v>
      </c>
      <c r="IQ68" s="622"/>
      <c r="IR68" s="622"/>
      <c r="IS68" s="622"/>
      <c r="IT68" s="622"/>
      <c r="IU68" s="62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22" t="s">
        <v>220</v>
      </c>
      <c r="JC68" s="622"/>
      <c r="JD68" s="622"/>
      <c r="JE68" s="622"/>
      <c r="JF68" s="622"/>
      <c r="JG68" s="62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22" t="s">
        <v>220</v>
      </c>
      <c r="KI68" s="622"/>
      <c r="KJ68" s="622"/>
      <c r="KK68" s="622"/>
      <c r="KL68" s="622"/>
      <c r="KM68" s="62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22" t="s">
        <v>220</v>
      </c>
      <c r="KW68" s="622"/>
      <c r="KX68" s="622"/>
      <c r="KY68" s="622"/>
      <c r="KZ68" s="622"/>
      <c r="LA68" s="62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22" t="s">
        <v>220</v>
      </c>
      <c r="LJ68" s="622"/>
      <c r="LK68" s="622"/>
      <c r="LL68" s="622"/>
      <c r="LM68" s="622"/>
      <c r="LN68" s="62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22" t="s">
        <v>220</v>
      </c>
      <c r="MI68" s="622"/>
      <c r="MJ68" s="622"/>
      <c r="MK68" s="622"/>
      <c r="ML68" s="622"/>
      <c r="MM68" s="62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22" t="s">
        <v>220</v>
      </c>
      <c r="NH68" s="622"/>
      <c r="NI68" s="622"/>
      <c r="NJ68" s="622"/>
      <c r="NK68" s="622"/>
      <c r="NL68" s="62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22" t="s">
        <v>115</v>
      </c>
      <c r="ES69" s="622"/>
      <c r="ET69" s="622"/>
      <c r="EU69" s="622"/>
      <c r="EV69" s="622"/>
      <c r="EW69" s="62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22" t="s">
        <v>115</v>
      </c>
      <c r="FX69" s="622"/>
      <c r="FY69" s="622"/>
      <c r="FZ69" s="622"/>
      <c r="GA69" s="622"/>
      <c r="GB69" s="62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22" t="s">
        <v>115</v>
      </c>
      <c r="GU69" s="622"/>
      <c r="GV69" s="622"/>
      <c r="GW69" s="622"/>
      <c r="GX69" s="622"/>
      <c r="GY69" s="62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22" t="s">
        <v>115</v>
      </c>
      <c r="HP69" s="622"/>
      <c r="HQ69" s="622"/>
      <c r="HR69" s="622"/>
      <c r="HS69" s="622"/>
      <c r="HT69" s="622"/>
      <c r="HU69" s="13"/>
      <c r="HV69" s="19"/>
      <c r="HW69" s="30">
        <f t="shared" si="44"/>
        <v>0</v>
      </c>
      <c r="HX69" s="28">
        <f t="shared" si="45"/>
        <v>0</v>
      </c>
      <c r="HZ69" s="622" t="s">
        <v>115</v>
      </c>
      <c r="IA69" s="622"/>
      <c r="IB69" s="622"/>
      <c r="IC69" s="622"/>
      <c r="ID69" s="622"/>
      <c r="IE69" s="62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22" t="s">
        <v>115</v>
      </c>
      <c r="IQ69" s="622"/>
      <c r="IR69" s="622"/>
      <c r="IS69" s="622"/>
      <c r="IT69" s="622"/>
      <c r="IU69" s="62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22" t="s">
        <v>115</v>
      </c>
      <c r="JC69" s="622"/>
      <c r="JD69" s="622"/>
      <c r="JE69" s="622"/>
      <c r="JF69" s="622"/>
      <c r="JG69" s="62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22" t="s">
        <v>115</v>
      </c>
      <c r="KI69" s="622"/>
      <c r="KJ69" s="622"/>
      <c r="KK69" s="622"/>
      <c r="KL69" s="622"/>
      <c r="KM69" s="62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22" t="s">
        <v>115</v>
      </c>
      <c r="KW69" s="622"/>
      <c r="KX69" s="622"/>
      <c r="KY69" s="622"/>
      <c r="KZ69" s="622"/>
      <c r="LA69" s="62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22" t="s">
        <v>115</v>
      </c>
      <c r="LJ69" s="622"/>
      <c r="LK69" s="622"/>
      <c r="LL69" s="622"/>
      <c r="LM69" s="622"/>
      <c r="LN69" s="62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22" t="s">
        <v>115</v>
      </c>
      <c r="MI69" s="622"/>
      <c r="MJ69" s="622"/>
      <c r="MK69" s="622"/>
      <c r="ML69" s="622"/>
      <c r="MM69" s="62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22" t="s">
        <v>115</v>
      </c>
      <c r="NH69" s="622"/>
      <c r="NI69" s="622"/>
      <c r="NJ69" s="622"/>
      <c r="NK69" s="622"/>
      <c r="NL69" s="62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22" t="s">
        <v>47</v>
      </c>
      <c r="D70" s="622"/>
      <c r="E70" s="622"/>
      <c r="F70" s="622"/>
      <c r="G70" s="622"/>
      <c r="H70" s="62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22" t="s">
        <v>47</v>
      </c>
      <c r="Q70" s="622"/>
      <c r="R70" s="622"/>
      <c r="S70" s="622"/>
      <c r="T70" s="622"/>
      <c r="U70" s="62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22" t="s">
        <v>47</v>
      </c>
      <c r="AI70" s="622"/>
      <c r="AJ70" s="622"/>
      <c r="AK70" s="622"/>
      <c r="AL70" s="622"/>
      <c r="AM70" s="622"/>
      <c r="AN70" s="13"/>
      <c r="AO70" s="20"/>
      <c r="AP70" s="23">
        <f t="shared" si="12"/>
        <v>0</v>
      </c>
      <c r="AQ70" s="19">
        <f t="shared" si="13"/>
        <v>0</v>
      </c>
      <c r="AS70" s="610" t="s">
        <v>47</v>
      </c>
      <c r="AT70" s="610"/>
      <c r="AU70" s="610"/>
      <c r="AV70" s="610"/>
      <c r="AW70" s="610"/>
      <c r="AX70" s="61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10" t="s">
        <v>47</v>
      </c>
      <c r="BH70" s="610"/>
      <c r="BI70" s="610"/>
      <c r="BJ70" s="610"/>
      <c r="BK70" s="610"/>
      <c r="BL70" s="61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10" t="s">
        <v>47</v>
      </c>
      <c r="BT70" s="610"/>
      <c r="BU70" s="610"/>
      <c r="BV70" s="610"/>
      <c r="BW70" s="610"/>
      <c r="BX70" s="61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10" t="s">
        <v>47</v>
      </c>
      <c r="CM70" s="610"/>
      <c r="CN70" s="610"/>
      <c r="CO70" s="610"/>
      <c r="CP70" s="610"/>
      <c r="CQ70" s="61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10" t="s">
        <v>47</v>
      </c>
      <c r="DE70" s="610"/>
      <c r="DF70" s="610"/>
      <c r="DG70" s="610"/>
      <c r="DH70" s="610"/>
      <c r="DI70" s="61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10" t="s">
        <v>47</v>
      </c>
      <c r="DY70" s="610"/>
      <c r="DZ70" s="610"/>
      <c r="EA70" s="610"/>
      <c r="EB70" s="610"/>
      <c r="EC70" s="61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10" t="s">
        <v>47</v>
      </c>
      <c r="ES70" s="610"/>
      <c r="ET70" s="610"/>
      <c r="EU70" s="610"/>
      <c r="EV70" s="610"/>
      <c r="EW70" s="61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10" t="s">
        <v>47</v>
      </c>
      <c r="FX70" s="610"/>
      <c r="FY70" s="610"/>
      <c r="FZ70" s="610"/>
      <c r="GA70" s="610"/>
      <c r="GB70" s="61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10" t="s">
        <v>47</v>
      </c>
      <c r="GU70" s="610"/>
      <c r="GV70" s="610"/>
      <c r="GW70" s="610"/>
      <c r="GX70" s="610"/>
      <c r="GY70" s="61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10" t="s">
        <v>47</v>
      </c>
      <c r="HP70" s="610"/>
      <c r="HQ70" s="610"/>
      <c r="HR70" s="610"/>
      <c r="HS70" s="610"/>
      <c r="HT70" s="610"/>
      <c r="HU70" s="28"/>
      <c r="HV70" s="29"/>
      <c r="HW70" s="30">
        <f t="shared" si="44"/>
        <v>0</v>
      </c>
      <c r="HX70" s="28">
        <f t="shared" si="45"/>
        <v>0</v>
      </c>
      <c r="HZ70" s="610" t="s">
        <v>47</v>
      </c>
      <c r="IA70" s="610"/>
      <c r="IB70" s="610"/>
      <c r="IC70" s="610"/>
      <c r="ID70" s="610"/>
      <c r="IE70" s="61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10" t="s">
        <v>47</v>
      </c>
      <c r="IQ70" s="610"/>
      <c r="IR70" s="610"/>
      <c r="IS70" s="610"/>
      <c r="IT70" s="610"/>
      <c r="IU70" s="61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10" t="s">
        <v>47</v>
      </c>
      <c r="JC70" s="610"/>
      <c r="JD70" s="610"/>
      <c r="JE70" s="610"/>
      <c r="JF70" s="610"/>
      <c r="JG70" s="61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10" t="s">
        <v>47</v>
      </c>
      <c r="KI70" s="610"/>
      <c r="KJ70" s="610"/>
      <c r="KK70" s="610"/>
      <c r="KL70" s="610"/>
      <c r="KM70" s="61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10" t="s">
        <v>47</v>
      </c>
      <c r="KW70" s="610"/>
      <c r="KX70" s="610"/>
      <c r="KY70" s="610"/>
      <c r="KZ70" s="610"/>
      <c r="LA70" s="61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10" t="s">
        <v>47</v>
      </c>
      <c r="LJ70" s="610"/>
      <c r="LK70" s="610"/>
      <c r="LL70" s="610"/>
      <c r="LM70" s="610"/>
      <c r="LN70" s="61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10" t="s">
        <v>47</v>
      </c>
      <c r="MI70" s="610"/>
      <c r="MJ70" s="610"/>
      <c r="MK70" s="610"/>
      <c r="ML70" s="610"/>
      <c r="MM70" s="61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10" t="s">
        <v>47</v>
      </c>
      <c r="NH70" s="610"/>
      <c r="NI70" s="610"/>
      <c r="NJ70" s="610"/>
      <c r="NK70" s="610"/>
      <c r="NL70" s="61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22" t="s">
        <v>58</v>
      </c>
      <c r="D71" s="622"/>
      <c r="E71" s="622"/>
      <c r="F71" s="622"/>
      <c r="G71" s="62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22" t="s">
        <v>58</v>
      </c>
      <c r="Q71" s="622"/>
      <c r="R71" s="622"/>
      <c r="S71" s="622"/>
      <c r="T71" s="62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22" t="s">
        <v>58</v>
      </c>
      <c r="AI71" s="622"/>
      <c r="AJ71" s="622"/>
      <c r="AK71" s="622"/>
      <c r="AL71" s="622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9" t="s">
        <v>58</v>
      </c>
      <c r="AT71" s="620"/>
      <c r="AU71" s="620"/>
      <c r="AV71" s="620"/>
      <c r="AW71" s="620"/>
      <c r="AX71" s="62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9" t="s">
        <v>58</v>
      </c>
      <c r="BH71" s="620"/>
      <c r="BI71" s="620"/>
      <c r="BJ71" s="620"/>
      <c r="BK71" s="620"/>
      <c r="BL71" s="62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9" t="s">
        <v>58</v>
      </c>
      <c r="BT71" s="620"/>
      <c r="BU71" s="620"/>
      <c r="BV71" s="620"/>
      <c r="BW71" s="620"/>
      <c r="BX71" s="62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9" t="s">
        <v>58</v>
      </c>
      <c r="CM71" s="620"/>
      <c r="CN71" s="620"/>
      <c r="CO71" s="620"/>
      <c r="CP71" s="620"/>
      <c r="CQ71" s="62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9" t="s">
        <v>58</v>
      </c>
      <c r="DE71" s="620"/>
      <c r="DF71" s="620"/>
      <c r="DG71" s="620"/>
      <c r="DH71" s="620"/>
      <c r="DI71" s="62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9" t="s">
        <v>58</v>
      </c>
      <c r="DY71" s="620"/>
      <c r="DZ71" s="620"/>
      <c r="EA71" s="620"/>
      <c r="EB71" s="620"/>
      <c r="EC71" s="62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9" t="s">
        <v>58</v>
      </c>
      <c r="ES71" s="620"/>
      <c r="ET71" s="620"/>
      <c r="EU71" s="620"/>
      <c r="EV71" s="620"/>
      <c r="EW71" s="62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9" t="s">
        <v>58</v>
      </c>
      <c r="FX71" s="620"/>
      <c r="FY71" s="620"/>
      <c r="FZ71" s="620"/>
      <c r="GA71" s="620"/>
      <c r="GB71" s="62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9" t="s">
        <v>58</v>
      </c>
      <c r="GU71" s="620"/>
      <c r="GV71" s="620"/>
      <c r="GW71" s="620"/>
      <c r="GX71" s="620"/>
      <c r="GY71" s="62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9" t="s">
        <v>58</v>
      </c>
      <c r="HP71" s="620"/>
      <c r="HQ71" s="620"/>
      <c r="HR71" s="620"/>
      <c r="HS71" s="620"/>
      <c r="HT71" s="62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9" t="s">
        <v>58</v>
      </c>
      <c r="IA71" s="620"/>
      <c r="IB71" s="620"/>
      <c r="IC71" s="620"/>
      <c r="ID71" s="620"/>
      <c r="IE71" s="62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9" t="s">
        <v>58</v>
      </c>
      <c r="IQ71" s="620"/>
      <c r="IR71" s="620"/>
      <c r="IS71" s="620"/>
      <c r="IT71" s="620"/>
      <c r="IU71" s="62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9" t="s">
        <v>58</v>
      </c>
      <c r="JC71" s="620"/>
      <c r="JD71" s="620"/>
      <c r="JE71" s="620"/>
      <c r="JF71" s="620"/>
      <c r="JG71" s="62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9" t="s">
        <v>58</v>
      </c>
      <c r="KI71" s="620"/>
      <c r="KJ71" s="620"/>
      <c r="KK71" s="620"/>
      <c r="KL71" s="620"/>
      <c r="KM71" s="62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9" t="s">
        <v>58</v>
      </c>
      <c r="KW71" s="620"/>
      <c r="KX71" s="620"/>
      <c r="KY71" s="620"/>
      <c r="KZ71" s="620"/>
      <c r="LA71" s="62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9" t="s">
        <v>58</v>
      </c>
      <c r="LJ71" s="620"/>
      <c r="LK71" s="620"/>
      <c r="LL71" s="620"/>
      <c r="LM71" s="620"/>
      <c r="LN71" s="62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9" t="s">
        <v>58</v>
      </c>
      <c r="MI71" s="620"/>
      <c r="MJ71" s="620"/>
      <c r="MK71" s="620"/>
      <c r="ML71" s="620"/>
      <c r="MM71" s="62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9" t="s">
        <v>58</v>
      </c>
      <c r="NH71" s="620"/>
      <c r="NI71" s="620"/>
      <c r="NJ71" s="620"/>
      <c r="NK71" s="620"/>
      <c r="NL71" s="62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22" t="s">
        <v>118</v>
      </c>
      <c r="ES72" s="622"/>
      <c r="ET72" s="622"/>
      <c r="EU72" s="622"/>
      <c r="EV72" s="622"/>
      <c r="EW72" s="62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22" t="s">
        <v>118</v>
      </c>
      <c r="FX72" s="622"/>
      <c r="FY72" s="622"/>
      <c r="FZ72" s="622"/>
      <c r="GA72" s="622"/>
      <c r="GB72" s="62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22" t="s">
        <v>118</v>
      </c>
      <c r="GU72" s="622"/>
      <c r="GV72" s="622"/>
      <c r="GW72" s="622"/>
      <c r="GX72" s="622"/>
      <c r="GY72" s="62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22" t="s">
        <v>118</v>
      </c>
      <c r="HP72" s="622"/>
      <c r="HQ72" s="622"/>
      <c r="HR72" s="622"/>
      <c r="HS72" s="622"/>
      <c r="HT72" s="622"/>
      <c r="HU72" s="13">
        <v>18</v>
      </c>
      <c r="HV72" s="32"/>
      <c r="HW72" s="30">
        <f>SUM(HV72:HV72)</f>
        <v>0</v>
      </c>
      <c r="HX72" s="28">
        <f>HW72*HU72</f>
        <v>0</v>
      </c>
      <c r="HZ72" s="622" t="s">
        <v>118</v>
      </c>
      <c r="IA72" s="622"/>
      <c r="IB72" s="622"/>
      <c r="IC72" s="622"/>
      <c r="ID72" s="622"/>
      <c r="IE72" s="62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22" t="s">
        <v>118</v>
      </c>
      <c r="IQ72" s="622"/>
      <c r="IR72" s="622"/>
      <c r="IS72" s="622"/>
      <c r="IT72" s="622"/>
      <c r="IU72" s="62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22" t="s">
        <v>118</v>
      </c>
      <c r="JC72" s="622"/>
      <c r="JD72" s="622"/>
      <c r="JE72" s="622"/>
      <c r="JF72" s="622"/>
      <c r="JG72" s="62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22" t="s">
        <v>118</v>
      </c>
      <c r="KI72" s="622"/>
      <c r="KJ72" s="622"/>
      <c r="KK72" s="622"/>
      <c r="KL72" s="622"/>
      <c r="KM72" s="62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10" t="s">
        <v>118</v>
      </c>
      <c r="KW72" s="610"/>
      <c r="KX72" s="610"/>
      <c r="KY72" s="610"/>
      <c r="KZ72" s="610"/>
      <c r="LA72" s="61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10" t="s">
        <v>118</v>
      </c>
      <c r="LJ72" s="610"/>
      <c r="LK72" s="610"/>
      <c r="LL72" s="610"/>
      <c r="LM72" s="610"/>
      <c r="LN72" s="61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10" t="s">
        <v>118</v>
      </c>
      <c r="MI72" s="610"/>
      <c r="MJ72" s="610"/>
      <c r="MK72" s="610"/>
      <c r="ML72" s="610"/>
      <c r="MM72" s="61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10" t="s">
        <v>118</v>
      </c>
      <c r="NH72" s="610"/>
      <c r="NI72" s="610"/>
      <c r="NJ72" s="610"/>
      <c r="NK72" s="610"/>
      <c r="NL72" s="61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22" t="s">
        <v>195</v>
      </c>
      <c r="GU73" s="622"/>
      <c r="GV73" s="622"/>
      <c r="GW73" s="622"/>
      <c r="GX73" s="622"/>
      <c r="GY73" s="62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22" t="s">
        <v>195</v>
      </c>
      <c r="HP73" s="622"/>
      <c r="HQ73" s="622"/>
      <c r="HR73" s="622"/>
      <c r="HS73" s="622"/>
      <c r="HT73" s="622"/>
      <c r="HU73" s="13">
        <v>75</v>
      </c>
      <c r="HV73" s="32"/>
      <c r="HW73" s="30">
        <f>SUM(HV73:HV73)</f>
        <v>0</v>
      </c>
      <c r="HX73" s="28">
        <f>HW73*HU73</f>
        <v>0</v>
      </c>
      <c r="HZ73" s="622" t="s">
        <v>195</v>
      </c>
      <c r="IA73" s="622"/>
      <c r="IB73" s="622"/>
      <c r="IC73" s="622"/>
      <c r="ID73" s="622"/>
      <c r="IE73" s="62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22" t="s">
        <v>195</v>
      </c>
      <c r="IQ73" s="622"/>
      <c r="IR73" s="622"/>
      <c r="IS73" s="622"/>
      <c r="IT73" s="622"/>
      <c r="IU73" s="62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22" t="s">
        <v>195</v>
      </c>
      <c r="JC73" s="622"/>
      <c r="JD73" s="622"/>
      <c r="JE73" s="622"/>
      <c r="JF73" s="622"/>
      <c r="JG73" s="62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22" t="s">
        <v>195</v>
      </c>
      <c r="KI73" s="622"/>
      <c r="KJ73" s="622"/>
      <c r="KK73" s="622"/>
      <c r="KL73" s="622"/>
      <c r="KM73" s="62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22" t="s">
        <v>195</v>
      </c>
      <c r="KW73" s="622"/>
      <c r="KX73" s="622"/>
      <c r="KY73" s="622"/>
      <c r="KZ73" s="622"/>
      <c r="LA73" s="62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22" t="s">
        <v>195</v>
      </c>
      <c r="LJ73" s="622"/>
      <c r="LK73" s="622"/>
      <c r="LL73" s="622"/>
      <c r="LM73" s="622"/>
      <c r="LN73" s="62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22" t="s">
        <v>195</v>
      </c>
      <c r="MI73" s="622"/>
      <c r="MJ73" s="622"/>
      <c r="MK73" s="622"/>
      <c r="ML73" s="622"/>
      <c r="MM73" s="62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22" t="s">
        <v>195</v>
      </c>
      <c r="NH73" s="622"/>
      <c r="NI73" s="622"/>
      <c r="NJ73" s="622"/>
      <c r="NK73" s="622"/>
      <c r="NL73" s="62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22" t="s">
        <v>233</v>
      </c>
      <c r="JC74" s="622"/>
      <c r="JD74" s="622"/>
      <c r="JE74" s="622"/>
      <c r="JF74" s="622"/>
      <c r="JG74" s="62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22" t="s">
        <v>233</v>
      </c>
      <c r="KI74" s="622"/>
      <c r="KJ74" s="622"/>
      <c r="KK74" s="622"/>
      <c r="KL74" s="622"/>
      <c r="KM74" s="62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10" t="s">
        <v>233</v>
      </c>
      <c r="KW74" s="610"/>
      <c r="KX74" s="610"/>
      <c r="KY74" s="610"/>
      <c r="KZ74" s="610"/>
      <c r="LA74" s="61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10" t="s">
        <v>233</v>
      </c>
      <c r="LJ74" s="610"/>
      <c r="LK74" s="610"/>
      <c r="LL74" s="610"/>
      <c r="LM74" s="610"/>
      <c r="LN74" s="61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10" t="s">
        <v>233</v>
      </c>
      <c r="MI74" s="610"/>
      <c r="MJ74" s="610"/>
      <c r="MK74" s="610"/>
      <c r="ML74" s="610"/>
      <c r="MM74" s="61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10" t="s">
        <v>233</v>
      </c>
      <c r="NH74" s="610"/>
      <c r="NI74" s="610"/>
      <c r="NJ74" s="610"/>
      <c r="NK74" s="610"/>
      <c r="NL74" s="61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9" t="s">
        <v>236</v>
      </c>
      <c r="JC75" s="620"/>
      <c r="JD75" s="620"/>
      <c r="JE75" s="620"/>
      <c r="JF75" s="620"/>
      <c r="JG75" s="62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23" t="s">
        <v>236</v>
      </c>
      <c r="KI75" s="624"/>
      <c r="KJ75" s="624"/>
      <c r="KK75" s="624"/>
      <c r="KL75" s="624"/>
      <c r="KM75" s="62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23" t="s">
        <v>236</v>
      </c>
      <c r="KW75" s="624"/>
      <c r="KX75" s="624"/>
      <c r="KY75" s="624"/>
      <c r="KZ75" s="624"/>
      <c r="LA75" s="62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23" t="s">
        <v>236</v>
      </c>
      <c r="LJ75" s="624"/>
      <c r="LK75" s="624"/>
      <c r="LL75" s="624"/>
      <c r="LM75" s="624"/>
      <c r="LN75" s="62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23" t="s">
        <v>236</v>
      </c>
      <c r="MI75" s="624"/>
      <c r="MJ75" s="624"/>
      <c r="MK75" s="624"/>
      <c r="ML75" s="624"/>
      <c r="MM75" s="62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23" t="s">
        <v>236</v>
      </c>
      <c r="NH75" s="624"/>
      <c r="NI75" s="624"/>
      <c r="NJ75" s="624"/>
      <c r="NK75" s="624"/>
      <c r="NL75" s="62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6" t="s">
        <v>261</v>
      </c>
      <c r="KW76" s="627"/>
      <c r="KX76" s="627"/>
      <c r="KY76" s="627"/>
      <c r="KZ76" s="627"/>
      <c r="LA76" s="62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6" t="s">
        <v>261</v>
      </c>
      <c r="LJ76" s="627"/>
      <c r="LK76" s="627"/>
      <c r="LL76" s="627"/>
      <c r="LM76" s="627"/>
      <c r="LN76" s="62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6" t="s">
        <v>261</v>
      </c>
      <c r="MI76" s="627"/>
      <c r="MJ76" s="627"/>
      <c r="MK76" s="627"/>
      <c r="ML76" s="627"/>
      <c r="MM76" s="62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6" t="s">
        <v>261</v>
      </c>
      <c r="NH76" s="627"/>
      <c r="NI76" s="627"/>
      <c r="NJ76" s="627"/>
      <c r="NK76" s="627"/>
      <c r="NL76" s="62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04" t="s">
        <v>247</v>
      </c>
      <c r="KW77" s="605"/>
      <c r="KX77" s="605"/>
      <c r="KY77" s="605"/>
      <c r="KZ77" s="605"/>
      <c r="LA77" s="60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04" t="s">
        <v>247</v>
      </c>
      <c r="LJ77" s="605"/>
      <c r="LK77" s="605"/>
      <c r="LL77" s="605"/>
      <c r="LM77" s="605"/>
      <c r="LN77" s="60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04" t="s">
        <v>247</v>
      </c>
      <c r="MI77" s="605"/>
      <c r="MJ77" s="605"/>
      <c r="MK77" s="605"/>
      <c r="ML77" s="605"/>
      <c r="MM77" s="60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04" t="s">
        <v>247</v>
      </c>
      <c r="NH77" s="605"/>
      <c r="NI77" s="605"/>
      <c r="NJ77" s="605"/>
      <c r="NK77" s="605"/>
      <c r="NL77" s="60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07" t="s">
        <v>248</v>
      </c>
      <c r="KW78" s="608"/>
      <c r="KX78" s="608"/>
      <c r="KY78" s="608"/>
      <c r="KZ78" s="608"/>
      <c r="LA78" s="60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7" t="s">
        <v>248</v>
      </c>
      <c r="LJ78" s="608"/>
      <c r="LK78" s="608"/>
      <c r="LL78" s="608"/>
      <c r="LM78" s="608"/>
      <c r="LN78" s="60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7" t="s">
        <v>248</v>
      </c>
      <c r="MI78" s="608"/>
      <c r="MJ78" s="608"/>
      <c r="MK78" s="608"/>
      <c r="ML78" s="608"/>
      <c r="MM78" s="60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7" t="s">
        <v>248</v>
      </c>
      <c r="NH78" s="608"/>
      <c r="NI78" s="608"/>
      <c r="NJ78" s="608"/>
      <c r="NK78" s="608"/>
      <c r="NL78" s="60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04" t="s">
        <v>250</v>
      </c>
      <c r="KW79" s="605"/>
      <c r="KX79" s="605"/>
      <c r="KY79" s="605"/>
      <c r="KZ79" s="605"/>
      <c r="LA79" s="60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04" t="s">
        <v>250</v>
      </c>
      <c r="LJ79" s="605"/>
      <c r="LK79" s="605"/>
      <c r="LL79" s="605"/>
      <c r="LM79" s="605"/>
      <c r="LN79" s="60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04" t="s">
        <v>250</v>
      </c>
      <c r="MI79" s="605"/>
      <c r="MJ79" s="605"/>
      <c r="MK79" s="605"/>
      <c r="ML79" s="605"/>
      <c r="MM79" s="60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04" t="s">
        <v>250</v>
      </c>
      <c r="NH79" s="605"/>
      <c r="NI79" s="605"/>
      <c r="NJ79" s="605"/>
      <c r="NK79" s="605"/>
      <c r="NL79" s="60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07" t="s">
        <v>251</v>
      </c>
      <c r="KW80" s="608"/>
      <c r="KX80" s="608"/>
      <c r="KY80" s="608"/>
      <c r="KZ80" s="608"/>
      <c r="LA80" s="60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7" t="s">
        <v>251</v>
      </c>
      <c r="LJ80" s="608"/>
      <c r="LK80" s="608"/>
      <c r="LL80" s="608"/>
      <c r="LM80" s="608"/>
      <c r="LN80" s="60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7" t="s">
        <v>251</v>
      </c>
      <c r="MI80" s="608"/>
      <c r="MJ80" s="608"/>
      <c r="MK80" s="608"/>
      <c r="ML80" s="608"/>
      <c r="MM80" s="60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7" t="s">
        <v>251</v>
      </c>
      <c r="NH80" s="608"/>
      <c r="NI80" s="608"/>
      <c r="NJ80" s="608"/>
      <c r="NK80" s="608"/>
      <c r="NL80" s="60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04" t="s">
        <v>252</v>
      </c>
      <c r="KW81" s="605"/>
      <c r="KX81" s="605"/>
      <c r="KY81" s="605"/>
      <c r="KZ81" s="605"/>
      <c r="LA81" s="60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04" t="s">
        <v>252</v>
      </c>
      <c r="LJ81" s="605"/>
      <c r="LK81" s="605"/>
      <c r="LL81" s="605"/>
      <c r="LM81" s="605"/>
      <c r="LN81" s="60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04" t="s">
        <v>252</v>
      </c>
      <c r="MI81" s="605"/>
      <c r="MJ81" s="605"/>
      <c r="MK81" s="605"/>
      <c r="ML81" s="605"/>
      <c r="MM81" s="60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04" t="s">
        <v>252</v>
      </c>
      <c r="NH81" s="605"/>
      <c r="NI81" s="605"/>
      <c r="NJ81" s="605"/>
      <c r="NK81" s="605"/>
      <c r="NL81" s="60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07" t="s">
        <v>253</v>
      </c>
      <c r="KW82" s="608"/>
      <c r="KX82" s="608"/>
      <c r="KY82" s="608"/>
      <c r="KZ82" s="608"/>
      <c r="LA82" s="60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7" t="s">
        <v>253</v>
      </c>
      <c r="LJ82" s="608"/>
      <c r="LK82" s="608"/>
      <c r="LL82" s="608"/>
      <c r="LM82" s="608"/>
      <c r="LN82" s="60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7" t="s">
        <v>253</v>
      </c>
      <c r="MI82" s="608"/>
      <c r="MJ82" s="608"/>
      <c r="MK82" s="608"/>
      <c r="ML82" s="608"/>
      <c r="MM82" s="60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7" t="s">
        <v>253</v>
      </c>
      <c r="NH82" s="608"/>
      <c r="NI82" s="608"/>
      <c r="NJ82" s="608"/>
      <c r="NK82" s="608"/>
      <c r="NL82" s="60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04" t="s">
        <v>254</v>
      </c>
      <c r="KW83" s="605"/>
      <c r="KX83" s="605"/>
      <c r="KY83" s="605"/>
      <c r="KZ83" s="605"/>
      <c r="LA83" s="60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04" t="s">
        <v>254</v>
      </c>
      <c r="LJ83" s="605"/>
      <c r="LK83" s="605"/>
      <c r="LL83" s="605"/>
      <c r="LM83" s="605"/>
      <c r="LN83" s="60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04" t="s">
        <v>254</v>
      </c>
      <c r="MI83" s="605"/>
      <c r="MJ83" s="605"/>
      <c r="MK83" s="605"/>
      <c r="ML83" s="605"/>
      <c r="MM83" s="60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04" t="s">
        <v>254</v>
      </c>
      <c r="NH83" s="605"/>
      <c r="NI83" s="605"/>
      <c r="NJ83" s="605"/>
      <c r="NK83" s="605"/>
      <c r="NL83" s="60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07" t="s">
        <v>249</v>
      </c>
      <c r="KW84" s="608"/>
      <c r="KX84" s="608"/>
      <c r="KY84" s="608"/>
      <c r="KZ84" s="608"/>
      <c r="LA84" s="60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7" t="s">
        <v>249</v>
      </c>
      <c r="LJ84" s="608"/>
      <c r="LK84" s="608"/>
      <c r="LL84" s="608"/>
      <c r="LM84" s="608"/>
      <c r="LN84" s="60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7" t="s">
        <v>249</v>
      </c>
      <c r="MI84" s="608"/>
      <c r="MJ84" s="608"/>
      <c r="MK84" s="608"/>
      <c r="ML84" s="608"/>
      <c r="MM84" s="60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7" t="s">
        <v>249</v>
      </c>
      <c r="NH84" s="608"/>
      <c r="NI84" s="608"/>
      <c r="NJ84" s="608"/>
      <c r="NK84" s="608"/>
      <c r="NL84" s="60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04" t="s">
        <v>255</v>
      </c>
      <c r="KW85" s="605"/>
      <c r="KX85" s="605"/>
      <c r="KY85" s="605"/>
      <c r="KZ85" s="605"/>
      <c r="LA85" s="60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04" t="s">
        <v>255</v>
      </c>
      <c r="LJ85" s="605"/>
      <c r="LK85" s="605"/>
      <c r="LL85" s="605"/>
      <c r="LM85" s="605"/>
      <c r="LN85" s="60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04" t="s">
        <v>255</v>
      </c>
      <c r="MI85" s="605"/>
      <c r="MJ85" s="605"/>
      <c r="MK85" s="605"/>
      <c r="ML85" s="605"/>
      <c r="MM85" s="60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04" t="s">
        <v>255</v>
      </c>
      <c r="NH85" s="605"/>
      <c r="NI85" s="605"/>
      <c r="NJ85" s="605"/>
      <c r="NK85" s="605"/>
      <c r="NL85" s="60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07" t="s">
        <v>256</v>
      </c>
      <c r="KW86" s="608"/>
      <c r="KX86" s="608"/>
      <c r="KY86" s="608"/>
      <c r="KZ86" s="608"/>
      <c r="LA86" s="60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7" t="s">
        <v>256</v>
      </c>
      <c r="LJ86" s="608"/>
      <c r="LK86" s="608"/>
      <c r="LL86" s="608"/>
      <c r="LM86" s="608"/>
      <c r="LN86" s="60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7" t="s">
        <v>256</v>
      </c>
      <c r="MI86" s="608"/>
      <c r="MJ86" s="608"/>
      <c r="MK86" s="608"/>
      <c r="ML86" s="608"/>
      <c r="MM86" s="60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7" t="s">
        <v>256</v>
      </c>
      <c r="NH86" s="608"/>
      <c r="NI86" s="608"/>
      <c r="NJ86" s="608"/>
      <c r="NK86" s="608"/>
      <c r="NL86" s="60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04" t="s">
        <v>257</v>
      </c>
      <c r="KW87" s="605"/>
      <c r="KX87" s="605"/>
      <c r="KY87" s="605"/>
      <c r="KZ87" s="605"/>
      <c r="LA87" s="60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04" t="s">
        <v>257</v>
      </c>
      <c r="LJ87" s="605"/>
      <c r="LK87" s="605"/>
      <c r="LL87" s="605"/>
      <c r="LM87" s="605"/>
      <c r="LN87" s="60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04" t="s">
        <v>257</v>
      </c>
      <c r="MI87" s="605"/>
      <c r="MJ87" s="605"/>
      <c r="MK87" s="605"/>
      <c r="ML87" s="605"/>
      <c r="MM87" s="60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04" t="s">
        <v>257</v>
      </c>
      <c r="NH87" s="605"/>
      <c r="NI87" s="605"/>
      <c r="NJ87" s="605"/>
      <c r="NK87" s="605"/>
      <c r="NL87" s="60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07" t="s">
        <v>258</v>
      </c>
      <c r="KW88" s="608"/>
      <c r="KX88" s="608"/>
      <c r="KY88" s="608"/>
      <c r="KZ88" s="608"/>
      <c r="LA88" s="60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7" t="s">
        <v>258</v>
      </c>
      <c r="LJ88" s="608"/>
      <c r="LK88" s="608"/>
      <c r="LL88" s="608"/>
      <c r="LM88" s="608"/>
      <c r="LN88" s="60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7" t="s">
        <v>258</v>
      </c>
      <c r="MI88" s="608"/>
      <c r="MJ88" s="608"/>
      <c r="MK88" s="608"/>
      <c r="ML88" s="608"/>
      <c r="MM88" s="60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7" t="s">
        <v>258</v>
      </c>
      <c r="NH88" s="608"/>
      <c r="NI88" s="608"/>
      <c r="NJ88" s="608"/>
      <c r="NK88" s="608"/>
      <c r="NL88" s="60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04" t="s">
        <v>259</v>
      </c>
      <c r="KW89" s="605"/>
      <c r="KX89" s="605"/>
      <c r="KY89" s="605"/>
      <c r="KZ89" s="605"/>
      <c r="LA89" s="60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04" t="s">
        <v>259</v>
      </c>
      <c r="LJ89" s="605"/>
      <c r="LK89" s="605"/>
      <c r="LL89" s="605"/>
      <c r="LM89" s="605"/>
      <c r="LN89" s="60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04" t="s">
        <v>259</v>
      </c>
      <c r="MI89" s="605"/>
      <c r="MJ89" s="605"/>
      <c r="MK89" s="605"/>
      <c r="ML89" s="605"/>
      <c r="MM89" s="60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04" t="s">
        <v>259</v>
      </c>
      <c r="NH89" s="605"/>
      <c r="NI89" s="605"/>
      <c r="NJ89" s="605"/>
      <c r="NK89" s="605"/>
      <c r="NL89" s="60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07" t="s">
        <v>260</v>
      </c>
      <c r="KW90" s="608"/>
      <c r="KX90" s="608"/>
      <c r="KY90" s="608"/>
      <c r="KZ90" s="608"/>
      <c r="LA90" s="60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7" t="s">
        <v>260</v>
      </c>
      <c r="LJ90" s="608"/>
      <c r="LK90" s="608"/>
      <c r="LL90" s="608"/>
      <c r="LM90" s="608"/>
      <c r="LN90" s="60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10" t="s">
        <v>260</v>
      </c>
      <c r="MI90" s="610"/>
      <c r="MJ90" s="610"/>
      <c r="MK90" s="610"/>
      <c r="ML90" s="610"/>
      <c r="MM90" s="61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10" t="s">
        <v>260</v>
      </c>
      <c r="NH90" s="610"/>
      <c r="NI90" s="610"/>
      <c r="NJ90" s="610"/>
      <c r="NK90" s="610"/>
      <c r="NL90" s="61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11" t="s">
        <v>275</v>
      </c>
      <c r="LJ91" s="611"/>
      <c r="LK91" s="611"/>
      <c r="LL91" s="611"/>
      <c r="LM91" s="611"/>
      <c r="LN91" s="61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11" t="s">
        <v>275</v>
      </c>
      <c r="MI91" s="611"/>
      <c r="MJ91" s="611"/>
      <c r="MK91" s="611"/>
      <c r="ML91" s="611"/>
      <c r="MM91" s="61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11" t="s">
        <v>275</v>
      </c>
      <c r="NH91" s="611"/>
      <c r="NI91" s="611"/>
      <c r="NJ91" s="611"/>
      <c r="NK91" s="611"/>
      <c r="NL91" s="61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10" t="s">
        <v>276</v>
      </c>
      <c r="LJ92" s="610"/>
      <c r="LK92" s="610"/>
      <c r="LL92" s="610"/>
      <c r="LM92" s="610"/>
      <c r="LN92" s="61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10" t="s">
        <v>276</v>
      </c>
      <c r="MI92" s="610"/>
      <c r="MJ92" s="610"/>
      <c r="MK92" s="610"/>
      <c r="ML92" s="610"/>
      <c r="MM92" s="61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10" t="s">
        <v>276</v>
      </c>
      <c r="NH92" s="610"/>
      <c r="NI92" s="610"/>
      <c r="NJ92" s="610"/>
      <c r="NK92" s="610"/>
      <c r="NL92" s="61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11" t="s">
        <v>277</v>
      </c>
      <c r="LJ93" s="611"/>
      <c r="LK93" s="611"/>
      <c r="LL93" s="611"/>
      <c r="LM93" s="611"/>
      <c r="LN93" s="61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11" t="s">
        <v>277</v>
      </c>
      <c r="MI93" s="611"/>
      <c r="MJ93" s="611"/>
      <c r="MK93" s="611"/>
      <c r="ML93" s="611"/>
      <c r="MM93" s="61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11" t="s">
        <v>277</v>
      </c>
      <c r="NH93" s="611"/>
      <c r="NI93" s="611"/>
      <c r="NJ93" s="611"/>
      <c r="NK93" s="611"/>
      <c r="NL93" s="61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10"/>
      <c r="MI94" s="610"/>
      <c r="MJ94" s="610"/>
      <c r="MK94" s="610"/>
      <c r="ML94" s="610"/>
      <c r="MM94" s="61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10"/>
      <c r="NH94" s="610"/>
      <c r="NI94" s="610"/>
      <c r="NJ94" s="610"/>
      <c r="NK94" s="610"/>
      <c r="NL94" s="61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11"/>
      <c r="MI95" s="611"/>
      <c r="MJ95" s="611"/>
      <c r="MK95" s="611"/>
      <c r="ML95" s="611"/>
      <c r="MM95" s="61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11"/>
      <c r="NH95" s="611"/>
      <c r="NI95" s="611"/>
      <c r="NJ95" s="611"/>
      <c r="NK95" s="611"/>
      <c r="NL95" s="61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10"/>
      <c r="MI96" s="610"/>
      <c r="MJ96" s="610"/>
      <c r="MK96" s="610"/>
      <c r="ML96" s="610"/>
      <c r="MM96" s="61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10"/>
      <c r="NH96" s="610"/>
      <c r="NI96" s="610"/>
      <c r="NJ96" s="610"/>
      <c r="NK96" s="610"/>
      <c r="NL96" s="61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11"/>
      <c r="MI97" s="611"/>
      <c r="MJ97" s="611"/>
      <c r="MK97" s="611"/>
      <c r="ML97" s="611"/>
      <c r="MM97" s="61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11"/>
      <c r="NH97" s="611"/>
      <c r="NI97" s="611"/>
      <c r="NJ97" s="611"/>
      <c r="NK97" s="611"/>
      <c r="NL97" s="61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10"/>
      <c r="MI98" s="610"/>
      <c r="MJ98" s="610"/>
      <c r="MK98" s="610"/>
      <c r="ML98" s="610"/>
      <c r="MM98" s="61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10"/>
      <c r="NH98" s="610"/>
      <c r="NI98" s="610"/>
      <c r="NJ98" s="610"/>
      <c r="NK98" s="610"/>
      <c r="NL98" s="61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11"/>
      <c r="MI99" s="611"/>
      <c r="MJ99" s="611"/>
      <c r="MK99" s="611"/>
      <c r="ML99" s="611"/>
      <c r="MM99" s="61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11"/>
      <c r="NH99" s="611"/>
      <c r="NI99" s="611"/>
      <c r="NJ99" s="611"/>
      <c r="NK99" s="611"/>
      <c r="NL99" s="61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10"/>
      <c r="MI100" s="610"/>
      <c r="MJ100" s="610"/>
      <c r="MK100" s="610"/>
      <c r="ML100" s="610"/>
      <c r="MM100" s="61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10"/>
      <c r="NH100" s="610"/>
      <c r="NI100" s="610"/>
      <c r="NJ100" s="610"/>
      <c r="NK100" s="610"/>
      <c r="NL100" s="61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6" t="s">
        <v>64</v>
      </c>
      <c r="BT101" s="686"/>
      <c r="BU101" s="686"/>
      <c r="BV101" s="686"/>
      <c r="BW101" s="686"/>
      <c r="BX101" s="68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6" t="s">
        <v>66</v>
      </c>
      <c r="CM101" s="686"/>
      <c r="CN101" s="686"/>
      <c r="CO101" s="686"/>
      <c r="CP101" s="686"/>
      <c r="CQ101" s="68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5" t="s">
        <v>72</v>
      </c>
      <c r="KI101" s="656"/>
      <c r="KJ101" s="656"/>
      <c r="KK101" s="656"/>
      <c r="KL101" s="656"/>
      <c r="KM101" s="65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5" t="s">
        <v>72</v>
      </c>
      <c r="KW101" s="656"/>
      <c r="KX101" s="656"/>
      <c r="KY101" s="656"/>
      <c r="KZ101" s="656"/>
      <c r="LA101" s="65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5" t="s">
        <v>72</v>
      </c>
      <c r="LJ101" s="656"/>
      <c r="LK101" s="656"/>
      <c r="LL101" s="656"/>
      <c r="LM101" s="656"/>
      <c r="LN101" s="65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13" t="s">
        <v>72</v>
      </c>
      <c r="MI101" s="614"/>
      <c r="MJ101" s="614"/>
      <c r="MK101" s="614"/>
      <c r="ML101" s="614"/>
      <c r="MM101" s="61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13" t="s">
        <v>72</v>
      </c>
      <c r="NH101" s="614"/>
      <c r="NI101" s="614"/>
      <c r="NJ101" s="614"/>
      <c r="NK101" s="614"/>
      <c r="NL101" s="61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6" t="s">
        <v>68</v>
      </c>
      <c r="CM102" s="686"/>
      <c r="CN102" s="686"/>
      <c r="CO102" s="686"/>
      <c r="CP102" s="686"/>
      <c r="CQ102" s="68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16" t="s">
        <v>244</v>
      </c>
      <c r="KI102" s="617"/>
      <c r="KJ102" s="617"/>
      <c r="KK102" s="617"/>
      <c r="KL102" s="617"/>
      <c r="KM102" s="61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16" t="s">
        <v>244</v>
      </c>
      <c r="KW102" s="617"/>
      <c r="KX102" s="617"/>
      <c r="KY102" s="617"/>
      <c r="KZ102" s="617"/>
      <c r="LA102" s="61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16" t="s">
        <v>244</v>
      </c>
      <c r="LJ102" s="617"/>
      <c r="LK102" s="617"/>
      <c r="LL102" s="617"/>
      <c r="LM102" s="617"/>
      <c r="LN102" s="61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16" t="s">
        <v>244</v>
      </c>
      <c r="MI102" s="617"/>
      <c r="MJ102" s="617"/>
      <c r="MK102" s="617"/>
      <c r="ML102" s="617"/>
      <c r="MM102" s="61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16" t="s">
        <v>244</v>
      </c>
      <c r="NH102" s="617"/>
      <c r="NI102" s="617"/>
      <c r="NJ102" s="617"/>
      <c r="NK102" s="617"/>
      <c r="NL102" s="61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3" t="s">
        <v>84</v>
      </c>
      <c r="B103" s="673"/>
      <c r="C103" s="673"/>
      <c r="D103" s="673"/>
      <c r="E103" s="673"/>
      <c r="F103" s="673"/>
      <c r="G103" s="673"/>
      <c r="H103" s="673"/>
      <c r="I103" s="673"/>
      <c r="J103" s="673"/>
      <c r="K103" s="673"/>
      <c r="L103" s="673"/>
      <c r="M103" s="673"/>
      <c r="N103" s="673"/>
      <c r="O103" s="673"/>
      <c r="P103" s="673"/>
      <c r="Q103" s="673"/>
      <c r="R103" s="673"/>
      <c r="S103" s="673"/>
      <c r="T103" s="673"/>
      <c r="U103" s="673"/>
      <c r="V103" s="673"/>
      <c r="W103" s="673"/>
      <c r="X103" s="673"/>
      <c r="Y103" s="67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1"/>
      <c r="FX103" s="651"/>
      <c r="FY103" s="651"/>
      <c r="FZ103" s="651"/>
      <c r="GA103" s="651"/>
      <c r="GB103" s="651"/>
      <c r="IH103" s="94"/>
      <c r="II103" s="94"/>
      <c r="IJ103" s="94"/>
      <c r="IK103" s="94"/>
      <c r="IL103" s="94"/>
    </row>
    <row r="104" spans="1:394" ht="14.45" customHeight="1" x14ac:dyDescent="0.25">
      <c r="A104" s="673"/>
      <c r="B104" s="673"/>
      <c r="C104" s="673"/>
      <c r="D104" s="673"/>
      <c r="E104" s="673"/>
      <c r="F104" s="673"/>
      <c r="G104" s="673"/>
      <c r="H104" s="673"/>
      <c r="I104" s="673"/>
      <c r="J104" s="673"/>
      <c r="K104" s="673"/>
      <c r="L104" s="673"/>
      <c r="M104" s="673"/>
      <c r="N104" s="673"/>
      <c r="O104" s="673"/>
      <c r="P104" s="673"/>
      <c r="Q104" s="673"/>
      <c r="R104" s="673"/>
      <c r="S104" s="673"/>
      <c r="T104" s="673"/>
      <c r="U104" s="673"/>
      <c r="V104" s="673"/>
      <c r="W104" s="673"/>
      <c r="X104" s="673"/>
      <c r="Y104" s="67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1"/>
      <c r="FX104" s="651"/>
      <c r="FY104" s="651"/>
      <c r="FZ104" s="651"/>
      <c r="GA104" s="651"/>
      <c r="GB104" s="651"/>
      <c r="IH104" s="94"/>
      <c r="II104" s="94"/>
      <c r="IJ104" s="94"/>
      <c r="IK104" s="94"/>
      <c r="IL104" s="94"/>
    </row>
    <row r="105" spans="1:394" ht="14.45" customHeight="1" x14ac:dyDescent="0.25">
      <c r="A105" s="673"/>
      <c r="B105" s="673"/>
      <c r="C105" s="673"/>
      <c r="D105" s="673"/>
      <c r="E105" s="673"/>
      <c r="F105" s="673"/>
      <c r="G105" s="673"/>
      <c r="H105" s="673"/>
      <c r="I105" s="673"/>
      <c r="J105" s="673"/>
      <c r="K105" s="673"/>
      <c r="L105" s="673"/>
      <c r="M105" s="673"/>
      <c r="N105" s="673"/>
      <c r="O105" s="673"/>
      <c r="P105" s="673"/>
      <c r="Q105" s="673"/>
      <c r="R105" s="673"/>
      <c r="S105" s="673"/>
      <c r="T105" s="673"/>
      <c r="U105" s="673"/>
      <c r="V105" s="673"/>
      <c r="W105" s="673"/>
      <c r="X105" s="673"/>
      <c r="Y105" s="67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1"/>
      <c r="FX105" s="651"/>
      <c r="FY105" s="651"/>
      <c r="FZ105" s="651"/>
      <c r="GA105" s="651"/>
      <c r="GB105" s="65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1"/>
      <c r="FX106" s="651"/>
      <c r="FY106" s="651"/>
      <c r="FZ106" s="651"/>
      <c r="GA106" s="651"/>
      <c r="GB106" s="65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02" t="s">
        <v>2</v>
      </c>
      <c r="D107" s="703"/>
      <c r="E107" s="703"/>
      <c r="F107" s="703"/>
      <c r="G107" s="703"/>
      <c r="H107" s="704"/>
      <c r="I107" s="601" t="s">
        <v>73</v>
      </c>
      <c r="J107" s="602"/>
      <c r="K107" s="602"/>
      <c r="L107" s="687"/>
      <c r="M107" s="670" t="s">
        <v>74</v>
      </c>
      <c r="N107" s="602"/>
      <c r="O107" s="602"/>
      <c r="P107" s="603"/>
      <c r="Q107" s="670" t="s">
        <v>96</v>
      </c>
      <c r="R107" s="602"/>
      <c r="S107" s="602"/>
      <c r="T107" s="603"/>
      <c r="U107" s="670" t="s">
        <v>182</v>
      </c>
      <c r="V107" s="602"/>
      <c r="W107" s="602"/>
      <c r="X107" s="603"/>
      <c r="Y107" s="601" t="s">
        <v>265</v>
      </c>
      <c r="Z107" s="602"/>
      <c r="AA107" s="602"/>
      <c r="AB107" s="602"/>
      <c r="AC107" s="602" t="s">
        <v>266</v>
      </c>
      <c r="AD107" s="602"/>
      <c r="AE107" s="602"/>
      <c r="AF107" s="602"/>
      <c r="AG107" s="602"/>
      <c r="AH107" s="602"/>
      <c r="AI107" s="602"/>
      <c r="AJ107" s="601" t="s">
        <v>289</v>
      </c>
      <c r="AK107" s="602"/>
      <c r="AL107" s="602"/>
      <c r="AM107" s="603"/>
      <c r="AN107" s="653" t="s">
        <v>72</v>
      </c>
      <c r="AO107" s="654"/>
      <c r="AP107" s="654"/>
      <c r="AQ107" s="65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11" t="s">
        <v>55</v>
      </c>
      <c r="D108" s="611"/>
      <c r="E108" s="611"/>
      <c r="F108" s="611"/>
      <c r="G108" s="611"/>
      <c r="H108" s="604"/>
      <c r="I108" s="666">
        <f t="shared" ref="I108:I139" si="72">M8+Y8+AP8+BD8</f>
        <v>0</v>
      </c>
      <c r="J108" s="659"/>
      <c r="K108" s="593">
        <f t="shared" ref="K108:K139" si="73">N8+Z8+AQ8+BE8</f>
        <v>0</v>
      </c>
      <c r="L108" s="660"/>
      <c r="M108" s="659">
        <f t="shared" ref="M108:M139" si="74">BP8+CI8+DA8+DU8</f>
        <v>26</v>
      </c>
      <c r="N108" s="659"/>
      <c r="O108" s="593">
        <f t="shared" ref="O108:O139" si="75">BQ8+CJ8+DB8+DV8</f>
        <v>194</v>
      </c>
      <c r="P108" s="594"/>
      <c r="Q108" s="659">
        <f t="shared" ref="Q108:Q139" si="76">EO8+FT8</f>
        <v>5</v>
      </c>
      <c r="R108" s="659"/>
      <c r="S108" s="593">
        <f t="shared" ref="S108:S139" si="77">EP8+FU8</f>
        <v>37.5</v>
      </c>
      <c r="T108" s="594"/>
      <c r="U108" s="659">
        <f t="shared" ref="U108:U139" si="78">GQ8+HL8+HW8+IM8</f>
        <v>6</v>
      </c>
      <c r="V108" s="659"/>
      <c r="W108" s="661">
        <f t="shared" ref="W108:W139" si="79">GR8+HM8+HX8+IN8</f>
        <v>47</v>
      </c>
      <c r="X108" s="661"/>
      <c r="Y108" s="668">
        <f t="shared" ref="Y108:Y139" si="80">IY8+KE8+KS8+LF8</f>
        <v>27</v>
      </c>
      <c r="Z108" s="658"/>
      <c r="AA108" s="593">
        <f t="shared" ref="AA108:AA139" si="81">IZ8+KF8+KT8+LG8</f>
        <v>216</v>
      </c>
      <c r="AB108" s="665"/>
      <c r="AC108" s="667">
        <f t="shared" ref="AC108:AC139" si="82">ME8+ND8</f>
        <v>29</v>
      </c>
      <c r="AD108" s="667"/>
      <c r="AE108" s="667"/>
      <c r="AF108" s="667"/>
      <c r="AG108" s="667"/>
      <c r="AH108" s="661">
        <f t="shared" ref="AH108:AH139" si="83">MF8+NE8</f>
        <v>232</v>
      </c>
      <c r="AI108" s="593"/>
      <c r="AJ108" s="591">
        <f>OC8</f>
        <v>26</v>
      </c>
      <c r="AK108" s="592"/>
      <c r="AL108" s="593">
        <f>OD8</f>
        <v>208</v>
      </c>
      <c r="AM108" s="594"/>
      <c r="AN108" s="649">
        <f>I108+M108+Q108+U108+Y108+AC108+AJ108</f>
        <v>119</v>
      </c>
      <c r="AO108" s="650"/>
      <c r="AP108" s="652">
        <f>K108+O108+S108+W108+AA108+AH108+AL108</f>
        <v>934.5</v>
      </c>
      <c r="AQ108" s="65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11" t="s">
        <v>4</v>
      </c>
      <c r="D109" s="611"/>
      <c r="E109" s="611"/>
      <c r="F109" s="611"/>
      <c r="G109" s="611"/>
      <c r="H109" s="604"/>
      <c r="I109" s="666">
        <f t="shared" si="72"/>
        <v>33</v>
      </c>
      <c r="J109" s="659"/>
      <c r="K109" s="593">
        <f t="shared" si="73"/>
        <v>431</v>
      </c>
      <c r="L109" s="660"/>
      <c r="M109" s="659">
        <f t="shared" si="74"/>
        <v>22</v>
      </c>
      <c r="N109" s="659"/>
      <c r="O109" s="593">
        <f t="shared" si="75"/>
        <v>329</v>
      </c>
      <c r="P109" s="594"/>
      <c r="Q109" s="659">
        <f t="shared" si="76"/>
        <v>49</v>
      </c>
      <c r="R109" s="659"/>
      <c r="S109" s="593">
        <f t="shared" si="77"/>
        <v>735</v>
      </c>
      <c r="T109" s="594"/>
      <c r="U109" s="659">
        <f t="shared" si="78"/>
        <v>49</v>
      </c>
      <c r="V109" s="659"/>
      <c r="W109" s="661">
        <f t="shared" si="79"/>
        <v>774</v>
      </c>
      <c r="X109" s="661"/>
      <c r="Y109" s="668">
        <f t="shared" si="80"/>
        <v>91</v>
      </c>
      <c r="Z109" s="658"/>
      <c r="AA109" s="593">
        <f t="shared" si="81"/>
        <v>1371</v>
      </c>
      <c r="AB109" s="665"/>
      <c r="AC109" s="667">
        <f t="shared" si="82"/>
        <v>155</v>
      </c>
      <c r="AD109" s="667"/>
      <c r="AE109" s="667"/>
      <c r="AF109" s="667"/>
      <c r="AG109" s="667"/>
      <c r="AH109" s="661">
        <f t="shared" si="83"/>
        <v>2325</v>
      </c>
      <c r="AI109" s="593"/>
      <c r="AJ109" s="591">
        <f t="shared" ref="AJ109:AJ172" si="84">OC9</f>
        <v>3</v>
      </c>
      <c r="AK109" s="592"/>
      <c r="AL109" s="593">
        <f t="shared" ref="AL109:AL172" si="85">OD9</f>
        <v>45</v>
      </c>
      <c r="AM109" s="594"/>
      <c r="AN109" s="649">
        <f t="shared" ref="AN109:AN172" si="86">I109+M109+Q109+U109+Y109+AC109+AJ109</f>
        <v>402</v>
      </c>
      <c r="AO109" s="650"/>
      <c r="AP109" s="652">
        <f t="shared" ref="AP109:AP172" si="87">K109+O109+S109+W109+AA109+AH109+AL109</f>
        <v>6010</v>
      </c>
      <c r="AQ109" s="65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11" t="s">
        <v>5</v>
      </c>
      <c r="D110" s="611"/>
      <c r="E110" s="611"/>
      <c r="F110" s="611"/>
      <c r="G110" s="611"/>
      <c r="H110" s="604"/>
      <c r="I110" s="666">
        <f t="shared" si="72"/>
        <v>12</v>
      </c>
      <c r="J110" s="659"/>
      <c r="K110" s="593">
        <f t="shared" si="73"/>
        <v>437</v>
      </c>
      <c r="L110" s="660"/>
      <c r="M110" s="659">
        <f t="shared" si="74"/>
        <v>18</v>
      </c>
      <c r="N110" s="659"/>
      <c r="O110" s="593">
        <f t="shared" si="75"/>
        <v>718</v>
      </c>
      <c r="P110" s="594"/>
      <c r="Q110" s="659">
        <f t="shared" si="76"/>
        <v>19</v>
      </c>
      <c r="R110" s="659"/>
      <c r="S110" s="593">
        <f t="shared" si="77"/>
        <v>760</v>
      </c>
      <c r="T110" s="594"/>
      <c r="U110" s="659">
        <f t="shared" si="78"/>
        <v>18</v>
      </c>
      <c r="V110" s="659"/>
      <c r="W110" s="661">
        <f t="shared" si="79"/>
        <v>736</v>
      </c>
      <c r="X110" s="661"/>
      <c r="Y110" s="668">
        <f t="shared" si="80"/>
        <v>41</v>
      </c>
      <c r="Z110" s="658"/>
      <c r="AA110" s="593">
        <f t="shared" si="81"/>
        <v>1701</v>
      </c>
      <c r="AB110" s="665"/>
      <c r="AC110" s="667">
        <f t="shared" si="82"/>
        <v>107</v>
      </c>
      <c r="AD110" s="667"/>
      <c r="AE110" s="667"/>
      <c r="AF110" s="667"/>
      <c r="AG110" s="667"/>
      <c r="AH110" s="661">
        <f t="shared" si="83"/>
        <v>4173</v>
      </c>
      <c r="AI110" s="593"/>
      <c r="AJ110" s="591">
        <f t="shared" si="84"/>
        <v>37</v>
      </c>
      <c r="AK110" s="592"/>
      <c r="AL110" s="593">
        <f t="shared" si="85"/>
        <v>1443</v>
      </c>
      <c r="AM110" s="594"/>
      <c r="AN110" s="649">
        <f t="shared" si="86"/>
        <v>252</v>
      </c>
      <c r="AO110" s="650"/>
      <c r="AP110" s="652">
        <f t="shared" si="87"/>
        <v>9968</v>
      </c>
      <c r="AQ110" s="65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11" t="s">
        <v>56</v>
      </c>
      <c r="D111" s="611"/>
      <c r="E111" s="611"/>
      <c r="F111" s="611"/>
      <c r="G111" s="611"/>
      <c r="H111" s="604"/>
      <c r="I111" s="666">
        <f t="shared" si="72"/>
        <v>0</v>
      </c>
      <c r="J111" s="659"/>
      <c r="K111" s="593">
        <f t="shared" si="73"/>
        <v>0</v>
      </c>
      <c r="L111" s="660"/>
      <c r="M111" s="659">
        <f t="shared" si="74"/>
        <v>1</v>
      </c>
      <c r="N111" s="659"/>
      <c r="O111" s="593">
        <f t="shared" si="75"/>
        <v>12</v>
      </c>
      <c r="P111" s="594"/>
      <c r="Q111" s="659">
        <f t="shared" si="76"/>
        <v>1</v>
      </c>
      <c r="R111" s="659"/>
      <c r="S111" s="593">
        <f t="shared" si="77"/>
        <v>12</v>
      </c>
      <c r="T111" s="594"/>
      <c r="U111" s="659">
        <f t="shared" si="78"/>
        <v>9</v>
      </c>
      <c r="V111" s="659"/>
      <c r="W111" s="661">
        <f t="shared" si="79"/>
        <v>108</v>
      </c>
      <c r="X111" s="661"/>
      <c r="Y111" s="668">
        <f t="shared" si="80"/>
        <v>13</v>
      </c>
      <c r="Z111" s="658"/>
      <c r="AA111" s="593">
        <f t="shared" si="81"/>
        <v>169</v>
      </c>
      <c r="AB111" s="665"/>
      <c r="AC111" s="667">
        <f t="shared" si="82"/>
        <v>35</v>
      </c>
      <c r="AD111" s="667"/>
      <c r="AE111" s="667"/>
      <c r="AF111" s="667"/>
      <c r="AG111" s="667"/>
      <c r="AH111" s="661">
        <f t="shared" si="83"/>
        <v>455</v>
      </c>
      <c r="AI111" s="593"/>
      <c r="AJ111" s="591">
        <f t="shared" si="84"/>
        <v>7</v>
      </c>
      <c r="AK111" s="592"/>
      <c r="AL111" s="593">
        <f t="shared" si="85"/>
        <v>91</v>
      </c>
      <c r="AM111" s="594"/>
      <c r="AN111" s="649">
        <f t="shared" si="86"/>
        <v>66</v>
      </c>
      <c r="AO111" s="650"/>
      <c r="AP111" s="652">
        <f t="shared" si="87"/>
        <v>847</v>
      </c>
      <c r="AQ111" s="65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11" t="s">
        <v>49</v>
      </c>
      <c r="D112" s="611"/>
      <c r="E112" s="611"/>
      <c r="F112" s="611"/>
      <c r="G112" s="611"/>
      <c r="H112" s="604"/>
      <c r="I112" s="666">
        <f t="shared" si="72"/>
        <v>0</v>
      </c>
      <c r="J112" s="659"/>
      <c r="K112" s="593">
        <f t="shared" si="73"/>
        <v>0</v>
      </c>
      <c r="L112" s="660"/>
      <c r="M112" s="659">
        <f t="shared" si="74"/>
        <v>22</v>
      </c>
      <c r="N112" s="659"/>
      <c r="O112" s="593">
        <f t="shared" si="75"/>
        <v>593</v>
      </c>
      <c r="P112" s="594"/>
      <c r="Q112" s="659">
        <f t="shared" si="76"/>
        <v>19</v>
      </c>
      <c r="R112" s="659"/>
      <c r="S112" s="593">
        <f t="shared" si="77"/>
        <v>513</v>
      </c>
      <c r="T112" s="594"/>
      <c r="U112" s="659">
        <f t="shared" si="78"/>
        <v>21</v>
      </c>
      <c r="V112" s="659"/>
      <c r="W112" s="661">
        <f t="shared" si="79"/>
        <v>582</v>
      </c>
      <c r="X112" s="661"/>
      <c r="Y112" s="668">
        <f t="shared" si="80"/>
        <v>42</v>
      </c>
      <c r="Z112" s="658"/>
      <c r="AA112" s="593">
        <f t="shared" si="81"/>
        <v>1160</v>
      </c>
      <c r="AB112" s="665"/>
      <c r="AC112" s="667">
        <f t="shared" si="82"/>
        <v>106</v>
      </c>
      <c r="AD112" s="667"/>
      <c r="AE112" s="667"/>
      <c r="AF112" s="667"/>
      <c r="AG112" s="667"/>
      <c r="AH112" s="661">
        <f t="shared" si="83"/>
        <v>2756</v>
      </c>
      <c r="AI112" s="593"/>
      <c r="AJ112" s="591">
        <f t="shared" si="84"/>
        <v>9</v>
      </c>
      <c r="AK112" s="592"/>
      <c r="AL112" s="593">
        <f t="shared" si="85"/>
        <v>234</v>
      </c>
      <c r="AM112" s="594"/>
      <c r="AN112" s="649">
        <f t="shared" si="86"/>
        <v>219</v>
      </c>
      <c r="AO112" s="650"/>
      <c r="AP112" s="652">
        <f t="shared" si="87"/>
        <v>5838</v>
      </c>
      <c r="AQ112" s="65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11" t="s">
        <v>50</v>
      </c>
      <c r="D113" s="611"/>
      <c r="E113" s="611"/>
      <c r="F113" s="611"/>
      <c r="G113" s="611"/>
      <c r="H113" s="604"/>
      <c r="I113" s="666">
        <f t="shared" si="72"/>
        <v>0</v>
      </c>
      <c r="J113" s="659"/>
      <c r="K113" s="593">
        <f t="shared" si="73"/>
        <v>0</v>
      </c>
      <c r="L113" s="660"/>
      <c r="M113" s="659">
        <f t="shared" si="74"/>
        <v>1</v>
      </c>
      <c r="N113" s="659"/>
      <c r="O113" s="593">
        <f t="shared" si="75"/>
        <v>7</v>
      </c>
      <c r="P113" s="594"/>
      <c r="Q113" s="659">
        <f t="shared" si="76"/>
        <v>0</v>
      </c>
      <c r="R113" s="659"/>
      <c r="S113" s="593">
        <f t="shared" si="77"/>
        <v>0</v>
      </c>
      <c r="T113" s="594"/>
      <c r="U113" s="659">
        <f t="shared" si="78"/>
        <v>1</v>
      </c>
      <c r="V113" s="659"/>
      <c r="W113" s="661">
        <f t="shared" si="79"/>
        <v>8</v>
      </c>
      <c r="X113" s="661"/>
      <c r="Y113" s="668">
        <f t="shared" si="80"/>
        <v>14</v>
      </c>
      <c r="Z113" s="658"/>
      <c r="AA113" s="593">
        <f t="shared" si="81"/>
        <v>98</v>
      </c>
      <c r="AB113" s="665"/>
      <c r="AC113" s="667">
        <f t="shared" si="82"/>
        <v>4</v>
      </c>
      <c r="AD113" s="667"/>
      <c r="AE113" s="667"/>
      <c r="AF113" s="667"/>
      <c r="AG113" s="667"/>
      <c r="AH113" s="661">
        <f t="shared" si="83"/>
        <v>28</v>
      </c>
      <c r="AI113" s="593"/>
      <c r="AJ113" s="591">
        <f t="shared" si="84"/>
        <v>1</v>
      </c>
      <c r="AK113" s="592"/>
      <c r="AL113" s="593">
        <f t="shared" si="85"/>
        <v>7</v>
      </c>
      <c r="AM113" s="594"/>
      <c r="AN113" s="649">
        <f t="shared" si="86"/>
        <v>21</v>
      </c>
      <c r="AO113" s="650"/>
      <c r="AP113" s="652">
        <f t="shared" si="87"/>
        <v>148</v>
      </c>
      <c r="AQ113" s="65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11" t="s">
        <v>6</v>
      </c>
      <c r="D114" s="611"/>
      <c r="E114" s="611"/>
      <c r="F114" s="611"/>
      <c r="G114" s="611"/>
      <c r="H114" s="604"/>
      <c r="I114" s="666">
        <f t="shared" si="72"/>
        <v>23</v>
      </c>
      <c r="J114" s="659"/>
      <c r="K114" s="593">
        <f t="shared" si="73"/>
        <v>231</v>
      </c>
      <c r="L114" s="660"/>
      <c r="M114" s="659">
        <f t="shared" si="74"/>
        <v>2</v>
      </c>
      <c r="N114" s="659"/>
      <c r="O114" s="593">
        <f t="shared" si="75"/>
        <v>21</v>
      </c>
      <c r="P114" s="594"/>
      <c r="Q114" s="659">
        <f t="shared" si="76"/>
        <v>3</v>
      </c>
      <c r="R114" s="659"/>
      <c r="S114" s="593">
        <f t="shared" si="77"/>
        <v>31.5</v>
      </c>
      <c r="T114" s="594"/>
      <c r="U114" s="659">
        <f t="shared" si="78"/>
        <v>13</v>
      </c>
      <c r="V114" s="659"/>
      <c r="W114" s="661">
        <f t="shared" si="79"/>
        <v>134</v>
      </c>
      <c r="X114" s="661"/>
      <c r="Y114" s="668">
        <f t="shared" si="80"/>
        <v>24</v>
      </c>
      <c r="Z114" s="658"/>
      <c r="AA114" s="593">
        <f t="shared" si="81"/>
        <v>264</v>
      </c>
      <c r="AB114" s="665"/>
      <c r="AC114" s="667">
        <f t="shared" si="82"/>
        <v>42</v>
      </c>
      <c r="AD114" s="667"/>
      <c r="AE114" s="667"/>
      <c r="AF114" s="667"/>
      <c r="AG114" s="667"/>
      <c r="AH114" s="661">
        <f t="shared" si="83"/>
        <v>462</v>
      </c>
      <c r="AI114" s="593"/>
      <c r="AJ114" s="591">
        <f t="shared" si="84"/>
        <v>14</v>
      </c>
      <c r="AK114" s="592"/>
      <c r="AL114" s="593">
        <f t="shared" si="85"/>
        <v>154</v>
      </c>
      <c r="AM114" s="594"/>
      <c r="AN114" s="649">
        <f t="shared" si="86"/>
        <v>121</v>
      </c>
      <c r="AO114" s="650"/>
      <c r="AP114" s="652">
        <f t="shared" si="87"/>
        <v>1297.5</v>
      </c>
      <c r="AQ114" s="65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11" t="s">
        <v>7</v>
      </c>
      <c r="D115" s="611"/>
      <c r="E115" s="611"/>
      <c r="F115" s="611"/>
      <c r="G115" s="611"/>
      <c r="H115" s="604"/>
      <c r="I115" s="666">
        <f t="shared" si="72"/>
        <v>5</v>
      </c>
      <c r="J115" s="659"/>
      <c r="K115" s="593">
        <f t="shared" si="73"/>
        <v>140</v>
      </c>
      <c r="L115" s="660"/>
      <c r="M115" s="659">
        <f t="shared" si="74"/>
        <v>7</v>
      </c>
      <c r="N115" s="659"/>
      <c r="O115" s="593">
        <f t="shared" si="75"/>
        <v>210</v>
      </c>
      <c r="P115" s="594"/>
      <c r="Q115" s="659">
        <f t="shared" si="76"/>
        <v>11</v>
      </c>
      <c r="R115" s="659"/>
      <c r="S115" s="593">
        <f t="shared" si="77"/>
        <v>330</v>
      </c>
      <c r="T115" s="594"/>
      <c r="U115" s="659">
        <f t="shared" si="78"/>
        <v>6</v>
      </c>
      <c r="V115" s="659"/>
      <c r="W115" s="661">
        <f t="shared" si="79"/>
        <v>190</v>
      </c>
      <c r="X115" s="661"/>
      <c r="Y115" s="668">
        <f t="shared" si="80"/>
        <v>11</v>
      </c>
      <c r="Z115" s="658"/>
      <c r="AA115" s="593">
        <f t="shared" si="81"/>
        <v>365</v>
      </c>
      <c r="AB115" s="665"/>
      <c r="AC115" s="667">
        <f t="shared" si="82"/>
        <v>38</v>
      </c>
      <c r="AD115" s="667"/>
      <c r="AE115" s="667"/>
      <c r="AF115" s="667"/>
      <c r="AG115" s="667"/>
      <c r="AH115" s="661">
        <f t="shared" si="83"/>
        <v>1140</v>
      </c>
      <c r="AI115" s="593"/>
      <c r="AJ115" s="591">
        <f t="shared" si="84"/>
        <v>11</v>
      </c>
      <c r="AK115" s="592"/>
      <c r="AL115" s="593">
        <f t="shared" si="85"/>
        <v>330</v>
      </c>
      <c r="AM115" s="594"/>
      <c r="AN115" s="649">
        <f t="shared" si="86"/>
        <v>89</v>
      </c>
      <c r="AO115" s="650"/>
      <c r="AP115" s="652">
        <f t="shared" si="87"/>
        <v>2705</v>
      </c>
      <c r="AQ115" s="65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11" t="s">
        <v>8</v>
      </c>
      <c r="D116" s="611"/>
      <c r="E116" s="611"/>
      <c r="F116" s="611"/>
      <c r="G116" s="611"/>
      <c r="H116" s="604"/>
      <c r="I116" s="666">
        <f t="shared" si="72"/>
        <v>12</v>
      </c>
      <c r="J116" s="659"/>
      <c r="K116" s="593">
        <f t="shared" si="73"/>
        <v>144</v>
      </c>
      <c r="L116" s="660"/>
      <c r="M116" s="659">
        <f t="shared" si="74"/>
        <v>7</v>
      </c>
      <c r="N116" s="659"/>
      <c r="O116" s="593">
        <f t="shared" si="75"/>
        <v>97</v>
      </c>
      <c r="P116" s="594"/>
      <c r="Q116" s="659">
        <f t="shared" si="76"/>
        <v>7</v>
      </c>
      <c r="R116" s="659"/>
      <c r="S116" s="593">
        <f t="shared" si="77"/>
        <v>98</v>
      </c>
      <c r="T116" s="594"/>
      <c r="U116" s="659">
        <f t="shared" si="78"/>
        <v>15</v>
      </c>
      <c r="V116" s="659"/>
      <c r="W116" s="661">
        <f t="shared" si="79"/>
        <v>214</v>
      </c>
      <c r="X116" s="661"/>
      <c r="Y116" s="668">
        <f t="shared" si="80"/>
        <v>39</v>
      </c>
      <c r="Z116" s="658"/>
      <c r="AA116" s="593">
        <f t="shared" si="81"/>
        <v>546</v>
      </c>
      <c r="AB116" s="665"/>
      <c r="AC116" s="667">
        <f t="shared" si="82"/>
        <v>49</v>
      </c>
      <c r="AD116" s="667"/>
      <c r="AE116" s="667"/>
      <c r="AF116" s="667"/>
      <c r="AG116" s="667"/>
      <c r="AH116" s="661">
        <f t="shared" si="83"/>
        <v>686</v>
      </c>
      <c r="AI116" s="593"/>
      <c r="AJ116" s="591">
        <f t="shared" si="84"/>
        <v>25</v>
      </c>
      <c r="AK116" s="592"/>
      <c r="AL116" s="593">
        <f t="shared" si="85"/>
        <v>350</v>
      </c>
      <c r="AM116" s="594"/>
      <c r="AN116" s="649">
        <f t="shared" si="86"/>
        <v>154</v>
      </c>
      <c r="AO116" s="650"/>
      <c r="AP116" s="652">
        <f t="shared" si="87"/>
        <v>2135</v>
      </c>
      <c r="AQ116" s="65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11" t="s">
        <v>9</v>
      </c>
      <c r="D117" s="611"/>
      <c r="E117" s="611"/>
      <c r="F117" s="611"/>
      <c r="G117" s="611"/>
      <c r="H117" s="604"/>
      <c r="I117" s="666">
        <f t="shared" si="72"/>
        <v>22</v>
      </c>
      <c r="J117" s="659"/>
      <c r="K117" s="593">
        <f t="shared" si="73"/>
        <v>618</v>
      </c>
      <c r="L117" s="660"/>
      <c r="M117" s="659">
        <f t="shared" si="74"/>
        <v>41</v>
      </c>
      <c r="N117" s="659"/>
      <c r="O117" s="593">
        <f t="shared" si="75"/>
        <v>1221</v>
      </c>
      <c r="P117" s="594"/>
      <c r="Q117" s="659">
        <f t="shared" si="76"/>
        <v>24</v>
      </c>
      <c r="R117" s="659"/>
      <c r="S117" s="593">
        <f t="shared" si="77"/>
        <v>720</v>
      </c>
      <c r="T117" s="594"/>
      <c r="U117" s="659">
        <f t="shared" si="78"/>
        <v>50</v>
      </c>
      <c r="V117" s="659"/>
      <c r="W117" s="661">
        <f t="shared" si="79"/>
        <v>1504</v>
      </c>
      <c r="X117" s="661"/>
      <c r="Y117" s="668">
        <f t="shared" si="80"/>
        <v>55</v>
      </c>
      <c r="Z117" s="658"/>
      <c r="AA117" s="593">
        <f t="shared" si="81"/>
        <v>1748</v>
      </c>
      <c r="AB117" s="665"/>
      <c r="AC117" s="667">
        <f t="shared" si="82"/>
        <v>115</v>
      </c>
      <c r="AD117" s="667"/>
      <c r="AE117" s="667"/>
      <c r="AF117" s="667"/>
      <c r="AG117" s="667"/>
      <c r="AH117" s="661">
        <f t="shared" si="83"/>
        <v>3450</v>
      </c>
      <c r="AI117" s="593"/>
      <c r="AJ117" s="591">
        <f t="shared" si="84"/>
        <v>37</v>
      </c>
      <c r="AK117" s="592"/>
      <c r="AL117" s="593">
        <f t="shared" si="85"/>
        <v>1110</v>
      </c>
      <c r="AM117" s="594"/>
      <c r="AN117" s="649">
        <f t="shared" si="86"/>
        <v>344</v>
      </c>
      <c r="AO117" s="650"/>
      <c r="AP117" s="652">
        <f t="shared" si="87"/>
        <v>10371</v>
      </c>
      <c r="AQ117" s="65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11" t="s">
        <v>10</v>
      </c>
      <c r="D118" s="611"/>
      <c r="E118" s="611"/>
      <c r="F118" s="611"/>
      <c r="G118" s="611"/>
      <c r="H118" s="604"/>
      <c r="I118" s="666">
        <f t="shared" si="72"/>
        <v>17</v>
      </c>
      <c r="J118" s="659"/>
      <c r="K118" s="593">
        <f t="shared" si="73"/>
        <v>509</v>
      </c>
      <c r="L118" s="660"/>
      <c r="M118" s="659">
        <f t="shared" si="74"/>
        <v>12</v>
      </c>
      <c r="N118" s="659"/>
      <c r="O118" s="593">
        <f t="shared" si="75"/>
        <v>383</v>
      </c>
      <c r="P118" s="594"/>
      <c r="Q118" s="659">
        <f t="shared" si="76"/>
        <v>7</v>
      </c>
      <c r="R118" s="659"/>
      <c r="S118" s="593">
        <f t="shared" si="77"/>
        <v>224</v>
      </c>
      <c r="T118" s="594"/>
      <c r="U118" s="659">
        <f t="shared" si="78"/>
        <v>8</v>
      </c>
      <c r="V118" s="659"/>
      <c r="W118" s="661">
        <f t="shared" si="79"/>
        <v>261</v>
      </c>
      <c r="X118" s="661"/>
      <c r="Y118" s="668">
        <f t="shared" si="80"/>
        <v>19</v>
      </c>
      <c r="Z118" s="658"/>
      <c r="AA118" s="593">
        <f t="shared" si="81"/>
        <v>628</v>
      </c>
      <c r="AB118" s="665"/>
      <c r="AC118" s="667">
        <f t="shared" si="82"/>
        <v>45</v>
      </c>
      <c r="AD118" s="667"/>
      <c r="AE118" s="667"/>
      <c r="AF118" s="667"/>
      <c r="AG118" s="667"/>
      <c r="AH118" s="661">
        <f t="shared" si="83"/>
        <v>1395</v>
      </c>
      <c r="AI118" s="593"/>
      <c r="AJ118" s="591">
        <f t="shared" si="84"/>
        <v>7</v>
      </c>
      <c r="AK118" s="592"/>
      <c r="AL118" s="593">
        <f t="shared" si="85"/>
        <v>217</v>
      </c>
      <c r="AM118" s="594"/>
      <c r="AN118" s="649">
        <f t="shared" si="86"/>
        <v>115</v>
      </c>
      <c r="AO118" s="650"/>
      <c r="AP118" s="652">
        <f t="shared" si="87"/>
        <v>3617</v>
      </c>
      <c r="AQ118" s="65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11" t="s">
        <v>11</v>
      </c>
      <c r="D119" s="611"/>
      <c r="E119" s="611"/>
      <c r="F119" s="611"/>
      <c r="G119" s="611"/>
      <c r="H119" s="604"/>
      <c r="I119" s="666">
        <f t="shared" si="72"/>
        <v>9</v>
      </c>
      <c r="J119" s="659"/>
      <c r="K119" s="593">
        <f t="shared" si="73"/>
        <v>905</v>
      </c>
      <c r="L119" s="660"/>
      <c r="M119" s="659">
        <f t="shared" si="74"/>
        <v>16</v>
      </c>
      <c r="N119" s="659"/>
      <c r="O119" s="593">
        <f t="shared" si="75"/>
        <v>1690</v>
      </c>
      <c r="P119" s="594"/>
      <c r="Q119" s="659">
        <f t="shared" si="76"/>
        <v>12</v>
      </c>
      <c r="R119" s="659"/>
      <c r="S119" s="593">
        <f t="shared" si="77"/>
        <v>1268</v>
      </c>
      <c r="T119" s="594"/>
      <c r="U119" s="659">
        <f t="shared" si="78"/>
        <v>23</v>
      </c>
      <c r="V119" s="659"/>
      <c r="W119" s="661">
        <f t="shared" si="79"/>
        <v>2470</v>
      </c>
      <c r="X119" s="661"/>
      <c r="Y119" s="668">
        <f t="shared" si="80"/>
        <v>28</v>
      </c>
      <c r="Z119" s="658"/>
      <c r="AA119" s="593">
        <f t="shared" si="81"/>
        <v>3108</v>
      </c>
      <c r="AB119" s="665"/>
      <c r="AC119" s="667">
        <f t="shared" si="82"/>
        <v>60</v>
      </c>
      <c r="AD119" s="667"/>
      <c r="AE119" s="667"/>
      <c r="AF119" s="667"/>
      <c r="AG119" s="667"/>
      <c r="AH119" s="661">
        <f t="shared" si="83"/>
        <v>6360</v>
      </c>
      <c r="AI119" s="593"/>
      <c r="AJ119" s="591">
        <f t="shared" si="84"/>
        <v>29</v>
      </c>
      <c r="AK119" s="592"/>
      <c r="AL119" s="593">
        <f t="shared" si="85"/>
        <v>3074</v>
      </c>
      <c r="AM119" s="594"/>
      <c r="AN119" s="649">
        <f t="shared" si="86"/>
        <v>177</v>
      </c>
      <c r="AO119" s="650"/>
      <c r="AP119" s="652">
        <f t="shared" si="87"/>
        <v>18875</v>
      </c>
      <c r="AQ119" s="65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11" t="s">
        <v>57</v>
      </c>
      <c r="D120" s="611"/>
      <c r="E120" s="611"/>
      <c r="F120" s="611"/>
      <c r="G120" s="611"/>
      <c r="H120" s="604"/>
      <c r="I120" s="666">
        <f t="shared" si="72"/>
        <v>0</v>
      </c>
      <c r="J120" s="659"/>
      <c r="K120" s="593">
        <f t="shared" si="73"/>
        <v>0</v>
      </c>
      <c r="L120" s="660"/>
      <c r="M120" s="659">
        <f t="shared" si="74"/>
        <v>7</v>
      </c>
      <c r="N120" s="659"/>
      <c r="O120" s="593">
        <f t="shared" si="75"/>
        <v>350</v>
      </c>
      <c r="P120" s="594"/>
      <c r="Q120" s="659">
        <f t="shared" si="76"/>
        <v>15</v>
      </c>
      <c r="R120" s="659"/>
      <c r="S120" s="593">
        <f t="shared" si="77"/>
        <v>750</v>
      </c>
      <c r="T120" s="594"/>
      <c r="U120" s="659">
        <f t="shared" si="78"/>
        <v>6</v>
      </c>
      <c r="V120" s="659"/>
      <c r="W120" s="661">
        <f t="shared" si="79"/>
        <v>324</v>
      </c>
      <c r="X120" s="661"/>
      <c r="Y120" s="668">
        <f t="shared" si="80"/>
        <v>33</v>
      </c>
      <c r="Z120" s="658"/>
      <c r="AA120" s="593">
        <f t="shared" si="81"/>
        <v>1710</v>
      </c>
      <c r="AB120" s="665"/>
      <c r="AC120" s="667">
        <f t="shared" si="82"/>
        <v>86</v>
      </c>
      <c r="AD120" s="667"/>
      <c r="AE120" s="667"/>
      <c r="AF120" s="667"/>
      <c r="AG120" s="667"/>
      <c r="AH120" s="661">
        <f t="shared" si="83"/>
        <v>4300</v>
      </c>
      <c r="AI120" s="593"/>
      <c r="AJ120" s="591">
        <f t="shared" si="84"/>
        <v>17</v>
      </c>
      <c r="AK120" s="592"/>
      <c r="AL120" s="593">
        <f t="shared" si="85"/>
        <v>850</v>
      </c>
      <c r="AM120" s="594"/>
      <c r="AN120" s="649">
        <f t="shared" si="86"/>
        <v>164</v>
      </c>
      <c r="AO120" s="650"/>
      <c r="AP120" s="652">
        <f t="shared" si="87"/>
        <v>8284</v>
      </c>
      <c r="AQ120" s="65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11" t="s">
        <v>51</v>
      </c>
      <c r="D121" s="611"/>
      <c r="E121" s="611"/>
      <c r="F121" s="611"/>
      <c r="G121" s="611"/>
      <c r="H121" s="604"/>
      <c r="I121" s="666">
        <f t="shared" si="72"/>
        <v>0</v>
      </c>
      <c r="J121" s="659"/>
      <c r="K121" s="593">
        <f t="shared" si="73"/>
        <v>0</v>
      </c>
      <c r="L121" s="660"/>
      <c r="M121" s="659">
        <f t="shared" si="74"/>
        <v>0</v>
      </c>
      <c r="N121" s="659"/>
      <c r="O121" s="593">
        <f t="shared" si="75"/>
        <v>0</v>
      </c>
      <c r="P121" s="594"/>
      <c r="Q121" s="659">
        <f t="shared" si="76"/>
        <v>2</v>
      </c>
      <c r="R121" s="659"/>
      <c r="S121" s="593">
        <f t="shared" si="77"/>
        <v>96</v>
      </c>
      <c r="T121" s="594"/>
      <c r="U121" s="659">
        <f t="shared" si="78"/>
        <v>3</v>
      </c>
      <c r="V121" s="659"/>
      <c r="W121" s="661">
        <f t="shared" si="79"/>
        <v>144</v>
      </c>
      <c r="X121" s="661"/>
      <c r="Y121" s="668">
        <f t="shared" si="80"/>
        <v>7</v>
      </c>
      <c r="Z121" s="658"/>
      <c r="AA121" s="593">
        <f t="shared" si="81"/>
        <v>346</v>
      </c>
      <c r="AB121" s="665"/>
      <c r="AC121" s="667">
        <f t="shared" si="82"/>
        <v>15</v>
      </c>
      <c r="AD121" s="667"/>
      <c r="AE121" s="667"/>
      <c r="AF121" s="667"/>
      <c r="AG121" s="667"/>
      <c r="AH121" s="661">
        <f t="shared" si="83"/>
        <v>690</v>
      </c>
      <c r="AI121" s="593"/>
      <c r="AJ121" s="591">
        <f t="shared" si="84"/>
        <v>2</v>
      </c>
      <c r="AK121" s="592"/>
      <c r="AL121" s="593">
        <f t="shared" si="85"/>
        <v>92</v>
      </c>
      <c r="AM121" s="594"/>
      <c r="AN121" s="649">
        <f t="shared" si="86"/>
        <v>29</v>
      </c>
      <c r="AO121" s="650"/>
      <c r="AP121" s="652">
        <f t="shared" si="87"/>
        <v>1368</v>
      </c>
      <c r="AQ121" s="65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11" t="s">
        <v>52</v>
      </c>
      <c r="D122" s="611"/>
      <c r="E122" s="611"/>
      <c r="F122" s="611"/>
      <c r="G122" s="611"/>
      <c r="H122" s="604"/>
      <c r="I122" s="666">
        <f t="shared" si="72"/>
        <v>0</v>
      </c>
      <c r="J122" s="659"/>
      <c r="K122" s="593">
        <f t="shared" si="73"/>
        <v>0</v>
      </c>
      <c r="L122" s="660"/>
      <c r="M122" s="659">
        <f t="shared" si="74"/>
        <v>0</v>
      </c>
      <c r="N122" s="659"/>
      <c r="O122" s="593">
        <f t="shared" si="75"/>
        <v>0</v>
      </c>
      <c r="P122" s="594"/>
      <c r="Q122" s="659">
        <f t="shared" si="76"/>
        <v>1</v>
      </c>
      <c r="R122" s="659"/>
      <c r="S122" s="593">
        <f t="shared" si="77"/>
        <v>63</v>
      </c>
      <c r="T122" s="594"/>
      <c r="U122" s="659">
        <f t="shared" si="78"/>
        <v>0</v>
      </c>
      <c r="V122" s="659"/>
      <c r="W122" s="661">
        <f t="shared" si="79"/>
        <v>0</v>
      </c>
      <c r="X122" s="661"/>
      <c r="Y122" s="668">
        <f t="shared" si="80"/>
        <v>0</v>
      </c>
      <c r="Z122" s="658"/>
      <c r="AA122" s="593">
        <f t="shared" si="81"/>
        <v>0</v>
      </c>
      <c r="AB122" s="665"/>
      <c r="AC122" s="667">
        <f t="shared" si="82"/>
        <v>8</v>
      </c>
      <c r="AD122" s="667"/>
      <c r="AE122" s="667"/>
      <c r="AF122" s="667"/>
      <c r="AG122" s="667"/>
      <c r="AH122" s="661">
        <f t="shared" si="83"/>
        <v>488</v>
      </c>
      <c r="AI122" s="593"/>
      <c r="AJ122" s="591">
        <f t="shared" si="84"/>
        <v>1</v>
      </c>
      <c r="AK122" s="592"/>
      <c r="AL122" s="593">
        <f t="shared" si="85"/>
        <v>61</v>
      </c>
      <c r="AM122" s="594"/>
      <c r="AN122" s="649">
        <f t="shared" si="86"/>
        <v>10</v>
      </c>
      <c r="AO122" s="650"/>
      <c r="AP122" s="652">
        <f t="shared" si="87"/>
        <v>612</v>
      </c>
      <c r="AQ122" s="65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11" t="s">
        <v>12</v>
      </c>
      <c r="D123" s="611"/>
      <c r="E123" s="611"/>
      <c r="F123" s="611"/>
      <c r="G123" s="611"/>
      <c r="H123" s="604"/>
      <c r="I123" s="666">
        <f t="shared" si="72"/>
        <v>6</v>
      </c>
      <c r="J123" s="659"/>
      <c r="K123" s="593">
        <f t="shared" si="73"/>
        <v>156</v>
      </c>
      <c r="L123" s="660"/>
      <c r="M123" s="659">
        <f t="shared" si="74"/>
        <v>48</v>
      </c>
      <c r="N123" s="659"/>
      <c r="O123" s="593">
        <f t="shared" si="75"/>
        <v>1432</v>
      </c>
      <c r="P123" s="594"/>
      <c r="Q123" s="659">
        <f t="shared" si="76"/>
        <v>18</v>
      </c>
      <c r="R123" s="659"/>
      <c r="S123" s="593">
        <f t="shared" si="77"/>
        <v>558</v>
      </c>
      <c r="T123" s="594"/>
      <c r="U123" s="659">
        <f t="shared" si="78"/>
        <v>38</v>
      </c>
      <c r="V123" s="659"/>
      <c r="W123" s="661">
        <f t="shared" si="79"/>
        <v>1178</v>
      </c>
      <c r="X123" s="661"/>
      <c r="Y123" s="668">
        <f t="shared" si="80"/>
        <v>28</v>
      </c>
      <c r="Z123" s="658"/>
      <c r="AA123" s="593">
        <f t="shared" si="81"/>
        <v>928</v>
      </c>
      <c r="AB123" s="665"/>
      <c r="AC123" s="667">
        <f t="shared" si="82"/>
        <v>72</v>
      </c>
      <c r="AD123" s="667"/>
      <c r="AE123" s="667"/>
      <c r="AF123" s="667"/>
      <c r="AG123" s="667"/>
      <c r="AH123" s="661">
        <f t="shared" si="83"/>
        <v>2232</v>
      </c>
      <c r="AI123" s="593"/>
      <c r="AJ123" s="591">
        <f t="shared" si="84"/>
        <v>0</v>
      </c>
      <c r="AK123" s="592"/>
      <c r="AL123" s="593">
        <f t="shared" si="85"/>
        <v>0</v>
      </c>
      <c r="AM123" s="594"/>
      <c r="AN123" s="649">
        <f t="shared" si="86"/>
        <v>210</v>
      </c>
      <c r="AO123" s="650"/>
      <c r="AP123" s="652">
        <f t="shared" si="87"/>
        <v>6484</v>
      </c>
      <c r="AQ123" s="65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11" t="s">
        <v>13</v>
      </c>
      <c r="D124" s="611"/>
      <c r="E124" s="611"/>
      <c r="F124" s="611"/>
      <c r="G124" s="611"/>
      <c r="H124" s="604"/>
      <c r="I124" s="666">
        <f t="shared" si="72"/>
        <v>86</v>
      </c>
      <c r="J124" s="659"/>
      <c r="K124" s="593">
        <f t="shared" si="73"/>
        <v>2418</v>
      </c>
      <c r="L124" s="660"/>
      <c r="M124" s="659">
        <f t="shared" si="74"/>
        <v>135</v>
      </c>
      <c r="N124" s="659"/>
      <c r="O124" s="593">
        <f t="shared" si="75"/>
        <v>4415</v>
      </c>
      <c r="P124" s="594"/>
      <c r="Q124" s="659">
        <f t="shared" si="76"/>
        <v>146</v>
      </c>
      <c r="R124" s="659"/>
      <c r="S124" s="593">
        <f t="shared" si="77"/>
        <v>4818</v>
      </c>
      <c r="T124" s="594"/>
      <c r="U124" s="659">
        <f t="shared" si="78"/>
        <v>96</v>
      </c>
      <c r="V124" s="659"/>
      <c r="W124" s="661">
        <f t="shared" si="79"/>
        <v>3283</v>
      </c>
      <c r="X124" s="661"/>
      <c r="Y124" s="668">
        <f t="shared" si="80"/>
        <v>196</v>
      </c>
      <c r="Z124" s="658"/>
      <c r="AA124" s="593">
        <f t="shared" si="81"/>
        <v>6961</v>
      </c>
      <c r="AB124" s="665"/>
      <c r="AC124" s="667">
        <f t="shared" si="82"/>
        <v>612</v>
      </c>
      <c r="AD124" s="667"/>
      <c r="AE124" s="667"/>
      <c r="AF124" s="667"/>
      <c r="AG124" s="667"/>
      <c r="AH124" s="661">
        <f t="shared" si="83"/>
        <v>20808</v>
      </c>
      <c r="AI124" s="593"/>
      <c r="AJ124" s="591">
        <f t="shared" si="84"/>
        <v>145</v>
      </c>
      <c r="AK124" s="592"/>
      <c r="AL124" s="593">
        <f t="shared" si="85"/>
        <v>4930</v>
      </c>
      <c r="AM124" s="594"/>
      <c r="AN124" s="649">
        <f t="shared" si="86"/>
        <v>1416</v>
      </c>
      <c r="AO124" s="650"/>
      <c r="AP124" s="652">
        <f t="shared" si="87"/>
        <v>47633</v>
      </c>
      <c r="AQ124" s="65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29" t="s">
        <v>67</v>
      </c>
      <c r="D125" s="629"/>
      <c r="E125" s="629"/>
      <c r="F125" s="629"/>
      <c r="G125" s="629"/>
      <c r="H125" s="672"/>
      <c r="I125" s="666">
        <f t="shared" si="72"/>
        <v>0</v>
      </c>
      <c r="J125" s="659"/>
      <c r="K125" s="593">
        <f t="shared" si="73"/>
        <v>0</v>
      </c>
      <c r="L125" s="660"/>
      <c r="M125" s="659">
        <f t="shared" si="74"/>
        <v>8</v>
      </c>
      <c r="N125" s="659"/>
      <c r="O125" s="593">
        <f t="shared" si="75"/>
        <v>224</v>
      </c>
      <c r="P125" s="594"/>
      <c r="Q125" s="659">
        <f t="shared" si="76"/>
        <v>1</v>
      </c>
      <c r="R125" s="659"/>
      <c r="S125" s="593">
        <f t="shared" si="77"/>
        <v>28</v>
      </c>
      <c r="T125" s="594"/>
      <c r="U125" s="659">
        <f t="shared" si="78"/>
        <v>2</v>
      </c>
      <c r="V125" s="659"/>
      <c r="W125" s="661">
        <f t="shared" si="79"/>
        <v>50</v>
      </c>
      <c r="X125" s="661"/>
      <c r="Y125" s="668">
        <f t="shared" si="80"/>
        <v>0</v>
      </c>
      <c r="Z125" s="658"/>
      <c r="AA125" s="593">
        <f t="shared" si="81"/>
        <v>0</v>
      </c>
      <c r="AB125" s="665"/>
      <c r="AC125" s="667">
        <f t="shared" si="82"/>
        <v>0</v>
      </c>
      <c r="AD125" s="667"/>
      <c r="AE125" s="667"/>
      <c r="AF125" s="667"/>
      <c r="AG125" s="667"/>
      <c r="AH125" s="661">
        <f t="shared" si="83"/>
        <v>0</v>
      </c>
      <c r="AI125" s="593"/>
      <c r="AJ125" s="591">
        <f t="shared" si="84"/>
        <v>0</v>
      </c>
      <c r="AK125" s="592"/>
      <c r="AL125" s="593">
        <f t="shared" si="85"/>
        <v>0</v>
      </c>
      <c r="AM125" s="594"/>
      <c r="AN125" s="649">
        <f t="shared" si="86"/>
        <v>11</v>
      </c>
      <c r="AO125" s="650"/>
      <c r="AP125" s="652">
        <f t="shared" si="87"/>
        <v>302</v>
      </c>
      <c r="AQ125" s="65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04" t="s">
        <v>98</v>
      </c>
      <c r="D126" s="605"/>
      <c r="E126" s="605"/>
      <c r="F126" s="605"/>
      <c r="G126" s="605"/>
      <c r="H126" s="705"/>
      <c r="I126" s="666">
        <f t="shared" si="72"/>
        <v>0</v>
      </c>
      <c r="J126" s="659"/>
      <c r="K126" s="593">
        <f t="shared" si="73"/>
        <v>0</v>
      </c>
      <c r="L126" s="660"/>
      <c r="M126" s="659">
        <f t="shared" si="74"/>
        <v>0</v>
      </c>
      <c r="N126" s="659"/>
      <c r="O126" s="593">
        <f t="shared" si="75"/>
        <v>0</v>
      </c>
      <c r="P126" s="594"/>
      <c r="Q126" s="659">
        <f t="shared" si="76"/>
        <v>0</v>
      </c>
      <c r="R126" s="659"/>
      <c r="S126" s="593">
        <f t="shared" si="77"/>
        <v>0</v>
      </c>
      <c r="T126" s="594"/>
      <c r="U126" s="659">
        <f t="shared" si="78"/>
        <v>0</v>
      </c>
      <c r="V126" s="659"/>
      <c r="W126" s="661">
        <f t="shared" si="79"/>
        <v>0</v>
      </c>
      <c r="X126" s="661"/>
      <c r="Y126" s="668">
        <f t="shared" si="80"/>
        <v>0</v>
      </c>
      <c r="Z126" s="658"/>
      <c r="AA126" s="593">
        <f t="shared" si="81"/>
        <v>0</v>
      </c>
      <c r="AB126" s="665"/>
      <c r="AC126" s="667">
        <f t="shared" si="82"/>
        <v>0</v>
      </c>
      <c r="AD126" s="667"/>
      <c r="AE126" s="667"/>
      <c r="AF126" s="667"/>
      <c r="AG126" s="667"/>
      <c r="AH126" s="661">
        <f t="shared" si="83"/>
        <v>0</v>
      </c>
      <c r="AI126" s="593"/>
      <c r="AJ126" s="591">
        <f t="shared" si="84"/>
        <v>0</v>
      </c>
      <c r="AK126" s="592"/>
      <c r="AL126" s="593">
        <f t="shared" si="85"/>
        <v>0</v>
      </c>
      <c r="AM126" s="594"/>
      <c r="AN126" s="649">
        <f t="shared" si="86"/>
        <v>0</v>
      </c>
      <c r="AO126" s="650"/>
      <c r="AP126" s="652">
        <f t="shared" si="87"/>
        <v>0</v>
      </c>
      <c r="AQ126" s="65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04" t="s">
        <v>99</v>
      </c>
      <c r="D127" s="605"/>
      <c r="E127" s="605"/>
      <c r="F127" s="605"/>
      <c r="G127" s="605"/>
      <c r="H127" s="705"/>
      <c r="I127" s="666">
        <f t="shared" si="72"/>
        <v>0</v>
      </c>
      <c r="J127" s="659"/>
      <c r="K127" s="593">
        <f t="shared" si="73"/>
        <v>0</v>
      </c>
      <c r="L127" s="660"/>
      <c r="M127" s="659">
        <f t="shared" si="74"/>
        <v>0</v>
      </c>
      <c r="N127" s="659"/>
      <c r="O127" s="593">
        <f t="shared" si="75"/>
        <v>0</v>
      </c>
      <c r="P127" s="594"/>
      <c r="Q127" s="659">
        <f t="shared" si="76"/>
        <v>0</v>
      </c>
      <c r="R127" s="659"/>
      <c r="S127" s="593">
        <f t="shared" si="77"/>
        <v>0</v>
      </c>
      <c r="T127" s="594"/>
      <c r="U127" s="659">
        <f t="shared" si="78"/>
        <v>0</v>
      </c>
      <c r="V127" s="659"/>
      <c r="W127" s="661">
        <f t="shared" si="79"/>
        <v>0</v>
      </c>
      <c r="X127" s="661"/>
      <c r="Y127" s="668">
        <f t="shared" si="80"/>
        <v>1</v>
      </c>
      <c r="Z127" s="658"/>
      <c r="AA127" s="593">
        <f t="shared" si="81"/>
        <v>135</v>
      </c>
      <c r="AB127" s="665"/>
      <c r="AC127" s="667">
        <f t="shared" si="82"/>
        <v>0</v>
      </c>
      <c r="AD127" s="667"/>
      <c r="AE127" s="667"/>
      <c r="AF127" s="667"/>
      <c r="AG127" s="667"/>
      <c r="AH127" s="661">
        <f t="shared" si="83"/>
        <v>0</v>
      </c>
      <c r="AI127" s="593"/>
      <c r="AJ127" s="591">
        <f t="shared" si="84"/>
        <v>1</v>
      </c>
      <c r="AK127" s="592"/>
      <c r="AL127" s="593">
        <f t="shared" si="85"/>
        <v>125</v>
      </c>
      <c r="AM127" s="594"/>
      <c r="AN127" s="649">
        <f t="shared" si="86"/>
        <v>2</v>
      </c>
      <c r="AO127" s="650"/>
      <c r="AP127" s="652">
        <f t="shared" si="87"/>
        <v>260</v>
      </c>
      <c r="AQ127" s="65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04" t="s">
        <v>100</v>
      </c>
      <c r="D128" s="605"/>
      <c r="E128" s="605"/>
      <c r="F128" s="605"/>
      <c r="G128" s="605"/>
      <c r="H128" s="705"/>
      <c r="I128" s="666">
        <f t="shared" si="72"/>
        <v>0</v>
      </c>
      <c r="J128" s="659"/>
      <c r="K128" s="593">
        <f t="shared" si="73"/>
        <v>0</v>
      </c>
      <c r="L128" s="660"/>
      <c r="M128" s="659">
        <f t="shared" si="74"/>
        <v>0</v>
      </c>
      <c r="N128" s="659"/>
      <c r="O128" s="593">
        <f t="shared" si="75"/>
        <v>0</v>
      </c>
      <c r="P128" s="594"/>
      <c r="Q128" s="659">
        <f t="shared" si="76"/>
        <v>0</v>
      </c>
      <c r="R128" s="659"/>
      <c r="S128" s="593">
        <f t="shared" si="77"/>
        <v>0</v>
      </c>
      <c r="T128" s="594"/>
      <c r="U128" s="659">
        <f t="shared" si="78"/>
        <v>0</v>
      </c>
      <c r="V128" s="659"/>
      <c r="W128" s="661">
        <f t="shared" si="79"/>
        <v>0</v>
      </c>
      <c r="X128" s="661"/>
      <c r="Y128" s="668">
        <f t="shared" si="80"/>
        <v>0</v>
      </c>
      <c r="Z128" s="658"/>
      <c r="AA128" s="593">
        <f t="shared" si="81"/>
        <v>0</v>
      </c>
      <c r="AB128" s="665"/>
      <c r="AC128" s="667">
        <f t="shared" si="82"/>
        <v>4</v>
      </c>
      <c r="AD128" s="667"/>
      <c r="AE128" s="667"/>
      <c r="AF128" s="667"/>
      <c r="AG128" s="667"/>
      <c r="AH128" s="661">
        <f t="shared" si="83"/>
        <v>480</v>
      </c>
      <c r="AI128" s="593"/>
      <c r="AJ128" s="591">
        <f t="shared" si="84"/>
        <v>1</v>
      </c>
      <c r="AK128" s="592"/>
      <c r="AL128" s="593">
        <f t="shared" si="85"/>
        <v>120</v>
      </c>
      <c r="AM128" s="594"/>
      <c r="AN128" s="649">
        <f t="shared" si="86"/>
        <v>5</v>
      </c>
      <c r="AO128" s="650"/>
      <c r="AP128" s="652">
        <f t="shared" si="87"/>
        <v>600</v>
      </c>
      <c r="AQ128" s="65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04" t="s">
        <v>101</v>
      </c>
      <c r="D129" s="605"/>
      <c r="E129" s="605"/>
      <c r="F129" s="605"/>
      <c r="G129" s="605"/>
      <c r="H129" s="705"/>
      <c r="I129" s="666">
        <f t="shared" si="72"/>
        <v>0</v>
      </c>
      <c r="J129" s="659"/>
      <c r="K129" s="593">
        <f t="shared" si="73"/>
        <v>0</v>
      </c>
      <c r="L129" s="660"/>
      <c r="M129" s="659">
        <f t="shared" si="74"/>
        <v>0</v>
      </c>
      <c r="N129" s="659"/>
      <c r="O129" s="593">
        <f t="shared" si="75"/>
        <v>0</v>
      </c>
      <c r="P129" s="594"/>
      <c r="Q129" s="659">
        <f t="shared" si="76"/>
        <v>0</v>
      </c>
      <c r="R129" s="659"/>
      <c r="S129" s="593">
        <f t="shared" si="77"/>
        <v>0</v>
      </c>
      <c r="T129" s="594"/>
      <c r="U129" s="659">
        <f t="shared" si="78"/>
        <v>0</v>
      </c>
      <c r="V129" s="659"/>
      <c r="W129" s="661">
        <f t="shared" si="79"/>
        <v>0</v>
      </c>
      <c r="X129" s="661"/>
      <c r="Y129" s="668">
        <f t="shared" si="80"/>
        <v>0</v>
      </c>
      <c r="Z129" s="658"/>
      <c r="AA129" s="593">
        <f t="shared" si="81"/>
        <v>0</v>
      </c>
      <c r="AB129" s="665"/>
      <c r="AC129" s="667">
        <f t="shared" si="82"/>
        <v>1</v>
      </c>
      <c r="AD129" s="667"/>
      <c r="AE129" s="667"/>
      <c r="AF129" s="667"/>
      <c r="AG129" s="667"/>
      <c r="AH129" s="661">
        <f t="shared" si="83"/>
        <v>115</v>
      </c>
      <c r="AI129" s="593"/>
      <c r="AJ129" s="591">
        <f t="shared" si="84"/>
        <v>1</v>
      </c>
      <c r="AK129" s="592"/>
      <c r="AL129" s="593">
        <f t="shared" si="85"/>
        <v>115</v>
      </c>
      <c r="AM129" s="594"/>
      <c r="AN129" s="649">
        <f t="shared" si="86"/>
        <v>2</v>
      </c>
      <c r="AO129" s="650"/>
      <c r="AP129" s="652">
        <f t="shared" si="87"/>
        <v>230</v>
      </c>
      <c r="AQ129" s="65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11" t="s">
        <v>53</v>
      </c>
      <c r="D130" s="611"/>
      <c r="E130" s="611"/>
      <c r="F130" s="611"/>
      <c r="G130" s="611"/>
      <c r="H130" s="604"/>
      <c r="I130" s="666">
        <f t="shared" si="72"/>
        <v>0</v>
      </c>
      <c r="J130" s="659"/>
      <c r="K130" s="593">
        <f t="shared" si="73"/>
        <v>0</v>
      </c>
      <c r="L130" s="660"/>
      <c r="M130" s="659">
        <f t="shared" si="74"/>
        <v>0</v>
      </c>
      <c r="N130" s="659"/>
      <c r="O130" s="593">
        <f t="shared" si="75"/>
        <v>0</v>
      </c>
      <c r="P130" s="594"/>
      <c r="Q130" s="659">
        <f t="shared" si="76"/>
        <v>2</v>
      </c>
      <c r="R130" s="659"/>
      <c r="S130" s="593">
        <f t="shared" si="77"/>
        <v>50</v>
      </c>
      <c r="T130" s="594"/>
      <c r="U130" s="659">
        <f t="shared" si="78"/>
        <v>2</v>
      </c>
      <c r="V130" s="659"/>
      <c r="W130" s="661">
        <f t="shared" si="79"/>
        <v>50</v>
      </c>
      <c r="X130" s="661"/>
      <c r="Y130" s="668">
        <f t="shared" si="80"/>
        <v>0</v>
      </c>
      <c r="Z130" s="658"/>
      <c r="AA130" s="593">
        <f t="shared" si="81"/>
        <v>0</v>
      </c>
      <c r="AB130" s="665"/>
      <c r="AC130" s="667">
        <f t="shared" si="82"/>
        <v>0</v>
      </c>
      <c r="AD130" s="667"/>
      <c r="AE130" s="667"/>
      <c r="AF130" s="667"/>
      <c r="AG130" s="667"/>
      <c r="AH130" s="661">
        <f t="shared" si="83"/>
        <v>0</v>
      </c>
      <c r="AI130" s="593"/>
      <c r="AJ130" s="591">
        <f t="shared" si="84"/>
        <v>0</v>
      </c>
      <c r="AK130" s="592"/>
      <c r="AL130" s="593">
        <f t="shared" si="85"/>
        <v>0</v>
      </c>
      <c r="AM130" s="594"/>
      <c r="AN130" s="649">
        <f t="shared" si="86"/>
        <v>4</v>
      </c>
      <c r="AO130" s="650"/>
      <c r="AP130" s="652">
        <f t="shared" si="87"/>
        <v>100</v>
      </c>
      <c r="AQ130" s="65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11" t="s">
        <v>14</v>
      </c>
      <c r="D131" s="611"/>
      <c r="E131" s="611"/>
      <c r="F131" s="611"/>
      <c r="G131" s="611"/>
      <c r="H131" s="604"/>
      <c r="I131" s="666">
        <f t="shared" si="72"/>
        <v>1</v>
      </c>
      <c r="J131" s="659"/>
      <c r="K131" s="593">
        <f t="shared" si="73"/>
        <v>90</v>
      </c>
      <c r="L131" s="660"/>
      <c r="M131" s="659">
        <f t="shared" si="74"/>
        <v>0</v>
      </c>
      <c r="N131" s="659"/>
      <c r="O131" s="593">
        <f t="shared" si="75"/>
        <v>0</v>
      </c>
      <c r="P131" s="594"/>
      <c r="Q131" s="659">
        <f t="shared" si="76"/>
        <v>1</v>
      </c>
      <c r="R131" s="659"/>
      <c r="S131" s="593">
        <f t="shared" si="77"/>
        <v>105</v>
      </c>
      <c r="T131" s="594"/>
      <c r="U131" s="659">
        <f t="shared" si="78"/>
        <v>1</v>
      </c>
      <c r="V131" s="659"/>
      <c r="W131" s="661">
        <f t="shared" si="79"/>
        <v>95</v>
      </c>
      <c r="X131" s="661"/>
      <c r="Y131" s="668">
        <f t="shared" si="80"/>
        <v>3</v>
      </c>
      <c r="Z131" s="658"/>
      <c r="AA131" s="593">
        <f t="shared" si="81"/>
        <v>270</v>
      </c>
      <c r="AB131" s="665"/>
      <c r="AC131" s="667">
        <f t="shared" si="82"/>
        <v>1</v>
      </c>
      <c r="AD131" s="667"/>
      <c r="AE131" s="667"/>
      <c r="AF131" s="667"/>
      <c r="AG131" s="667"/>
      <c r="AH131" s="661">
        <f t="shared" si="83"/>
        <v>90</v>
      </c>
      <c r="AI131" s="593"/>
      <c r="AJ131" s="591">
        <f t="shared" si="84"/>
        <v>1</v>
      </c>
      <c r="AK131" s="592"/>
      <c r="AL131" s="593">
        <f t="shared" si="85"/>
        <v>90</v>
      </c>
      <c r="AM131" s="594"/>
      <c r="AN131" s="649">
        <f t="shared" si="86"/>
        <v>8</v>
      </c>
      <c r="AO131" s="650"/>
      <c r="AP131" s="652">
        <f t="shared" si="87"/>
        <v>740</v>
      </c>
      <c r="AQ131" s="65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11" t="s">
        <v>15</v>
      </c>
      <c r="D132" s="611"/>
      <c r="E132" s="611"/>
      <c r="F132" s="611"/>
      <c r="G132" s="611"/>
      <c r="H132" s="604"/>
      <c r="I132" s="666">
        <f t="shared" si="72"/>
        <v>2</v>
      </c>
      <c r="J132" s="659"/>
      <c r="K132" s="593">
        <f t="shared" si="73"/>
        <v>190</v>
      </c>
      <c r="L132" s="660"/>
      <c r="M132" s="659">
        <f t="shared" si="74"/>
        <v>3</v>
      </c>
      <c r="N132" s="659"/>
      <c r="O132" s="593">
        <f t="shared" si="75"/>
        <v>315</v>
      </c>
      <c r="P132" s="594"/>
      <c r="Q132" s="659">
        <f t="shared" si="76"/>
        <v>1</v>
      </c>
      <c r="R132" s="659"/>
      <c r="S132" s="593">
        <f t="shared" si="77"/>
        <v>100</v>
      </c>
      <c r="T132" s="594"/>
      <c r="U132" s="659">
        <f t="shared" si="78"/>
        <v>0</v>
      </c>
      <c r="V132" s="659"/>
      <c r="W132" s="661">
        <f t="shared" si="79"/>
        <v>0</v>
      </c>
      <c r="X132" s="661"/>
      <c r="Y132" s="668">
        <f t="shared" si="80"/>
        <v>2</v>
      </c>
      <c r="Z132" s="658"/>
      <c r="AA132" s="593">
        <f t="shared" si="81"/>
        <v>190</v>
      </c>
      <c r="AB132" s="665"/>
      <c r="AC132" s="667">
        <f t="shared" si="82"/>
        <v>0</v>
      </c>
      <c r="AD132" s="667"/>
      <c r="AE132" s="667"/>
      <c r="AF132" s="667"/>
      <c r="AG132" s="667"/>
      <c r="AH132" s="661">
        <f t="shared" si="83"/>
        <v>0</v>
      </c>
      <c r="AI132" s="593"/>
      <c r="AJ132" s="591">
        <f t="shared" si="84"/>
        <v>0</v>
      </c>
      <c r="AK132" s="592"/>
      <c r="AL132" s="593">
        <f t="shared" si="85"/>
        <v>0</v>
      </c>
      <c r="AM132" s="594"/>
      <c r="AN132" s="649">
        <f t="shared" si="86"/>
        <v>8</v>
      </c>
      <c r="AO132" s="650"/>
      <c r="AP132" s="652">
        <f t="shared" si="87"/>
        <v>795</v>
      </c>
      <c r="AQ132" s="65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11" t="s">
        <v>16</v>
      </c>
      <c r="D133" s="611"/>
      <c r="E133" s="611"/>
      <c r="F133" s="611"/>
      <c r="G133" s="611"/>
      <c r="H133" s="604"/>
      <c r="I133" s="666">
        <f t="shared" si="72"/>
        <v>3</v>
      </c>
      <c r="J133" s="659"/>
      <c r="K133" s="593">
        <f t="shared" si="73"/>
        <v>405</v>
      </c>
      <c r="L133" s="660"/>
      <c r="M133" s="659">
        <f t="shared" si="74"/>
        <v>0</v>
      </c>
      <c r="N133" s="659"/>
      <c r="O133" s="593">
        <f t="shared" si="75"/>
        <v>0</v>
      </c>
      <c r="P133" s="594"/>
      <c r="Q133" s="659">
        <f t="shared" si="76"/>
        <v>0</v>
      </c>
      <c r="R133" s="659"/>
      <c r="S133" s="593">
        <f t="shared" si="77"/>
        <v>0</v>
      </c>
      <c r="T133" s="594"/>
      <c r="U133" s="659">
        <f t="shared" si="78"/>
        <v>0</v>
      </c>
      <c r="V133" s="659"/>
      <c r="W133" s="661">
        <f t="shared" si="79"/>
        <v>0</v>
      </c>
      <c r="X133" s="661"/>
      <c r="Y133" s="668">
        <f t="shared" si="80"/>
        <v>0</v>
      </c>
      <c r="Z133" s="658"/>
      <c r="AA133" s="593">
        <f t="shared" si="81"/>
        <v>0</v>
      </c>
      <c r="AB133" s="665"/>
      <c r="AC133" s="667">
        <f t="shared" si="82"/>
        <v>1</v>
      </c>
      <c r="AD133" s="667"/>
      <c r="AE133" s="667"/>
      <c r="AF133" s="667"/>
      <c r="AG133" s="667"/>
      <c r="AH133" s="661">
        <f t="shared" si="83"/>
        <v>145</v>
      </c>
      <c r="AI133" s="593"/>
      <c r="AJ133" s="591">
        <f t="shared" si="84"/>
        <v>0</v>
      </c>
      <c r="AK133" s="592"/>
      <c r="AL133" s="593">
        <f t="shared" si="85"/>
        <v>0</v>
      </c>
      <c r="AM133" s="594"/>
      <c r="AN133" s="649">
        <f t="shared" si="86"/>
        <v>4</v>
      </c>
      <c r="AO133" s="650"/>
      <c r="AP133" s="652">
        <f t="shared" si="87"/>
        <v>550</v>
      </c>
      <c r="AQ133" s="65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11" t="s">
        <v>54</v>
      </c>
      <c r="D134" s="611"/>
      <c r="E134" s="611"/>
      <c r="F134" s="611"/>
      <c r="G134" s="611"/>
      <c r="H134" s="604"/>
      <c r="I134" s="666">
        <f t="shared" si="72"/>
        <v>0</v>
      </c>
      <c r="J134" s="659"/>
      <c r="K134" s="593">
        <f t="shared" si="73"/>
        <v>0</v>
      </c>
      <c r="L134" s="660"/>
      <c r="M134" s="659">
        <f t="shared" si="74"/>
        <v>5</v>
      </c>
      <c r="N134" s="659"/>
      <c r="O134" s="593">
        <f t="shared" si="75"/>
        <v>500</v>
      </c>
      <c r="P134" s="594"/>
      <c r="Q134" s="659">
        <f t="shared" si="76"/>
        <v>5</v>
      </c>
      <c r="R134" s="659"/>
      <c r="S134" s="593">
        <f t="shared" si="77"/>
        <v>500</v>
      </c>
      <c r="T134" s="594"/>
      <c r="U134" s="659">
        <f t="shared" si="78"/>
        <v>6</v>
      </c>
      <c r="V134" s="659"/>
      <c r="W134" s="661">
        <f t="shared" si="79"/>
        <v>600</v>
      </c>
      <c r="X134" s="661"/>
      <c r="Y134" s="668">
        <f t="shared" si="80"/>
        <v>6</v>
      </c>
      <c r="Z134" s="658"/>
      <c r="AA134" s="593">
        <f t="shared" si="81"/>
        <v>600</v>
      </c>
      <c r="AB134" s="665"/>
      <c r="AC134" s="667">
        <f t="shared" si="82"/>
        <v>4</v>
      </c>
      <c r="AD134" s="667"/>
      <c r="AE134" s="667"/>
      <c r="AF134" s="667"/>
      <c r="AG134" s="667"/>
      <c r="AH134" s="661">
        <f t="shared" si="83"/>
        <v>400</v>
      </c>
      <c r="AI134" s="593"/>
      <c r="AJ134" s="591">
        <f t="shared" si="84"/>
        <v>2</v>
      </c>
      <c r="AK134" s="592"/>
      <c r="AL134" s="593">
        <f t="shared" si="85"/>
        <v>200</v>
      </c>
      <c r="AM134" s="594"/>
      <c r="AN134" s="649">
        <f t="shared" si="86"/>
        <v>28</v>
      </c>
      <c r="AO134" s="650"/>
      <c r="AP134" s="652">
        <f t="shared" si="87"/>
        <v>2800</v>
      </c>
      <c r="AQ134" s="65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11" t="s">
        <v>17</v>
      </c>
      <c r="D135" s="611"/>
      <c r="E135" s="611"/>
      <c r="F135" s="611"/>
      <c r="G135" s="611"/>
      <c r="H135" s="604"/>
      <c r="I135" s="666">
        <f t="shared" si="72"/>
        <v>0</v>
      </c>
      <c r="J135" s="659"/>
      <c r="K135" s="593">
        <f t="shared" si="73"/>
        <v>0</v>
      </c>
      <c r="L135" s="660"/>
      <c r="M135" s="659">
        <f t="shared" si="74"/>
        <v>0</v>
      </c>
      <c r="N135" s="659"/>
      <c r="O135" s="593">
        <f t="shared" si="75"/>
        <v>0</v>
      </c>
      <c r="P135" s="594"/>
      <c r="Q135" s="659">
        <f t="shared" si="76"/>
        <v>0</v>
      </c>
      <c r="R135" s="659"/>
      <c r="S135" s="593">
        <f t="shared" si="77"/>
        <v>0</v>
      </c>
      <c r="T135" s="594"/>
      <c r="U135" s="659">
        <f t="shared" si="78"/>
        <v>0</v>
      </c>
      <c r="V135" s="659"/>
      <c r="W135" s="661">
        <f t="shared" si="79"/>
        <v>0</v>
      </c>
      <c r="X135" s="661"/>
      <c r="Y135" s="668">
        <f t="shared" si="80"/>
        <v>0</v>
      </c>
      <c r="Z135" s="658"/>
      <c r="AA135" s="593">
        <f t="shared" si="81"/>
        <v>0</v>
      </c>
      <c r="AB135" s="665"/>
      <c r="AC135" s="667">
        <f t="shared" si="82"/>
        <v>0</v>
      </c>
      <c r="AD135" s="667"/>
      <c r="AE135" s="667"/>
      <c r="AF135" s="667"/>
      <c r="AG135" s="667"/>
      <c r="AH135" s="661">
        <f t="shared" si="83"/>
        <v>0</v>
      </c>
      <c r="AI135" s="593"/>
      <c r="AJ135" s="591">
        <f t="shared" si="84"/>
        <v>0</v>
      </c>
      <c r="AK135" s="592"/>
      <c r="AL135" s="593">
        <f t="shared" si="85"/>
        <v>0</v>
      </c>
      <c r="AM135" s="594"/>
      <c r="AN135" s="649">
        <f t="shared" si="86"/>
        <v>0</v>
      </c>
      <c r="AO135" s="650"/>
      <c r="AP135" s="652">
        <f t="shared" si="87"/>
        <v>0</v>
      </c>
      <c r="AQ135" s="65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11" t="s">
        <v>59</v>
      </c>
      <c r="D136" s="611"/>
      <c r="E136" s="611"/>
      <c r="F136" s="611"/>
      <c r="G136" s="611"/>
      <c r="H136" s="604"/>
      <c r="I136" s="666">
        <f t="shared" si="72"/>
        <v>0</v>
      </c>
      <c r="J136" s="659"/>
      <c r="K136" s="593">
        <f t="shared" si="73"/>
        <v>0</v>
      </c>
      <c r="L136" s="660"/>
      <c r="M136" s="659">
        <f t="shared" si="74"/>
        <v>3</v>
      </c>
      <c r="N136" s="659"/>
      <c r="O136" s="593">
        <f t="shared" si="75"/>
        <v>300</v>
      </c>
      <c r="P136" s="594"/>
      <c r="Q136" s="659">
        <f t="shared" si="76"/>
        <v>5</v>
      </c>
      <c r="R136" s="659"/>
      <c r="S136" s="593">
        <f t="shared" si="77"/>
        <v>500</v>
      </c>
      <c r="T136" s="594"/>
      <c r="U136" s="659">
        <f t="shared" si="78"/>
        <v>5</v>
      </c>
      <c r="V136" s="659"/>
      <c r="W136" s="661">
        <f t="shared" si="79"/>
        <v>500</v>
      </c>
      <c r="X136" s="661"/>
      <c r="Y136" s="668">
        <f t="shared" si="80"/>
        <v>6</v>
      </c>
      <c r="Z136" s="658"/>
      <c r="AA136" s="593">
        <f t="shared" si="81"/>
        <v>590</v>
      </c>
      <c r="AB136" s="665"/>
      <c r="AC136" s="667">
        <f t="shared" si="82"/>
        <v>2</v>
      </c>
      <c r="AD136" s="667"/>
      <c r="AE136" s="667"/>
      <c r="AF136" s="667"/>
      <c r="AG136" s="667"/>
      <c r="AH136" s="661">
        <f t="shared" si="83"/>
        <v>190</v>
      </c>
      <c r="AI136" s="593"/>
      <c r="AJ136" s="591">
        <f t="shared" si="84"/>
        <v>4</v>
      </c>
      <c r="AK136" s="592"/>
      <c r="AL136" s="593">
        <f t="shared" si="85"/>
        <v>360</v>
      </c>
      <c r="AM136" s="594"/>
      <c r="AN136" s="649">
        <f t="shared" si="86"/>
        <v>25</v>
      </c>
      <c r="AO136" s="650"/>
      <c r="AP136" s="652">
        <f t="shared" si="87"/>
        <v>2440</v>
      </c>
      <c r="AQ136" s="65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11" t="s">
        <v>18</v>
      </c>
      <c r="D137" s="611"/>
      <c r="E137" s="611"/>
      <c r="F137" s="611"/>
      <c r="G137" s="611"/>
      <c r="H137" s="604"/>
      <c r="I137" s="666">
        <f t="shared" si="72"/>
        <v>0</v>
      </c>
      <c r="J137" s="659"/>
      <c r="K137" s="593">
        <f t="shared" si="73"/>
        <v>0</v>
      </c>
      <c r="L137" s="660"/>
      <c r="M137" s="659">
        <f t="shared" si="74"/>
        <v>1</v>
      </c>
      <c r="N137" s="659"/>
      <c r="O137" s="593">
        <f t="shared" si="75"/>
        <v>240</v>
      </c>
      <c r="P137" s="594"/>
      <c r="Q137" s="659">
        <f t="shared" si="76"/>
        <v>0</v>
      </c>
      <c r="R137" s="659"/>
      <c r="S137" s="593">
        <f t="shared" si="77"/>
        <v>0</v>
      </c>
      <c r="T137" s="594"/>
      <c r="U137" s="659">
        <f t="shared" si="78"/>
        <v>0</v>
      </c>
      <c r="V137" s="659"/>
      <c r="W137" s="661">
        <f t="shared" si="79"/>
        <v>0</v>
      </c>
      <c r="X137" s="661"/>
      <c r="Y137" s="668">
        <f t="shared" si="80"/>
        <v>0</v>
      </c>
      <c r="Z137" s="658"/>
      <c r="AA137" s="593">
        <f t="shared" si="81"/>
        <v>0</v>
      </c>
      <c r="AB137" s="665"/>
      <c r="AC137" s="667">
        <f t="shared" si="82"/>
        <v>0</v>
      </c>
      <c r="AD137" s="667"/>
      <c r="AE137" s="667"/>
      <c r="AF137" s="667"/>
      <c r="AG137" s="667"/>
      <c r="AH137" s="661">
        <f t="shared" si="83"/>
        <v>0</v>
      </c>
      <c r="AI137" s="593"/>
      <c r="AJ137" s="591">
        <f t="shared" si="84"/>
        <v>0</v>
      </c>
      <c r="AK137" s="592"/>
      <c r="AL137" s="593">
        <f t="shared" si="85"/>
        <v>0</v>
      </c>
      <c r="AM137" s="594"/>
      <c r="AN137" s="649">
        <f t="shared" si="86"/>
        <v>1</v>
      </c>
      <c r="AO137" s="650"/>
      <c r="AP137" s="652">
        <f t="shared" si="87"/>
        <v>240</v>
      </c>
      <c r="AQ137" s="65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11" t="s">
        <v>19</v>
      </c>
      <c r="D138" s="611"/>
      <c r="E138" s="611"/>
      <c r="F138" s="611"/>
      <c r="G138" s="611"/>
      <c r="H138" s="604"/>
      <c r="I138" s="666">
        <f t="shared" si="72"/>
        <v>0</v>
      </c>
      <c r="J138" s="659"/>
      <c r="K138" s="593">
        <f t="shared" si="73"/>
        <v>0</v>
      </c>
      <c r="L138" s="660"/>
      <c r="M138" s="659">
        <f t="shared" si="74"/>
        <v>0</v>
      </c>
      <c r="N138" s="659"/>
      <c r="O138" s="593">
        <f t="shared" si="75"/>
        <v>0</v>
      </c>
      <c r="P138" s="594"/>
      <c r="Q138" s="659">
        <f t="shared" si="76"/>
        <v>0</v>
      </c>
      <c r="R138" s="659"/>
      <c r="S138" s="593">
        <f t="shared" si="77"/>
        <v>0</v>
      </c>
      <c r="T138" s="594"/>
      <c r="U138" s="659">
        <f t="shared" si="78"/>
        <v>0</v>
      </c>
      <c r="V138" s="659"/>
      <c r="W138" s="661">
        <f t="shared" si="79"/>
        <v>0</v>
      </c>
      <c r="X138" s="661"/>
      <c r="Y138" s="668">
        <f t="shared" si="80"/>
        <v>0</v>
      </c>
      <c r="Z138" s="658"/>
      <c r="AA138" s="593">
        <f t="shared" si="81"/>
        <v>0</v>
      </c>
      <c r="AB138" s="665"/>
      <c r="AC138" s="667">
        <f t="shared" si="82"/>
        <v>0</v>
      </c>
      <c r="AD138" s="667"/>
      <c r="AE138" s="667"/>
      <c r="AF138" s="667"/>
      <c r="AG138" s="667"/>
      <c r="AH138" s="661">
        <f t="shared" si="83"/>
        <v>0</v>
      </c>
      <c r="AI138" s="593"/>
      <c r="AJ138" s="591">
        <f t="shared" si="84"/>
        <v>0</v>
      </c>
      <c r="AK138" s="592"/>
      <c r="AL138" s="593">
        <f t="shared" si="85"/>
        <v>0</v>
      </c>
      <c r="AM138" s="594"/>
      <c r="AN138" s="649">
        <f t="shared" si="86"/>
        <v>0</v>
      </c>
      <c r="AO138" s="650"/>
      <c r="AP138" s="652">
        <f t="shared" si="87"/>
        <v>0</v>
      </c>
      <c r="AQ138" s="65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11" t="s">
        <v>20</v>
      </c>
      <c r="D139" s="611"/>
      <c r="E139" s="611"/>
      <c r="F139" s="611"/>
      <c r="G139" s="611"/>
      <c r="H139" s="604"/>
      <c r="I139" s="666">
        <f t="shared" si="72"/>
        <v>0</v>
      </c>
      <c r="J139" s="659"/>
      <c r="K139" s="593">
        <f t="shared" si="73"/>
        <v>0</v>
      </c>
      <c r="L139" s="660"/>
      <c r="M139" s="659">
        <f t="shared" si="74"/>
        <v>2</v>
      </c>
      <c r="N139" s="659"/>
      <c r="O139" s="593">
        <f t="shared" si="75"/>
        <v>11</v>
      </c>
      <c r="P139" s="594"/>
      <c r="Q139" s="659">
        <f t="shared" si="76"/>
        <v>2</v>
      </c>
      <c r="R139" s="659"/>
      <c r="S139" s="593">
        <f t="shared" si="77"/>
        <v>11</v>
      </c>
      <c r="T139" s="594"/>
      <c r="U139" s="659">
        <f t="shared" si="78"/>
        <v>17</v>
      </c>
      <c r="V139" s="659"/>
      <c r="W139" s="661">
        <f t="shared" si="79"/>
        <v>93.5</v>
      </c>
      <c r="X139" s="661"/>
      <c r="Y139" s="668">
        <f t="shared" si="80"/>
        <v>1</v>
      </c>
      <c r="Z139" s="658"/>
      <c r="AA139" s="593">
        <f t="shared" si="81"/>
        <v>5.5</v>
      </c>
      <c r="AB139" s="665"/>
      <c r="AC139" s="667">
        <f t="shared" si="82"/>
        <v>27</v>
      </c>
      <c r="AD139" s="667"/>
      <c r="AE139" s="667"/>
      <c r="AF139" s="667"/>
      <c r="AG139" s="667"/>
      <c r="AH139" s="661">
        <f t="shared" si="83"/>
        <v>143</v>
      </c>
      <c r="AI139" s="593"/>
      <c r="AJ139" s="591">
        <f t="shared" si="84"/>
        <v>0</v>
      </c>
      <c r="AK139" s="592"/>
      <c r="AL139" s="593">
        <f t="shared" si="85"/>
        <v>0</v>
      </c>
      <c r="AM139" s="594"/>
      <c r="AN139" s="649">
        <f t="shared" si="86"/>
        <v>49</v>
      </c>
      <c r="AO139" s="650"/>
      <c r="AP139" s="652">
        <f t="shared" si="87"/>
        <v>264</v>
      </c>
      <c r="AQ139" s="65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11" t="s">
        <v>21</v>
      </c>
      <c r="D140" s="611"/>
      <c r="E140" s="611"/>
      <c r="F140" s="611"/>
      <c r="G140" s="611"/>
      <c r="H140" s="604"/>
      <c r="I140" s="666">
        <f t="shared" ref="I140:I171" si="88">M40+Y40+AP40+BD40</f>
        <v>0</v>
      </c>
      <c r="J140" s="659"/>
      <c r="K140" s="593">
        <f t="shared" ref="K140:K171" si="89">N40+Z40+AQ40+BE40</f>
        <v>0</v>
      </c>
      <c r="L140" s="660"/>
      <c r="M140" s="659">
        <f t="shared" ref="M140:M171" si="90">BP40+CI40+DA40+DU40</f>
        <v>1</v>
      </c>
      <c r="N140" s="659"/>
      <c r="O140" s="593">
        <f t="shared" ref="O140:O171" si="91">BQ40+CJ40+DB40+DV40</f>
        <v>13</v>
      </c>
      <c r="P140" s="594"/>
      <c r="Q140" s="659">
        <f t="shared" ref="Q140:Q171" si="92">EO40+FT40</f>
        <v>1</v>
      </c>
      <c r="R140" s="659"/>
      <c r="S140" s="593">
        <f t="shared" ref="S140:S171" si="93">EP40+FU40</f>
        <v>13</v>
      </c>
      <c r="T140" s="594"/>
      <c r="U140" s="659">
        <f t="shared" ref="U140:U171" si="94">GQ40+HL40+HW40+IM40</f>
        <v>3</v>
      </c>
      <c r="V140" s="659"/>
      <c r="W140" s="661">
        <f t="shared" ref="W140:W171" si="95">GR40+HM40+HX40+IN40</f>
        <v>39</v>
      </c>
      <c r="X140" s="661"/>
      <c r="Y140" s="668">
        <f t="shared" ref="Y140:Y171" si="96">IY40+KE40+KS40+LF40</f>
        <v>4</v>
      </c>
      <c r="Z140" s="658"/>
      <c r="AA140" s="593">
        <f t="shared" ref="AA140:AA171" si="97">IZ40+KF40+KT40+LG40</f>
        <v>52</v>
      </c>
      <c r="AB140" s="665"/>
      <c r="AC140" s="667">
        <f t="shared" ref="AC140:AC171" si="98">ME40+ND40</f>
        <v>7</v>
      </c>
      <c r="AD140" s="667"/>
      <c r="AE140" s="667"/>
      <c r="AF140" s="667"/>
      <c r="AG140" s="667"/>
      <c r="AH140" s="661">
        <f t="shared" ref="AH140:AH171" si="99">MF40+NE40</f>
        <v>91</v>
      </c>
      <c r="AI140" s="593"/>
      <c r="AJ140" s="591">
        <f t="shared" si="84"/>
        <v>2</v>
      </c>
      <c r="AK140" s="592"/>
      <c r="AL140" s="593">
        <f t="shared" si="85"/>
        <v>22</v>
      </c>
      <c r="AM140" s="594"/>
      <c r="AN140" s="649">
        <f t="shared" si="86"/>
        <v>18</v>
      </c>
      <c r="AO140" s="650"/>
      <c r="AP140" s="652">
        <f t="shared" si="87"/>
        <v>230</v>
      </c>
      <c r="AQ140" s="65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11" t="s">
        <v>22</v>
      </c>
      <c r="D141" s="611"/>
      <c r="E141" s="611"/>
      <c r="F141" s="611"/>
      <c r="G141" s="611"/>
      <c r="H141" s="604"/>
      <c r="I141" s="666">
        <f t="shared" si="88"/>
        <v>4</v>
      </c>
      <c r="J141" s="659"/>
      <c r="K141" s="593">
        <f t="shared" si="89"/>
        <v>44</v>
      </c>
      <c r="L141" s="660"/>
      <c r="M141" s="659">
        <f t="shared" si="90"/>
        <v>0</v>
      </c>
      <c r="N141" s="659"/>
      <c r="O141" s="593">
        <f t="shared" si="91"/>
        <v>0</v>
      </c>
      <c r="P141" s="594"/>
      <c r="Q141" s="659">
        <f t="shared" si="92"/>
        <v>0</v>
      </c>
      <c r="R141" s="659"/>
      <c r="S141" s="593">
        <f t="shared" si="93"/>
        <v>0</v>
      </c>
      <c r="T141" s="594"/>
      <c r="U141" s="659">
        <f t="shared" si="94"/>
        <v>6</v>
      </c>
      <c r="V141" s="659"/>
      <c r="W141" s="661">
        <f t="shared" si="95"/>
        <v>69</v>
      </c>
      <c r="X141" s="661"/>
      <c r="Y141" s="668">
        <f t="shared" si="96"/>
        <v>0</v>
      </c>
      <c r="Z141" s="658"/>
      <c r="AA141" s="593">
        <f t="shared" si="97"/>
        <v>0</v>
      </c>
      <c r="AB141" s="665"/>
      <c r="AC141" s="667">
        <f t="shared" si="98"/>
        <v>7</v>
      </c>
      <c r="AD141" s="667"/>
      <c r="AE141" s="667"/>
      <c r="AF141" s="667"/>
      <c r="AG141" s="667"/>
      <c r="AH141" s="661">
        <f t="shared" si="99"/>
        <v>78.5</v>
      </c>
      <c r="AI141" s="593"/>
      <c r="AJ141" s="591">
        <f t="shared" si="84"/>
        <v>1</v>
      </c>
      <c r="AK141" s="592"/>
      <c r="AL141" s="593">
        <f t="shared" si="85"/>
        <v>11</v>
      </c>
      <c r="AM141" s="594"/>
      <c r="AN141" s="649">
        <f t="shared" si="86"/>
        <v>18</v>
      </c>
      <c r="AO141" s="650"/>
      <c r="AP141" s="652">
        <f t="shared" si="87"/>
        <v>202.5</v>
      </c>
      <c r="AQ141" s="65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11" t="s">
        <v>23</v>
      </c>
      <c r="D142" s="611"/>
      <c r="E142" s="611"/>
      <c r="F142" s="611"/>
      <c r="G142" s="611"/>
      <c r="H142" s="604"/>
      <c r="I142" s="666">
        <f t="shared" si="88"/>
        <v>0</v>
      </c>
      <c r="J142" s="659"/>
      <c r="K142" s="593">
        <f t="shared" si="89"/>
        <v>0</v>
      </c>
      <c r="L142" s="660"/>
      <c r="M142" s="659">
        <f t="shared" si="90"/>
        <v>0</v>
      </c>
      <c r="N142" s="659"/>
      <c r="O142" s="593">
        <f t="shared" si="91"/>
        <v>0</v>
      </c>
      <c r="P142" s="594"/>
      <c r="Q142" s="659">
        <f t="shared" si="92"/>
        <v>0</v>
      </c>
      <c r="R142" s="659"/>
      <c r="S142" s="593">
        <f t="shared" si="93"/>
        <v>0</v>
      </c>
      <c r="T142" s="594"/>
      <c r="U142" s="659">
        <f t="shared" si="94"/>
        <v>11</v>
      </c>
      <c r="V142" s="659"/>
      <c r="W142" s="661">
        <f t="shared" si="95"/>
        <v>44</v>
      </c>
      <c r="X142" s="661"/>
      <c r="Y142" s="668">
        <f t="shared" si="96"/>
        <v>0</v>
      </c>
      <c r="Z142" s="658"/>
      <c r="AA142" s="593">
        <f t="shared" si="97"/>
        <v>0</v>
      </c>
      <c r="AB142" s="665"/>
      <c r="AC142" s="667">
        <f t="shared" si="98"/>
        <v>0</v>
      </c>
      <c r="AD142" s="667"/>
      <c r="AE142" s="667"/>
      <c r="AF142" s="667"/>
      <c r="AG142" s="667"/>
      <c r="AH142" s="661">
        <f t="shared" si="99"/>
        <v>0</v>
      </c>
      <c r="AI142" s="593"/>
      <c r="AJ142" s="591">
        <f t="shared" si="84"/>
        <v>0</v>
      </c>
      <c r="AK142" s="592"/>
      <c r="AL142" s="593">
        <f t="shared" si="85"/>
        <v>0</v>
      </c>
      <c r="AM142" s="594"/>
      <c r="AN142" s="649">
        <f t="shared" si="86"/>
        <v>11</v>
      </c>
      <c r="AO142" s="650"/>
      <c r="AP142" s="652">
        <f t="shared" si="87"/>
        <v>44</v>
      </c>
      <c r="AQ142" s="65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11" t="s">
        <v>24</v>
      </c>
      <c r="D143" s="611"/>
      <c r="E143" s="611"/>
      <c r="F143" s="611"/>
      <c r="G143" s="611"/>
      <c r="H143" s="604"/>
      <c r="I143" s="666">
        <f t="shared" si="88"/>
        <v>1</v>
      </c>
      <c r="J143" s="659"/>
      <c r="K143" s="593">
        <f t="shared" si="89"/>
        <v>6</v>
      </c>
      <c r="L143" s="660"/>
      <c r="M143" s="659">
        <f t="shared" si="90"/>
        <v>1</v>
      </c>
      <c r="N143" s="659"/>
      <c r="O143" s="593">
        <f t="shared" si="91"/>
        <v>8.5</v>
      </c>
      <c r="P143" s="594"/>
      <c r="Q143" s="659">
        <f t="shared" si="92"/>
        <v>1</v>
      </c>
      <c r="R143" s="659"/>
      <c r="S143" s="593">
        <f t="shared" si="93"/>
        <v>8.5</v>
      </c>
      <c r="T143" s="594"/>
      <c r="U143" s="659">
        <f t="shared" si="94"/>
        <v>3</v>
      </c>
      <c r="V143" s="659"/>
      <c r="W143" s="661">
        <f t="shared" si="95"/>
        <v>25.5</v>
      </c>
      <c r="X143" s="661"/>
      <c r="Y143" s="668">
        <f t="shared" si="96"/>
        <v>1</v>
      </c>
      <c r="Z143" s="658"/>
      <c r="AA143" s="593">
        <f t="shared" si="97"/>
        <v>8.5</v>
      </c>
      <c r="AB143" s="665"/>
      <c r="AC143" s="667">
        <f t="shared" si="98"/>
        <v>17</v>
      </c>
      <c r="AD143" s="667"/>
      <c r="AE143" s="667"/>
      <c r="AF143" s="667"/>
      <c r="AG143" s="667"/>
      <c r="AH143" s="661">
        <f t="shared" si="99"/>
        <v>109.5</v>
      </c>
      <c r="AI143" s="593"/>
      <c r="AJ143" s="591">
        <f t="shared" si="84"/>
        <v>0</v>
      </c>
      <c r="AK143" s="592"/>
      <c r="AL143" s="593">
        <f t="shared" si="85"/>
        <v>0</v>
      </c>
      <c r="AM143" s="594"/>
      <c r="AN143" s="649">
        <f t="shared" si="86"/>
        <v>24</v>
      </c>
      <c r="AO143" s="650"/>
      <c r="AP143" s="652">
        <f t="shared" si="87"/>
        <v>166.5</v>
      </c>
      <c r="AQ143" s="65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11" t="s">
        <v>25</v>
      </c>
      <c r="D144" s="611"/>
      <c r="E144" s="611"/>
      <c r="F144" s="611"/>
      <c r="G144" s="611"/>
      <c r="H144" s="604"/>
      <c r="I144" s="666">
        <f t="shared" si="88"/>
        <v>0</v>
      </c>
      <c r="J144" s="659"/>
      <c r="K144" s="593">
        <f t="shared" si="89"/>
        <v>0</v>
      </c>
      <c r="L144" s="660"/>
      <c r="M144" s="659">
        <f t="shared" si="90"/>
        <v>0</v>
      </c>
      <c r="N144" s="659"/>
      <c r="O144" s="593">
        <f t="shared" si="91"/>
        <v>0</v>
      </c>
      <c r="P144" s="594"/>
      <c r="Q144" s="659">
        <f t="shared" si="92"/>
        <v>0</v>
      </c>
      <c r="R144" s="659"/>
      <c r="S144" s="593">
        <f t="shared" si="93"/>
        <v>0</v>
      </c>
      <c r="T144" s="594"/>
      <c r="U144" s="659">
        <f t="shared" si="94"/>
        <v>2</v>
      </c>
      <c r="V144" s="659"/>
      <c r="W144" s="661">
        <f t="shared" si="95"/>
        <v>52</v>
      </c>
      <c r="X144" s="661"/>
      <c r="Y144" s="668">
        <f t="shared" si="96"/>
        <v>0</v>
      </c>
      <c r="Z144" s="658"/>
      <c r="AA144" s="593">
        <f t="shared" si="97"/>
        <v>0</v>
      </c>
      <c r="AB144" s="665"/>
      <c r="AC144" s="667">
        <f t="shared" si="98"/>
        <v>0</v>
      </c>
      <c r="AD144" s="667"/>
      <c r="AE144" s="667"/>
      <c r="AF144" s="667"/>
      <c r="AG144" s="667"/>
      <c r="AH144" s="661">
        <f t="shared" si="99"/>
        <v>0</v>
      </c>
      <c r="AI144" s="593"/>
      <c r="AJ144" s="591">
        <f t="shared" si="84"/>
        <v>0</v>
      </c>
      <c r="AK144" s="592"/>
      <c r="AL144" s="593">
        <f t="shared" si="85"/>
        <v>0</v>
      </c>
      <c r="AM144" s="594"/>
      <c r="AN144" s="649">
        <f t="shared" si="86"/>
        <v>2</v>
      </c>
      <c r="AO144" s="650"/>
      <c r="AP144" s="652">
        <f t="shared" si="87"/>
        <v>52</v>
      </c>
      <c r="AQ144" s="65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11" t="s">
        <v>26</v>
      </c>
      <c r="D145" s="611"/>
      <c r="E145" s="611"/>
      <c r="F145" s="611"/>
      <c r="G145" s="611"/>
      <c r="H145" s="604"/>
      <c r="I145" s="666">
        <f t="shared" si="88"/>
        <v>0</v>
      </c>
      <c r="J145" s="659"/>
      <c r="K145" s="593">
        <f t="shared" si="89"/>
        <v>0</v>
      </c>
      <c r="L145" s="660"/>
      <c r="M145" s="659">
        <f t="shared" si="90"/>
        <v>0</v>
      </c>
      <c r="N145" s="659"/>
      <c r="O145" s="593">
        <f t="shared" si="91"/>
        <v>0</v>
      </c>
      <c r="P145" s="594"/>
      <c r="Q145" s="659">
        <f t="shared" si="92"/>
        <v>0</v>
      </c>
      <c r="R145" s="659"/>
      <c r="S145" s="593">
        <f t="shared" si="93"/>
        <v>0</v>
      </c>
      <c r="T145" s="594"/>
      <c r="U145" s="659">
        <f t="shared" si="94"/>
        <v>1</v>
      </c>
      <c r="V145" s="659"/>
      <c r="W145" s="661">
        <f t="shared" si="95"/>
        <v>40</v>
      </c>
      <c r="X145" s="661"/>
      <c r="Y145" s="668">
        <f t="shared" si="96"/>
        <v>0</v>
      </c>
      <c r="Z145" s="658"/>
      <c r="AA145" s="593">
        <f t="shared" si="97"/>
        <v>0</v>
      </c>
      <c r="AB145" s="665"/>
      <c r="AC145" s="667">
        <f t="shared" si="98"/>
        <v>1</v>
      </c>
      <c r="AD145" s="667"/>
      <c r="AE145" s="667"/>
      <c r="AF145" s="667"/>
      <c r="AG145" s="667"/>
      <c r="AH145" s="661">
        <f t="shared" si="99"/>
        <v>40</v>
      </c>
      <c r="AI145" s="593"/>
      <c r="AJ145" s="591">
        <f t="shared" si="84"/>
        <v>0</v>
      </c>
      <c r="AK145" s="592"/>
      <c r="AL145" s="593">
        <f t="shared" si="85"/>
        <v>0</v>
      </c>
      <c r="AM145" s="594"/>
      <c r="AN145" s="649">
        <f t="shared" si="86"/>
        <v>2</v>
      </c>
      <c r="AO145" s="650"/>
      <c r="AP145" s="652">
        <f t="shared" si="87"/>
        <v>80</v>
      </c>
      <c r="AQ145" s="65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11" t="s">
        <v>27</v>
      </c>
      <c r="D146" s="611"/>
      <c r="E146" s="611"/>
      <c r="F146" s="611"/>
      <c r="G146" s="611"/>
      <c r="H146" s="604"/>
      <c r="I146" s="666">
        <f t="shared" si="88"/>
        <v>1</v>
      </c>
      <c r="J146" s="659"/>
      <c r="K146" s="593">
        <f t="shared" si="89"/>
        <v>120</v>
      </c>
      <c r="L146" s="660"/>
      <c r="M146" s="659">
        <f t="shared" si="90"/>
        <v>2</v>
      </c>
      <c r="N146" s="659"/>
      <c r="O146" s="593">
        <f t="shared" si="91"/>
        <v>270</v>
      </c>
      <c r="P146" s="594"/>
      <c r="Q146" s="659">
        <f t="shared" si="92"/>
        <v>0</v>
      </c>
      <c r="R146" s="659"/>
      <c r="S146" s="593">
        <f t="shared" si="93"/>
        <v>0</v>
      </c>
      <c r="T146" s="594"/>
      <c r="U146" s="659">
        <f t="shared" si="94"/>
        <v>6</v>
      </c>
      <c r="V146" s="659"/>
      <c r="W146" s="661">
        <f t="shared" si="95"/>
        <v>810</v>
      </c>
      <c r="X146" s="661"/>
      <c r="Y146" s="668">
        <f t="shared" si="96"/>
        <v>2</v>
      </c>
      <c r="Z146" s="658"/>
      <c r="AA146" s="593">
        <f t="shared" si="97"/>
        <v>270</v>
      </c>
      <c r="AB146" s="665"/>
      <c r="AC146" s="667">
        <f t="shared" si="98"/>
        <v>12</v>
      </c>
      <c r="AD146" s="667"/>
      <c r="AE146" s="667"/>
      <c r="AF146" s="667"/>
      <c r="AG146" s="667"/>
      <c r="AH146" s="661">
        <f t="shared" si="99"/>
        <v>1590</v>
      </c>
      <c r="AI146" s="593"/>
      <c r="AJ146" s="591">
        <f t="shared" si="84"/>
        <v>11</v>
      </c>
      <c r="AK146" s="592"/>
      <c r="AL146" s="593">
        <f t="shared" si="85"/>
        <v>1430</v>
      </c>
      <c r="AM146" s="594"/>
      <c r="AN146" s="649">
        <f t="shared" si="86"/>
        <v>34</v>
      </c>
      <c r="AO146" s="650"/>
      <c r="AP146" s="652">
        <f t="shared" si="87"/>
        <v>4490</v>
      </c>
      <c r="AQ146" s="65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11" t="s">
        <v>28</v>
      </c>
      <c r="D147" s="611"/>
      <c r="E147" s="611"/>
      <c r="F147" s="611"/>
      <c r="G147" s="611"/>
      <c r="H147" s="604"/>
      <c r="I147" s="666">
        <f t="shared" si="88"/>
        <v>3</v>
      </c>
      <c r="J147" s="659"/>
      <c r="K147" s="593">
        <f t="shared" si="89"/>
        <v>84</v>
      </c>
      <c r="L147" s="660"/>
      <c r="M147" s="659">
        <f t="shared" si="90"/>
        <v>4</v>
      </c>
      <c r="N147" s="659"/>
      <c r="O147" s="593">
        <f t="shared" si="91"/>
        <v>140</v>
      </c>
      <c r="P147" s="594"/>
      <c r="Q147" s="659">
        <f t="shared" si="92"/>
        <v>3</v>
      </c>
      <c r="R147" s="659"/>
      <c r="S147" s="593">
        <f t="shared" si="93"/>
        <v>105</v>
      </c>
      <c r="T147" s="594"/>
      <c r="U147" s="659">
        <f t="shared" si="94"/>
        <v>0</v>
      </c>
      <c r="V147" s="659"/>
      <c r="W147" s="661">
        <f t="shared" si="95"/>
        <v>0</v>
      </c>
      <c r="X147" s="661"/>
      <c r="Y147" s="668">
        <f t="shared" si="96"/>
        <v>4</v>
      </c>
      <c r="Z147" s="658"/>
      <c r="AA147" s="593">
        <f t="shared" si="97"/>
        <v>140</v>
      </c>
      <c r="AB147" s="665"/>
      <c r="AC147" s="667">
        <f t="shared" si="98"/>
        <v>6</v>
      </c>
      <c r="AD147" s="667"/>
      <c r="AE147" s="667"/>
      <c r="AF147" s="667"/>
      <c r="AG147" s="667"/>
      <c r="AH147" s="661">
        <f t="shared" si="99"/>
        <v>210</v>
      </c>
      <c r="AI147" s="593"/>
      <c r="AJ147" s="591">
        <f t="shared" si="84"/>
        <v>4</v>
      </c>
      <c r="AK147" s="592"/>
      <c r="AL147" s="593">
        <f t="shared" si="85"/>
        <v>120</v>
      </c>
      <c r="AM147" s="594"/>
      <c r="AN147" s="649">
        <f t="shared" si="86"/>
        <v>24</v>
      </c>
      <c r="AO147" s="650"/>
      <c r="AP147" s="652">
        <f t="shared" si="87"/>
        <v>799</v>
      </c>
      <c r="AQ147" s="65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11" t="s">
        <v>29</v>
      </c>
      <c r="D148" s="611"/>
      <c r="E148" s="611"/>
      <c r="F148" s="611"/>
      <c r="G148" s="611"/>
      <c r="H148" s="604"/>
      <c r="I148" s="666">
        <f t="shared" si="88"/>
        <v>0</v>
      </c>
      <c r="J148" s="659"/>
      <c r="K148" s="593">
        <f t="shared" si="89"/>
        <v>0</v>
      </c>
      <c r="L148" s="660"/>
      <c r="M148" s="659">
        <f t="shared" si="90"/>
        <v>0</v>
      </c>
      <c r="N148" s="659"/>
      <c r="O148" s="593">
        <f t="shared" si="91"/>
        <v>0</v>
      </c>
      <c r="P148" s="594"/>
      <c r="Q148" s="659">
        <f t="shared" si="92"/>
        <v>1</v>
      </c>
      <c r="R148" s="659"/>
      <c r="S148" s="593">
        <f t="shared" si="93"/>
        <v>135</v>
      </c>
      <c r="T148" s="594"/>
      <c r="U148" s="659">
        <f t="shared" si="94"/>
        <v>1</v>
      </c>
      <c r="V148" s="659"/>
      <c r="W148" s="661">
        <f t="shared" si="95"/>
        <v>135</v>
      </c>
      <c r="X148" s="661"/>
      <c r="Y148" s="668">
        <f t="shared" si="96"/>
        <v>6</v>
      </c>
      <c r="Z148" s="658"/>
      <c r="AA148" s="593">
        <f t="shared" si="97"/>
        <v>810</v>
      </c>
      <c r="AB148" s="665"/>
      <c r="AC148" s="667">
        <f t="shared" si="98"/>
        <v>13</v>
      </c>
      <c r="AD148" s="667"/>
      <c r="AE148" s="667"/>
      <c r="AF148" s="667"/>
      <c r="AG148" s="667"/>
      <c r="AH148" s="661">
        <f t="shared" si="99"/>
        <v>1730</v>
      </c>
      <c r="AI148" s="593"/>
      <c r="AJ148" s="591">
        <f t="shared" si="84"/>
        <v>5</v>
      </c>
      <c r="AK148" s="592"/>
      <c r="AL148" s="593">
        <f t="shared" si="85"/>
        <v>650</v>
      </c>
      <c r="AM148" s="594"/>
      <c r="AN148" s="649">
        <f t="shared" si="86"/>
        <v>26</v>
      </c>
      <c r="AO148" s="650"/>
      <c r="AP148" s="652">
        <f t="shared" si="87"/>
        <v>3460</v>
      </c>
      <c r="AQ148" s="65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11" t="s">
        <v>114</v>
      </c>
      <c r="D149" s="611"/>
      <c r="E149" s="611"/>
      <c r="F149" s="611"/>
      <c r="G149" s="611"/>
      <c r="H149" s="604"/>
      <c r="I149" s="666">
        <f t="shared" si="88"/>
        <v>0</v>
      </c>
      <c r="J149" s="659"/>
      <c r="K149" s="593">
        <f t="shared" si="89"/>
        <v>0</v>
      </c>
      <c r="L149" s="660"/>
      <c r="M149" s="659">
        <f t="shared" si="90"/>
        <v>0</v>
      </c>
      <c r="N149" s="659"/>
      <c r="O149" s="593">
        <f t="shared" si="91"/>
        <v>0</v>
      </c>
      <c r="P149" s="594"/>
      <c r="Q149" s="659">
        <f t="shared" si="92"/>
        <v>0</v>
      </c>
      <c r="R149" s="659"/>
      <c r="S149" s="593">
        <f t="shared" si="93"/>
        <v>0</v>
      </c>
      <c r="T149" s="594"/>
      <c r="U149" s="659">
        <f t="shared" si="94"/>
        <v>0</v>
      </c>
      <c r="V149" s="659"/>
      <c r="W149" s="661">
        <f t="shared" si="95"/>
        <v>0</v>
      </c>
      <c r="X149" s="661"/>
      <c r="Y149" s="668">
        <f t="shared" si="96"/>
        <v>2</v>
      </c>
      <c r="Z149" s="658"/>
      <c r="AA149" s="593">
        <f t="shared" si="97"/>
        <v>70</v>
      </c>
      <c r="AB149" s="665"/>
      <c r="AC149" s="667">
        <f t="shared" si="98"/>
        <v>6</v>
      </c>
      <c r="AD149" s="667"/>
      <c r="AE149" s="667"/>
      <c r="AF149" s="667"/>
      <c r="AG149" s="667"/>
      <c r="AH149" s="661">
        <f t="shared" si="99"/>
        <v>210</v>
      </c>
      <c r="AI149" s="593"/>
      <c r="AJ149" s="591">
        <f t="shared" si="84"/>
        <v>3</v>
      </c>
      <c r="AK149" s="592"/>
      <c r="AL149" s="593">
        <f t="shared" si="85"/>
        <v>90</v>
      </c>
      <c r="AM149" s="594"/>
      <c r="AN149" s="649">
        <f t="shared" si="86"/>
        <v>11</v>
      </c>
      <c r="AO149" s="650"/>
      <c r="AP149" s="652">
        <f t="shared" si="87"/>
        <v>370</v>
      </c>
      <c r="AQ149" s="65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11" t="s">
        <v>30</v>
      </c>
      <c r="D150" s="611"/>
      <c r="E150" s="611"/>
      <c r="F150" s="611"/>
      <c r="G150" s="611"/>
      <c r="H150" s="604"/>
      <c r="I150" s="666">
        <f t="shared" si="88"/>
        <v>0</v>
      </c>
      <c r="J150" s="659"/>
      <c r="K150" s="593">
        <f t="shared" si="89"/>
        <v>0</v>
      </c>
      <c r="L150" s="660"/>
      <c r="M150" s="659">
        <f t="shared" si="90"/>
        <v>6</v>
      </c>
      <c r="N150" s="659"/>
      <c r="O150" s="593">
        <f t="shared" si="91"/>
        <v>810</v>
      </c>
      <c r="P150" s="594"/>
      <c r="Q150" s="659">
        <f t="shared" si="92"/>
        <v>0</v>
      </c>
      <c r="R150" s="659"/>
      <c r="S150" s="593">
        <f t="shared" si="93"/>
        <v>0</v>
      </c>
      <c r="T150" s="594"/>
      <c r="U150" s="659">
        <f t="shared" si="94"/>
        <v>0</v>
      </c>
      <c r="V150" s="659"/>
      <c r="W150" s="661">
        <f t="shared" si="95"/>
        <v>0</v>
      </c>
      <c r="X150" s="661"/>
      <c r="Y150" s="668">
        <f t="shared" si="96"/>
        <v>3</v>
      </c>
      <c r="Z150" s="658"/>
      <c r="AA150" s="593">
        <f t="shared" si="97"/>
        <v>405</v>
      </c>
      <c r="AB150" s="665"/>
      <c r="AC150" s="667">
        <f t="shared" si="98"/>
        <v>5</v>
      </c>
      <c r="AD150" s="667"/>
      <c r="AE150" s="667"/>
      <c r="AF150" s="667"/>
      <c r="AG150" s="667"/>
      <c r="AH150" s="661">
        <f t="shared" si="99"/>
        <v>660</v>
      </c>
      <c r="AI150" s="593"/>
      <c r="AJ150" s="591">
        <f t="shared" si="84"/>
        <v>2</v>
      </c>
      <c r="AK150" s="592"/>
      <c r="AL150" s="593">
        <f t="shared" si="85"/>
        <v>260</v>
      </c>
      <c r="AM150" s="594"/>
      <c r="AN150" s="649">
        <f t="shared" si="86"/>
        <v>16</v>
      </c>
      <c r="AO150" s="650"/>
      <c r="AP150" s="652">
        <f t="shared" si="87"/>
        <v>2135</v>
      </c>
      <c r="AQ150" s="65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11" t="s">
        <v>31</v>
      </c>
      <c r="D151" s="611"/>
      <c r="E151" s="611"/>
      <c r="F151" s="611"/>
      <c r="G151" s="611"/>
      <c r="H151" s="604"/>
      <c r="I151" s="666">
        <f t="shared" si="88"/>
        <v>1</v>
      </c>
      <c r="J151" s="659"/>
      <c r="K151" s="593">
        <f t="shared" si="89"/>
        <v>35</v>
      </c>
      <c r="L151" s="660"/>
      <c r="M151" s="659">
        <f t="shared" si="90"/>
        <v>3</v>
      </c>
      <c r="N151" s="659"/>
      <c r="O151" s="593">
        <f t="shared" si="91"/>
        <v>105</v>
      </c>
      <c r="P151" s="594"/>
      <c r="Q151" s="659">
        <f t="shared" si="92"/>
        <v>0</v>
      </c>
      <c r="R151" s="659"/>
      <c r="S151" s="593">
        <f t="shared" si="93"/>
        <v>0</v>
      </c>
      <c r="T151" s="594"/>
      <c r="U151" s="659">
        <f t="shared" si="94"/>
        <v>0</v>
      </c>
      <c r="V151" s="659"/>
      <c r="W151" s="661">
        <f t="shared" si="95"/>
        <v>0</v>
      </c>
      <c r="X151" s="661"/>
      <c r="Y151" s="668">
        <f t="shared" si="96"/>
        <v>0</v>
      </c>
      <c r="Z151" s="658"/>
      <c r="AA151" s="593">
        <f t="shared" si="97"/>
        <v>0</v>
      </c>
      <c r="AB151" s="665"/>
      <c r="AC151" s="667">
        <f t="shared" si="98"/>
        <v>4</v>
      </c>
      <c r="AD151" s="667"/>
      <c r="AE151" s="667"/>
      <c r="AF151" s="667"/>
      <c r="AG151" s="667"/>
      <c r="AH151" s="661">
        <f t="shared" si="99"/>
        <v>140</v>
      </c>
      <c r="AI151" s="593"/>
      <c r="AJ151" s="591">
        <f t="shared" si="84"/>
        <v>0</v>
      </c>
      <c r="AK151" s="592"/>
      <c r="AL151" s="593">
        <f t="shared" si="85"/>
        <v>0</v>
      </c>
      <c r="AM151" s="594"/>
      <c r="AN151" s="649">
        <f t="shared" si="86"/>
        <v>8</v>
      </c>
      <c r="AO151" s="650"/>
      <c r="AP151" s="652">
        <f t="shared" si="87"/>
        <v>280</v>
      </c>
      <c r="AQ151" s="65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11" t="s">
        <v>32</v>
      </c>
      <c r="D152" s="611"/>
      <c r="E152" s="611"/>
      <c r="F152" s="611"/>
      <c r="G152" s="611"/>
      <c r="H152" s="604"/>
      <c r="I152" s="666">
        <f t="shared" si="88"/>
        <v>0</v>
      </c>
      <c r="J152" s="659"/>
      <c r="K152" s="593">
        <f t="shared" si="89"/>
        <v>0</v>
      </c>
      <c r="L152" s="660"/>
      <c r="M152" s="659">
        <f t="shared" si="90"/>
        <v>0</v>
      </c>
      <c r="N152" s="659"/>
      <c r="O152" s="593">
        <f t="shared" si="91"/>
        <v>0</v>
      </c>
      <c r="P152" s="594"/>
      <c r="Q152" s="659">
        <f t="shared" si="92"/>
        <v>0</v>
      </c>
      <c r="R152" s="659"/>
      <c r="S152" s="593">
        <f t="shared" si="93"/>
        <v>0</v>
      </c>
      <c r="T152" s="594"/>
      <c r="U152" s="659">
        <f t="shared" si="94"/>
        <v>10</v>
      </c>
      <c r="V152" s="659"/>
      <c r="W152" s="661">
        <f t="shared" si="95"/>
        <v>180</v>
      </c>
      <c r="X152" s="661"/>
      <c r="Y152" s="668">
        <f t="shared" si="96"/>
        <v>0</v>
      </c>
      <c r="Z152" s="658"/>
      <c r="AA152" s="593">
        <f t="shared" si="97"/>
        <v>0</v>
      </c>
      <c r="AB152" s="665"/>
      <c r="AC152" s="667">
        <f t="shared" si="98"/>
        <v>9</v>
      </c>
      <c r="AD152" s="667"/>
      <c r="AE152" s="667"/>
      <c r="AF152" s="667"/>
      <c r="AG152" s="667"/>
      <c r="AH152" s="661">
        <f t="shared" si="99"/>
        <v>160</v>
      </c>
      <c r="AI152" s="593"/>
      <c r="AJ152" s="591">
        <f t="shared" si="84"/>
        <v>1</v>
      </c>
      <c r="AK152" s="592"/>
      <c r="AL152" s="593">
        <f t="shared" si="85"/>
        <v>15</v>
      </c>
      <c r="AM152" s="594"/>
      <c r="AN152" s="649">
        <f t="shared" si="86"/>
        <v>20</v>
      </c>
      <c r="AO152" s="650"/>
      <c r="AP152" s="652">
        <f t="shared" si="87"/>
        <v>355</v>
      </c>
      <c r="AQ152" s="65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11" t="s">
        <v>33</v>
      </c>
      <c r="D153" s="611"/>
      <c r="E153" s="611"/>
      <c r="F153" s="611"/>
      <c r="G153" s="611"/>
      <c r="H153" s="604"/>
      <c r="I153" s="666">
        <f t="shared" si="88"/>
        <v>0</v>
      </c>
      <c r="J153" s="659"/>
      <c r="K153" s="593">
        <f t="shared" si="89"/>
        <v>0</v>
      </c>
      <c r="L153" s="660"/>
      <c r="M153" s="659">
        <f t="shared" si="90"/>
        <v>0</v>
      </c>
      <c r="N153" s="659"/>
      <c r="O153" s="593">
        <f t="shared" si="91"/>
        <v>0</v>
      </c>
      <c r="P153" s="594"/>
      <c r="Q153" s="659">
        <f t="shared" si="92"/>
        <v>0</v>
      </c>
      <c r="R153" s="659"/>
      <c r="S153" s="593">
        <f t="shared" si="93"/>
        <v>0</v>
      </c>
      <c r="T153" s="594"/>
      <c r="U153" s="659">
        <f t="shared" si="94"/>
        <v>10</v>
      </c>
      <c r="V153" s="659"/>
      <c r="W153" s="661">
        <f t="shared" si="95"/>
        <v>170</v>
      </c>
      <c r="X153" s="661"/>
      <c r="Y153" s="668">
        <f t="shared" si="96"/>
        <v>0</v>
      </c>
      <c r="Z153" s="658"/>
      <c r="AA153" s="593">
        <f t="shared" si="97"/>
        <v>0</v>
      </c>
      <c r="AB153" s="665"/>
      <c r="AC153" s="667">
        <f t="shared" si="98"/>
        <v>0</v>
      </c>
      <c r="AD153" s="667"/>
      <c r="AE153" s="667"/>
      <c r="AF153" s="667"/>
      <c r="AG153" s="667"/>
      <c r="AH153" s="661">
        <f t="shared" si="99"/>
        <v>0</v>
      </c>
      <c r="AI153" s="593"/>
      <c r="AJ153" s="591">
        <f t="shared" si="84"/>
        <v>0</v>
      </c>
      <c r="AK153" s="592"/>
      <c r="AL153" s="593">
        <f t="shared" si="85"/>
        <v>0</v>
      </c>
      <c r="AM153" s="594"/>
      <c r="AN153" s="649">
        <f t="shared" si="86"/>
        <v>10</v>
      </c>
      <c r="AO153" s="650"/>
      <c r="AP153" s="652">
        <f t="shared" si="87"/>
        <v>170</v>
      </c>
      <c r="AQ153" s="65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11" t="s">
        <v>34</v>
      </c>
      <c r="D154" s="611"/>
      <c r="E154" s="611"/>
      <c r="F154" s="611"/>
      <c r="G154" s="611"/>
      <c r="H154" s="604"/>
      <c r="I154" s="666">
        <f t="shared" si="88"/>
        <v>0</v>
      </c>
      <c r="J154" s="659"/>
      <c r="K154" s="593">
        <f t="shared" si="89"/>
        <v>0</v>
      </c>
      <c r="L154" s="660"/>
      <c r="M154" s="659">
        <f t="shared" si="90"/>
        <v>3</v>
      </c>
      <c r="N154" s="659"/>
      <c r="O154" s="593">
        <f t="shared" si="91"/>
        <v>51</v>
      </c>
      <c r="P154" s="594"/>
      <c r="Q154" s="659">
        <f t="shared" si="92"/>
        <v>0</v>
      </c>
      <c r="R154" s="659"/>
      <c r="S154" s="593">
        <f t="shared" si="93"/>
        <v>0</v>
      </c>
      <c r="T154" s="594"/>
      <c r="U154" s="659">
        <f t="shared" si="94"/>
        <v>7</v>
      </c>
      <c r="V154" s="659"/>
      <c r="W154" s="661">
        <f t="shared" si="95"/>
        <v>119</v>
      </c>
      <c r="X154" s="661"/>
      <c r="Y154" s="668">
        <f t="shared" si="96"/>
        <v>0</v>
      </c>
      <c r="Z154" s="658"/>
      <c r="AA154" s="593">
        <f t="shared" si="97"/>
        <v>0</v>
      </c>
      <c r="AB154" s="665"/>
      <c r="AC154" s="667">
        <f t="shared" si="98"/>
        <v>0</v>
      </c>
      <c r="AD154" s="667"/>
      <c r="AE154" s="667"/>
      <c r="AF154" s="667"/>
      <c r="AG154" s="667"/>
      <c r="AH154" s="661">
        <f t="shared" si="99"/>
        <v>0</v>
      </c>
      <c r="AI154" s="593"/>
      <c r="AJ154" s="591">
        <f t="shared" si="84"/>
        <v>0</v>
      </c>
      <c r="AK154" s="592"/>
      <c r="AL154" s="593">
        <f t="shared" si="85"/>
        <v>0</v>
      </c>
      <c r="AM154" s="594"/>
      <c r="AN154" s="649">
        <f t="shared" si="86"/>
        <v>10</v>
      </c>
      <c r="AO154" s="650"/>
      <c r="AP154" s="652">
        <f t="shared" si="87"/>
        <v>170</v>
      </c>
      <c r="AQ154" s="65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11" t="s">
        <v>35</v>
      </c>
      <c r="D155" s="611"/>
      <c r="E155" s="611"/>
      <c r="F155" s="611"/>
      <c r="G155" s="611"/>
      <c r="H155" s="604"/>
      <c r="I155" s="666">
        <f t="shared" si="88"/>
        <v>2</v>
      </c>
      <c r="J155" s="659"/>
      <c r="K155" s="593">
        <f t="shared" si="89"/>
        <v>14</v>
      </c>
      <c r="L155" s="660"/>
      <c r="M155" s="659">
        <f t="shared" si="90"/>
        <v>3</v>
      </c>
      <c r="N155" s="659"/>
      <c r="O155" s="593">
        <f t="shared" si="91"/>
        <v>21</v>
      </c>
      <c r="P155" s="594"/>
      <c r="Q155" s="659">
        <f t="shared" si="92"/>
        <v>0</v>
      </c>
      <c r="R155" s="659"/>
      <c r="S155" s="593">
        <f t="shared" si="93"/>
        <v>0</v>
      </c>
      <c r="T155" s="594"/>
      <c r="U155" s="659">
        <f t="shared" si="94"/>
        <v>5</v>
      </c>
      <c r="V155" s="659"/>
      <c r="W155" s="661">
        <f t="shared" si="95"/>
        <v>35</v>
      </c>
      <c r="X155" s="661"/>
      <c r="Y155" s="668">
        <f t="shared" si="96"/>
        <v>1</v>
      </c>
      <c r="Z155" s="658"/>
      <c r="AA155" s="593">
        <f t="shared" si="97"/>
        <v>7</v>
      </c>
      <c r="AB155" s="665"/>
      <c r="AC155" s="667">
        <f t="shared" si="98"/>
        <v>4</v>
      </c>
      <c r="AD155" s="667"/>
      <c r="AE155" s="667"/>
      <c r="AF155" s="667"/>
      <c r="AG155" s="667"/>
      <c r="AH155" s="661">
        <f t="shared" si="99"/>
        <v>28</v>
      </c>
      <c r="AI155" s="593"/>
      <c r="AJ155" s="591">
        <f t="shared" si="84"/>
        <v>0</v>
      </c>
      <c r="AK155" s="592"/>
      <c r="AL155" s="593">
        <f t="shared" si="85"/>
        <v>0</v>
      </c>
      <c r="AM155" s="594"/>
      <c r="AN155" s="649">
        <f t="shared" si="86"/>
        <v>15</v>
      </c>
      <c r="AO155" s="650"/>
      <c r="AP155" s="652">
        <f t="shared" si="87"/>
        <v>105</v>
      </c>
      <c r="AQ155" s="65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11" t="s">
        <v>36</v>
      </c>
      <c r="D156" s="611"/>
      <c r="E156" s="611"/>
      <c r="F156" s="611"/>
      <c r="G156" s="611"/>
      <c r="H156" s="604"/>
      <c r="I156" s="666">
        <f t="shared" si="88"/>
        <v>0</v>
      </c>
      <c r="J156" s="659"/>
      <c r="K156" s="593">
        <f t="shared" si="89"/>
        <v>0</v>
      </c>
      <c r="L156" s="660"/>
      <c r="M156" s="659">
        <f t="shared" si="90"/>
        <v>0</v>
      </c>
      <c r="N156" s="659"/>
      <c r="O156" s="593">
        <f t="shared" si="91"/>
        <v>0</v>
      </c>
      <c r="P156" s="594"/>
      <c r="Q156" s="659">
        <f t="shared" si="92"/>
        <v>0</v>
      </c>
      <c r="R156" s="659"/>
      <c r="S156" s="593">
        <f t="shared" si="93"/>
        <v>0</v>
      </c>
      <c r="T156" s="594"/>
      <c r="U156" s="659">
        <f t="shared" si="94"/>
        <v>22</v>
      </c>
      <c r="V156" s="659"/>
      <c r="W156" s="661">
        <f t="shared" si="95"/>
        <v>154</v>
      </c>
      <c r="X156" s="661"/>
      <c r="Y156" s="668">
        <f t="shared" si="96"/>
        <v>0</v>
      </c>
      <c r="Z156" s="658"/>
      <c r="AA156" s="593">
        <f t="shared" si="97"/>
        <v>0</v>
      </c>
      <c r="AB156" s="665"/>
      <c r="AC156" s="667">
        <f t="shared" si="98"/>
        <v>5</v>
      </c>
      <c r="AD156" s="667"/>
      <c r="AE156" s="667"/>
      <c r="AF156" s="667"/>
      <c r="AG156" s="667"/>
      <c r="AH156" s="661">
        <f t="shared" si="99"/>
        <v>35</v>
      </c>
      <c r="AI156" s="593"/>
      <c r="AJ156" s="591">
        <f t="shared" si="84"/>
        <v>1</v>
      </c>
      <c r="AK156" s="592"/>
      <c r="AL156" s="593">
        <f t="shared" si="85"/>
        <v>7</v>
      </c>
      <c r="AM156" s="594"/>
      <c r="AN156" s="649">
        <f t="shared" si="86"/>
        <v>28</v>
      </c>
      <c r="AO156" s="650"/>
      <c r="AP156" s="652">
        <f t="shared" si="87"/>
        <v>196</v>
      </c>
      <c r="AQ156" s="65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11" t="s">
        <v>37</v>
      </c>
      <c r="D157" s="611"/>
      <c r="E157" s="611"/>
      <c r="F157" s="611"/>
      <c r="G157" s="611"/>
      <c r="H157" s="604"/>
      <c r="I157" s="666">
        <f t="shared" si="88"/>
        <v>0</v>
      </c>
      <c r="J157" s="659"/>
      <c r="K157" s="593">
        <f t="shared" si="89"/>
        <v>0</v>
      </c>
      <c r="L157" s="660"/>
      <c r="M157" s="659">
        <f t="shared" si="90"/>
        <v>0</v>
      </c>
      <c r="N157" s="659"/>
      <c r="O157" s="593">
        <f t="shared" si="91"/>
        <v>0</v>
      </c>
      <c r="P157" s="594"/>
      <c r="Q157" s="659">
        <f t="shared" si="92"/>
        <v>0</v>
      </c>
      <c r="R157" s="659"/>
      <c r="S157" s="593">
        <f t="shared" si="93"/>
        <v>0</v>
      </c>
      <c r="T157" s="594"/>
      <c r="U157" s="659">
        <f t="shared" si="94"/>
        <v>10</v>
      </c>
      <c r="V157" s="659"/>
      <c r="W157" s="661">
        <f t="shared" si="95"/>
        <v>90</v>
      </c>
      <c r="X157" s="661"/>
      <c r="Y157" s="668">
        <f t="shared" si="96"/>
        <v>0</v>
      </c>
      <c r="Z157" s="658"/>
      <c r="AA157" s="593">
        <f t="shared" si="97"/>
        <v>0</v>
      </c>
      <c r="AB157" s="665"/>
      <c r="AC157" s="667">
        <f t="shared" si="98"/>
        <v>0</v>
      </c>
      <c r="AD157" s="667"/>
      <c r="AE157" s="667"/>
      <c r="AF157" s="667"/>
      <c r="AG157" s="667"/>
      <c r="AH157" s="661">
        <f t="shared" si="99"/>
        <v>0</v>
      </c>
      <c r="AI157" s="593"/>
      <c r="AJ157" s="591">
        <f t="shared" si="84"/>
        <v>0</v>
      </c>
      <c r="AK157" s="592"/>
      <c r="AL157" s="593">
        <f t="shared" si="85"/>
        <v>0</v>
      </c>
      <c r="AM157" s="594"/>
      <c r="AN157" s="649">
        <f t="shared" si="86"/>
        <v>10</v>
      </c>
      <c r="AO157" s="650"/>
      <c r="AP157" s="652">
        <f t="shared" si="87"/>
        <v>90</v>
      </c>
      <c r="AQ157" s="65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11" t="s">
        <v>38</v>
      </c>
      <c r="D158" s="611"/>
      <c r="E158" s="611"/>
      <c r="F158" s="611"/>
      <c r="G158" s="611"/>
      <c r="H158" s="604"/>
      <c r="I158" s="666">
        <f t="shared" si="88"/>
        <v>0</v>
      </c>
      <c r="J158" s="659"/>
      <c r="K158" s="593">
        <f t="shared" si="89"/>
        <v>0</v>
      </c>
      <c r="L158" s="660"/>
      <c r="M158" s="659">
        <f t="shared" si="90"/>
        <v>0</v>
      </c>
      <c r="N158" s="659"/>
      <c r="O158" s="593">
        <f t="shared" si="91"/>
        <v>0</v>
      </c>
      <c r="P158" s="594"/>
      <c r="Q158" s="659">
        <f t="shared" si="92"/>
        <v>1</v>
      </c>
      <c r="R158" s="659"/>
      <c r="S158" s="593">
        <f t="shared" si="93"/>
        <v>13</v>
      </c>
      <c r="T158" s="594"/>
      <c r="U158" s="659">
        <f t="shared" si="94"/>
        <v>8</v>
      </c>
      <c r="V158" s="659"/>
      <c r="W158" s="661">
        <f t="shared" si="95"/>
        <v>104</v>
      </c>
      <c r="X158" s="661"/>
      <c r="Y158" s="668">
        <f t="shared" si="96"/>
        <v>0</v>
      </c>
      <c r="Z158" s="658"/>
      <c r="AA158" s="593">
        <f t="shared" si="97"/>
        <v>0</v>
      </c>
      <c r="AB158" s="665"/>
      <c r="AC158" s="667">
        <f t="shared" si="98"/>
        <v>0</v>
      </c>
      <c r="AD158" s="667"/>
      <c r="AE158" s="667"/>
      <c r="AF158" s="667"/>
      <c r="AG158" s="667"/>
      <c r="AH158" s="661">
        <f t="shared" si="99"/>
        <v>0</v>
      </c>
      <c r="AI158" s="593"/>
      <c r="AJ158" s="591">
        <f t="shared" si="84"/>
        <v>1</v>
      </c>
      <c r="AK158" s="592"/>
      <c r="AL158" s="593">
        <f t="shared" si="85"/>
        <v>13</v>
      </c>
      <c r="AM158" s="594"/>
      <c r="AN158" s="649">
        <f t="shared" si="86"/>
        <v>10</v>
      </c>
      <c r="AO158" s="650"/>
      <c r="AP158" s="652">
        <f t="shared" si="87"/>
        <v>130</v>
      </c>
      <c r="AQ158" s="65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11" t="s">
        <v>39</v>
      </c>
      <c r="D159" s="611"/>
      <c r="E159" s="611"/>
      <c r="F159" s="611"/>
      <c r="G159" s="611"/>
      <c r="H159" s="604"/>
      <c r="I159" s="666">
        <f t="shared" si="88"/>
        <v>0</v>
      </c>
      <c r="J159" s="659"/>
      <c r="K159" s="593">
        <f t="shared" si="89"/>
        <v>0</v>
      </c>
      <c r="L159" s="660"/>
      <c r="M159" s="659">
        <f t="shared" si="90"/>
        <v>0</v>
      </c>
      <c r="N159" s="659"/>
      <c r="O159" s="593">
        <f t="shared" si="91"/>
        <v>0</v>
      </c>
      <c r="P159" s="594"/>
      <c r="Q159" s="659">
        <f t="shared" si="92"/>
        <v>0</v>
      </c>
      <c r="R159" s="659"/>
      <c r="S159" s="593">
        <f t="shared" si="93"/>
        <v>0</v>
      </c>
      <c r="T159" s="594"/>
      <c r="U159" s="659">
        <f t="shared" si="94"/>
        <v>9</v>
      </c>
      <c r="V159" s="659"/>
      <c r="W159" s="661">
        <f t="shared" si="95"/>
        <v>162</v>
      </c>
      <c r="X159" s="661"/>
      <c r="Y159" s="668">
        <f t="shared" si="96"/>
        <v>0</v>
      </c>
      <c r="Z159" s="658"/>
      <c r="AA159" s="593">
        <f t="shared" si="97"/>
        <v>0</v>
      </c>
      <c r="AB159" s="665"/>
      <c r="AC159" s="667">
        <f t="shared" si="98"/>
        <v>1</v>
      </c>
      <c r="AD159" s="667"/>
      <c r="AE159" s="667"/>
      <c r="AF159" s="667"/>
      <c r="AG159" s="667"/>
      <c r="AH159" s="661">
        <f t="shared" si="99"/>
        <v>18</v>
      </c>
      <c r="AI159" s="593"/>
      <c r="AJ159" s="591">
        <f t="shared" si="84"/>
        <v>0</v>
      </c>
      <c r="AK159" s="592"/>
      <c r="AL159" s="593">
        <f t="shared" si="85"/>
        <v>0</v>
      </c>
      <c r="AM159" s="594"/>
      <c r="AN159" s="649">
        <f t="shared" si="86"/>
        <v>10</v>
      </c>
      <c r="AO159" s="650"/>
      <c r="AP159" s="652">
        <f t="shared" si="87"/>
        <v>180</v>
      </c>
      <c r="AQ159" s="65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11" t="s">
        <v>48</v>
      </c>
      <c r="D160" s="611"/>
      <c r="E160" s="611"/>
      <c r="F160" s="611"/>
      <c r="G160" s="611"/>
      <c r="H160" s="604"/>
      <c r="I160" s="666">
        <f t="shared" si="88"/>
        <v>0</v>
      </c>
      <c r="J160" s="659"/>
      <c r="K160" s="593">
        <f t="shared" si="89"/>
        <v>0</v>
      </c>
      <c r="L160" s="660"/>
      <c r="M160" s="659">
        <f t="shared" si="90"/>
        <v>0</v>
      </c>
      <c r="N160" s="659"/>
      <c r="O160" s="593">
        <f t="shared" si="91"/>
        <v>0</v>
      </c>
      <c r="P160" s="594"/>
      <c r="Q160" s="659">
        <f t="shared" si="92"/>
        <v>0</v>
      </c>
      <c r="R160" s="659"/>
      <c r="S160" s="593">
        <f t="shared" si="93"/>
        <v>0</v>
      </c>
      <c r="T160" s="594"/>
      <c r="U160" s="659">
        <f t="shared" si="94"/>
        <v>1</v>
      </c>
      <c r="V160" s="659"/>
      <c r="W160" s="661">
        <f t="shared" si="95"/>
        <v>100</v>
      </c>
      <c r="X160" s="661"/>
      <c r="Y160" s="668">
        <f t="shared" si="96"/>
        <v>0</v>
      </c>
      <c r="Z160" s="658"/>
      <c r="AA160" s="593">
        <f t="shared" si="97"/>
        <v>0</v>
      </c>
      <c r="AB160" s="665"/>
      <c r="AC160" s="667">
        <f t="shared" si="98"/>
        <v>0</v>
      </c>
      <c r="AD160" s="667"/>
      <c r="AE160" s="667"/>
      <c r="AF160" s="667"/>
      <c r="AG160" s="667"/>
      <c r="AH160" s="661">
        <f t="shared" si="99"/>
        <v>0</v>
      </c>
      <c r="AI160" s="593"/>
      <c r="AJ160" s="591">
        <f t="shared" si="84"/>
        <v>0</v>
      </c>
      <c r="AK160" s="592"/>
      <c r="AL160" s="593">
        <f t="shared" si="85"/>
        <v>0</v>
      </c>
      <c r="AM160" s="594"/>
      <c r="AN160" s="649">
        <f t="shared" si="86"/>
        <v>1</v>
      </c>
      <c r="AO160" s="650"/>
      <c r="AP160" s="652">
        <f t="shared" si="87"/>
        <v>100</v>
      </c>
      <c r="AQ160" s="65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11" t="s">
        <v>40</v>
      </c>
      <c r="D161" s="611"/>
      <c r="E161" s="611"/>
      <c r="F161" s="611"/>
      <c r="G161" s="611"/>
      <c r="H161" s="604"/>
      <c r="I161" s="666">
        <f t="shared" si="88"/>
        <v>0</v>
      </c>
      <c r="J161" s="659"/>
      <c r="K161" s="593">
        <f t="shared" si="89"/>
        <v>0</v>
      </c>
      <c r="L161" s="660"/>
      <c r="M161" s="659">
        <f t="shared" si="90"/>
        <v>0</v>
      </c>
      <c r="N161" s="659"/>
      <c r="O161" s="593">
        <f t="shared" si="91"/>
        <v>0</v>
      </c>
      <c r="P161" s="594"/>
      <c r="Q161" s="659">
        <f t="shared" si="92"/>
        <v>0</v>
      </c>
      <c r="R161" s="659"/>
      <c r="S161" s="593">
        <f t="shared" si="93"/>
        <v>0</v>
      </c>
      <c r="T161" s="594"/>
      <c r="U161" s="659">
        <f t="shared" si="94"/>
        <v>1</v>
      </c>
      <c r="V161" s="659"/>
      <c r="W161" s="661">
        <f t="shared" si="95"/>
        <v>90</v>
      </c>
      <c r="X161" s="661"/>
      <c r="Y161" s="668">
        <f t="shared" si="96"/>
        <v>0</v>
      </c>
      <c r="Z161" s="658"/>
      <c r="AA161" s="593">
        <f t="shared" si="97"/>
        <v>0</v>
      </c>
      <c r="AB161" s="665"/>
      <c r="AC161" s="667">
        <f t="shared" si="98"/>
        <v>0</v>
      </c>
      <c r="AD161" s="667"/>
      <c r="AE161" s="667"/>
      <c r="AF161" s="667"/>
      <c r="AG161" s="667"/>
      <c r="AH161" s="661">
        <f t="shared" si="99"/>
        <v>0</v>
      </c>
      <c r="AI161" s="593"/>
      <c r="AJ161" s="591">
        <f t="shared" si="84"/>
        <v>0</v>
      </c>
      <c r="AK161" s="592"/>
      <c r="AL161" s="593">
        <f t="shared" si="85"/>
        <v>0</v>
      </c>
      <c r="AM161" s="594"/>
      <c r="AN161" s="649">
        <f t="shared" si="86"/>
        <v>1</v>
      </c>
      <c r="AO161" s="650"/>
      <c r="AP161" s="652">
        <f t="shared" si="87"/>
        <v>90</v>
      </c>
      <c r="AQ161" s="65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11" t="s">
        <v>41</v>
      </c>
      <c r="D162" s="611"/>
      <c r="E162" s="611"/>
      <c r="F162" s="611"/>
      <c r="G162" s="611"/>
      <c r="H162" s="604"/>
      <c r="I162" s="666">
        <f t="shared" si="88"/>
        <v>0</v>
      </c>
      <c r="J162" s="659"/>
      <c r="K162" s="593">
        <f t="shared" si="89"/>
        <v>0</v>
      </c>
      <c r="L162" s="660"/>
      <c r="M162" s="659">
        <f t="shared" si="90"/>
        <v>9</v>
      </c>
      <c r="N162" s="659"/>
      <c r="O162" s="593">
        <f t="shared" si="91"/>
        <v>54</v>
      </c>
      <c r="P162" s="594"/>
      <c r="Q162" s="659">
        <f t="shared" si="92"/>
        <v>0</v>
      </c>
      <c r="R162" s="659"/>
      <c r="S162" s="593">
        <f t="shared" si="93"/>
        <v>0</v>
      </c>
      <c r="T162" s="594"/>
      <c r="U162" s="659">
        <f t="shared" si="94"/>
        <v>12</v>
      </c>
      <c r="V162" s="659"/>
      <c r="W162" s="661">
        <f t="shared" si="95"/>
        <v>72</v>
      </c>
      <c r="X162" s="661"/>
      <c r="Y162" s="668">
        <f t="shared" si="96"/>
        <v>17</v>
      </c>
      <c r="Z162" s="658"/>
      <c r="AA162" s="593">
        <f t="shared" si="97"/>
        <v>126.9</v>
      </c>
      <c r="AB162" s="665"/>
      <c r="AC162" s="667">
        <f t="shared" si="98"/>
        <v>13</v>
      </c>
      <c r="AD162" s="667"/>
      <c r="AE162" s="667"/>
      <c r="AF162" s="667"/>
      <c r="AG162" s="667"/>
      <c r="AH162" s="661">
        <f t="shared" si="99"/>
        <v>117</v>
      </c>
      <c r="AI162" s="593"/>
      <c r="AJ162" s="591">
        <f t="shared" si="84"/>
        <v>0</v>
      </c>
      <c r="AK162" s="592"/>
      <c r="AL162" s="593">
        <f t="shared" si="85"/>
        <v>0</v>
      </c>
      <c r="AM162" s="594"/>
      <c r="AN162" s="649">
        <f t="shared" si="86"/>
        <v>51</v>
      </c>
      <c r="AO162" s="650"/>
      <c r="AP162" s="652">
        <f t="shared" si="87"/>
        <v>369.9</v>
      </c>
      <c r="AQ162" s="65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11" t="s">
        <v>42</v>
      </c>
      <c r="D163" s="611"/>
      <c r="E163" s="611"/>
      <c r="F163" s="611"/>
      <c r="G163" s="611"/>
      <c r="H163" s="604"/>
      <c r="I163" s="666">
        <f t="shared" si="88"/>
        <v>0</v>
      </c>
      <c r="J163" s="659"/>
      <c r="K163" s="593">
        <f t="shared" si="89"/>
        <v>0</v>
      </c>
      <c r="L163" s="660"/>
      <c r="M163" s="659">
        <f t="shared" si="90"/>
        <v>3</v>
      </c>
      <c r="N163" s="659"/>
      <c r="O163" s="593">
        <f t="shared" si="91"/>
        <v>18</v>
      </c>
      <c r="P163" s="594"/>
      <c r="Q163" s="659">
        <f t="shared" si="92"/>
        <v>0</v>
      </c>
      <c r="R163" s="659"/>
      <c r="S163" s="593">
        <f t="shared" si="93"/>
        <v>0</v>
      </c>
      <c r="T163" s="594"/>
      <c r="U163" s="659">
        <f t="shared" si="94"/>
        <v>6</v>
      </c>
      <c r="V163" s="659"/>
      <c r="W163" s="661">
        <f t="shared" si="95"/>
        <v>36</v>
      </c>
      <c r="X163" s="661"/>
      <c r="Y163" s="668">
        <f t="shared" si="96"/>
        <v>3</v>
      </c>
      <c r="Z163" s="658"/>
      <c r="AA163" s="593">
        <f t="shared" si="97"/>
        <v>17.100000000000001</v>
      </c>
      <c r="AB163" s="665"/>
      <c r="AC163" s="667">
        <f t="shared" si="98"/>
        <v>12</v>
      </c>
      <c r="AD163" s="667"/>
      <c r="AE163" s="667"/>
      <c r="AF163" s="667"/>
      <c r="AG163" s="667"/>
      <c r="AH163" s="661">
        <f t="shared" si="99"/>
        <v>108</v>
      </c>
      <c r="AI163" s="593"/>
      <c r="AJ163" s="591">
        <f t="shared" si="84"/>
        <v>0</v>
      </c>
      <c r="AK163" s="592"/>
      <c r="AL163" s="593">
        <f t="shared" si="85"/>
        <v>0</v>
      </c>
      <c r="AM163" s="594"/>
      <c r="AN163" s="649">
        <f t="shared" si="86"/>
        <v>24</v>
      </c>
      <c r="AO163" s="650"/>
      <c r="AP163" s="652">
        <f t="shared" si="87"/>
        <v>179.1</v>
      </c>
      <c r="AQ163" s="65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11" t="s">
        <v>45</v>
      </c>
      <c r="D164" s="611"/>
      <c r="E164" s="611"/>
      <c r="F164" s="611"/>
      <c r="G164" s="611"/>
      <c r="H164" s="604"/>
      <c r="I164" s="666">
        <f t="shared" si="88"/>
        <v>0</v>
      </c>
      <c r="J164" s="659"/>
      <c r="K164" s="593">
        <f t="shared" si="89"/>
        <v>0</v>
      </c>
      <c r="L164" s="660"/>
      <c r="M164" s="659">
        <f t="shared" si="90"/>
        <v>0</v>
      </c>
      <c r="N164" s="659"/>
      <c r="O164" s="593">
        <f t="shared" si="91"/>
        <v>0</v>
      </c>
      <c r="P164" s="594"/>
      <c r="Q164" s="659">
        <f t="shared" si="92"/>
        <v>0</v>
      </c>
      <c r="R164" s="659"/>
      <c r="S164" s="593">
        <f t="shared" si="93"/>
        <v>0</v>
      </c>
      <c r="T164" s="594"/>
      <c r="U164" s="659">
        <f t="shared" si="94"/>
        <v>3</v>
      </c>
      <c r="V164" s="659"/>
      <c r="W164" s="661">
        <f t="shared" si="95"/>
        <v>34.5</v>
      </c>
      <c r="X164" s="661"/>
      <c r="Y164" s="668">
        <f t="shared" si="96"/>
        <v>0</v>
      </c>
      <c r="Z164" s="658"/>
      <c r="AA164" s="593">
        <f t="shared" si="97"/>
        <v>0</v>
      </c>
      <c r="AB164" s="665"/>
      <c r="AC164" s="667">
        <f t="shared" si="98"/>
        <v>0</v>
      </c>
      <c r="AD164" s="667"/>
      <c r="AE164" s="667"/>
      <c r="AF164" s="667"/>
      <c r="AG164" s="667"/>
      <c r="AH164" s="661">
        <f t="shared" si="99"/>
        <v>0</v>
      </c>
      <c r="AI164" s="593"/>
      <c r="AJ164" s="591">
        <f t="shared" si="84"/>
        <v>0</v>
      </c>
      <c r="AK164" s="592"/>
      <c r="AL164" s="593">
        <f t="shared" si="85"/>
        <v>0</v>
      </c>
      <c r="AM164" s="594"/>
      <c r="AN164" s="649">
        <f t="shared" si="86"/>
        <v>3</v>
      </c>
      <c r="AO164" s="650"/>
      <c r="AP164" s="652">
        <f t="shared" si="87"/>
        <v>34.5</v>
      </c>
      <c r="AQ164" s="65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11" t="s">
        <v>116</v>
      </c>
      <c r="D165" s="611"/>
      <c r="E165" s="611"/>
      <c r="F165" s="611"/>
      <c r="G165" s="611"/>
      <c r="H165" s="604"/>
      <c r="I165" s="666">
        <f t="shared" si="88"/>
        <v>0</v>
      </c>
      <c r="J165" s="659"/>
      <c r="K165" s="593">
        <f t="shared" si="89"/>
        <v>0</v>
      </c>
      <c r="L165" s="660"/>
      <c r="M165" s="659">
        <f t="shared" si="90"/>
        <v>0</v>
      </c>
      <c r="N165" s="659"/>
      <c r="O165" s="593">
        <f t="shared" si="91"/>
        <v>0</v>
      </c>
      <c r="P165" s="594"/>
      <c r="Q165" s="659">
        <f t="shared" si="92"/>
        <v>0</v>
      </c>
      <c r="R165" s="659"/>
      <c r="S165" s="593">
        <f t="shared" si="93"/>
        <v>0</v>
      </c>
      <c r="T165" s="594"/>
      <c r="U165" s="659">
        <f t="shared" si="94"/>
        <v>6</v>
      </c>
      <c r="V165" s="659"/>
      <c r="W165" s="661">
        <f t="shared" si="95"/>
        <v>36</v>
      </c>
      <c r="X165" s="661"/>
      <c r="Y165" s="668">
        <f t="shared" si="96"/>
        <v>0</v>
      </c>
      <c r="Z165" s="658"/>
      <c r="AA165" s="593">
        <f t="shared" si="97"/>
        <v>0</v>
      </c>
      <c r="AB165" s="665"/>
      <c r="AC165" s="667">
        <f t="shared" si="98"/>
        <v>0</v>
      </c>
      <c r="AD165" s="667"/>
      <c r="AE165" s="667"/>
      <c r="AF165" s="667"/>
      <c r="AG165" s="667"/>
      <c r="AH165" s="661">
        <f t="shared" si="99"/>
        <v>0</v>
      </c>
      <c r="AI165" s="593"/>
      <c r="AJ165" s="591">
        <f t="shared" si="84"/>
        <v>0</v>
      </c>
      <c r="AK165" s="592"/>
      <c r="AL165" s="593">
        <f t="shared" si="85"/>
        <v>0</v>
      </c>
      <c r="AM165" s="594"/>
      <c r="AN165" s="649">
        <f t="shared" si="86"/>
        <v>6</v>
      </c>
      <c r="AO165" s="650"/>
      <c r="AP165" s="652">
        <f t="shared" si="87"/>
        <v>36</v>
      </c>
      <c r="AQ165" s="65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11" t="s">
        <v>43</v>
      </c>
      <c r="D166" s="611"/>
      <c r="E166" s="611"/>
      <c r="F166" s="611"/>
      <c r="G166" s="611"/>
      <c r="H166" s="604"/>
      <c r="I166" s="666">
        <f t="shared" si="88"/>
        <v>0</v>
      </c>
      <c r="J166" s="659"/>
      <c r="K166" s="593">
        <f t="shared" si="89"/>
        <v>0</v>
      </c>
      <c r="L166" s="660"/>
      <c r="M166" s="659">
        <f t="shared" si="90"/>
        <v>3</v>
      </c>
      <c r="N166" s="659"/>
      <c r="O166" s="593">
        <f t="shared" si="91"/>
        <v>18</v>
      </c>
      <c r="P166" s="594"/>
      <c r="Q166" s="659">
        <f t="shared" si="92"/>
        <v>0</v>
      </c>
      <c r="R166" s="659"/>
      <c r="S166" s="593">
        <f t="shared" si="93"/>
        <v>0</v>
      </c>
      <c r="T166" s="594"/>
      <c r="U166" s="659">
        <f t="shared" si="94"/>
        <v>2</v>
      </c>
      <c r="V166" s="659"/>
      <c r="W166" s="661">
        <f t="shared" si="95"/>
        <v>12</v>
      </c>
      <c r="X166" s="661"/>
      <c r="Y166" s="668">
        <f t="shared" si="96"/>
        <v>0</v>
      </c>
      <c r="Z166" s="658"/>
      <c r="AA166" s="593">
        <f t="shared" si="97"/>
        <v>0</v>
      </c>
      <c r="AB166" s="665"/>
      <c r="AC166" s="667">
        <f t="shared" si="98"/>
        <v>0</v>
      </c>
      <c r="AD166" s="667"/>
      <c r="AE166" s="667"/>
      <c r="AF166" s="667"/>
      <c r="AG166" s="667"/>
      <c r="AH166" s="661">
        <f t="shared" si="99"/>
        <v>0</v>
      </c>
      <c r="AI166" s="593"/>
      <c r="AJ166" s="591">
        <f t="shared" si="84"/>
        <v>0</v>
      </c>
      <c r="AK166" s="592"/>
      <c r="AL166" s="593">
        <f t="shared" si="85"/>
        <v>0</v>
      </c>
      <c r="AM166" s="594"/>
      <c r="AN166" s="649">
        <f t="shared" si="86"/>
        <v>5</v>
      </c>
      <c r="AO166" s="650"/>
      <c r="AP166" s="652">
        <f t="shared" si="87"/>
        <v>30</v>
      </c>
      <c r="AQ166" s="65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11" t="s">
        <v>46</v>
      </c>
      <c r="D167" s="611"/>
      <c r="E167" s="611"/>
      <c r="F167" s="611"/>
      <c r="G167" s="611"/>
      <c r="H167" s="604"/>
      <c r="I167" s="666">
        <f t="shared" si="88"/>
        <v>0</v>
      </c>
      <c r="J167" s="659"/>
      <c r="K167" s="593">
        <f t="shared" si="89"/>
        <v>0</v>
      </c>
      <c r="L167" s="660"/>
      <c r="M167" s="659">
        <f t="shared" si="90"/>
        <v>0</v>
      </c>
      <c r="N167" s="659"/>
      <c r="O167" s="593">
        <f t="shared" si="91"/>
        <v>0</v>
      </c>
      <c r="P167" s="594"/>
      <c r="Q167" s="659">
        <f t="shared" si="92"/>
        <v>0</v>
      </c>
      <c r="R167" s="659"/>
      <c r="S167" s="593">
        <f t="shared" si="93"/>
        <v>0</v>
      </c>
      <c r="T167" s="594"/>
      <c r="U167" s="659">
        <f t="shared" si="94"/>
        <v>3</v>
      </c>
      <c r="V167" s="659"/>
      <c r="W167" s="661">
        <f t="shared" si="95"/>
        <v>34.5</v>
      </c>
      <c r="X167" s="661"/>
      <c r="Y167" s="668">
        <f t="shared" si="96"/>
        <v>0</v>
      </c>
      <c r="Z167" s="658"/>
      <c r="AA167" s="593">
        <f t="shared" si="97"/>
        <v>0</v>
      </c>
      <c r="AB167" s="665"/>
      <c r="AC167" s="667">
        <f t="shared" si="98"/>
        <v>0</v>
      </c>
      <c r="AD167" s="667"/>
      <c r="AE167" s="667"/>
      <c r="AF167" s="667"/>
      <c r="AG167" s="667"/>
      <c r="AH167" s="661">
        <f t="shared" si="99"/>
        <v>0</v>
      </c>
      <c r="AI167" s="593"/>
      <c r="AJ167" s="591">
        <f t="shared" si="84"/>
        <v>0</v>
      </c>
      <c r="AK167" s="592"/>
      <c r="AL167" s="593">
        <f t="shared" si="85"/>
        <v>0</v>
      </c>
      <c r="AM167" s="594"/>
      <c r="AN167" s="649">
        <f t="shared" si="86"/>
        <v>3</v>
      </c>
      <c r="AO167" s="650"/>
      <c r="AP167" s="652">
        <f t="shared" si="87"/>
        <v>34.5</v>
      </c>
      <c r="AQ167" s="65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11" t="s">
        <v>44</v>
      </c>
      <c r="D168" s="611"/>
      <c r="E168" s="611"/>
      <c r="F168" s="611"/>
      <c r="G168" s="611"/>
      <c r="H168" s="604"/>
      <c r="I168" s="666">
        <f t="shared" si="88"/>
        <v>0</v>
      </c>
      <c r="J168" s="659"/>
      <c r="K168" s="593">
        <f t="shared" si="89"/>
        <v>0</v>
      </c>
      <c r="L168" s="660"/>
      <c r="M168" s="659">
        <f t="shared" si="90"/>
        <v>3</v>
      </c>
      <c r="N168" s="659"/>
      <c r="O168" s="593">
        <f t="shared" si="91"/>
        <v>18</v>
      </c>
      <c r="P168" s="594"/>
      <c r="Q168" s="659">
        <f t="shared" si="92"/>
        <v>0</v>
      </c>
      <c r="R168" s="659"/>
      <c r="S168" s="593">
        <f t="shared" si="93"/>
        <v>0</v>
      </c>
      <c r="T168" s="594"/>
      <c r="U168" s="659">
        <f t="shared" si="94"/>
        <v>3</v>
      </c>
      <c r="V168" s="659"/>
      <c r="W168" s="661">
        <f t="shared" si="95"/>
        <v>18</v>
      </c>
      <c r="X168" s="661"/>
      <c r="Y168" s="668">
        <f t="shared" si="96"/>
        <v>0</v>
      </c>
      <c r="Z168" s="658"/>
      <c r="AA168" s="593">
        <f t="shared" si="97"/>
        <v>0</v>
      </c>
      <c r="AB168" s="665"/>
      <c r="AC168" s="667">
        <f t="shared" si="98"/>
        <v>0</v>
      </c>
      <c r="AD168" s="667"/>
      <c r="AE168" s="667"/>
      <c r="AF168" s="667"/>
      <c r="AG168" s="667"/>
      <c r="AH168" s="661">
        <f t="shared" si="99"/>
        <v>0</v>
      </c>
      <c r="AI168" s="593"/>
      <c r="AJ168" s="591">
        <f t="shared" si="84"/>
        <v>0</v>
      </c>
      <c r="AK168" s="592"/>
      <c r="AL168" s="593">
        <f t="shared" si="85"/>
        <v>0</v>
      </c>
      <c r="AM168" s="594"/>
      <c r="AN168" s="649">
        <f t="shared" si="86"/>
        <v>6</v>
      </c>
      <c r="AO168" s="650"/>
      <c r="AP168" s="652">
        <f t="shared" si="87"/>
        <v>36</v>
      </c>
      <c r="AQ168" s="65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11" t="s">
        <v>115</v>
      </c>
      <c r="D169" s="611"/>
      <c r="E169" s="611"/>
      <c r="F169" s="611"/>
      <c r="G169" s="611"/>
      <c r="H169" s="604"/>
      <c r="I169" s="666">
        <f t="shared" si="88"/>
        <v>0</v>
      </c>
      <c r="J169" s="659"/>
      <c r="K169" s="593">
        <f t="shared" si="89"/>
        <v>0</v>
      </c>
      <c r="L169" s="660"/>
      <c r="M169" s="659">
        <f t="shared" si="90"/>
        <v>0</v>
      </c>
      <c r="N169" s="659"/>
      <c r="O169" s="593">
        <f t="shared" si="91"/>
        <v>0</v>
      </c>
      <c r="P169" s="594"/>
      <c r="Q169" s="659">
        <f t="shared" si="92"/>
        <v>0</v>
      </c>
      <c r="R169" s="659"/>
      <c r="S169" s="593">
        <f t="shared" si="93"/>
        <v>0</v>
      </c>
      <c r="T169" s="594"/>
      <c r="U169" s="659">
        <f t="shared" si="94"/>
        <v>6</v>
      </c>
      <c r="V169" s="659"/>
      <c r="W169" s="661">
        <f t="shared" si="95"/>
        <v>36</v>
      </c>
      <c r="X169" s="661"/>
      <c r="Y169" s="668">
        <f t="shared" si="96"/>
        <v>0</v>
      </c>
      <c r="Z169" s="658"/>
      <c r="AA169" s="593">
        <f t="shared" si="97"/>
        <v>0</v>
      </c>
      <c r="AB169" s="665"/>
      <c r="AC169" s="667">
        <f t="shared" si="98"/>
        <v>0</v>
      </c>
      <c r="AD169" s="667"/>
      <c r="AE169" s="667"/>
      <c r="AF169" s="667"/>
      <c r="AG169" s="667"/>
      <c r="AH169" s="661">
        <f t="shared" si="99"/>
        <v>0</v>
      </c>
      <c r="AI169" s="593"/>
      <c r="AJ169" s="591">
        <f t="shared" si="84"/>
        <v>0</v>
      </c>
      <c r="AK169" s="592"/>
      <c r="AL169" s="593">
        <f t="shared" si="85"/>
        <v>0</v>
      </c>
      <c r="AM169" s="594"/>
      <c r="AN169" s="649">
        <f t="shared" si="86"/>
        <v>6</v>
      </c>
      <c r="AO169" s="650"/>
      <c r="AP169" s="652">
        <f t="shared" si="87"/>
        <v>36</v>
      </c>
      <c r="AQ169" s="65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11" t="s">
        <v>47</v>
      </c>
      <c r="D170" s="611"/>
      <c r="E170" s="611"/>
      <c r="F170" s="611"/>
      <c r="G170" s="611"/>
      <c r="H170" s="604"/>
      <c r="I170" s="666">
        <f t="shared" si="88"/>
        <v>0</v>
      </c>
      <c r="J170" s="659"/>
      <c r="K170" s="593">
        <f t="shared" si="89"/>
        <v>0</v>
      </c>
      <c r="L170" s="660"/>
      <c r="M170" s="659">
        <f t="shared" si="90"/>
        <v>0</v>
      </c>
      <c r="N170" s="659"/>
      <c r="O170" s="593">
        <f t="shared" si="91"/>
        <v>0</v>
      </c>
      <c r="P170" s="594"/>
      <c r="Q170" s="659">
        <f t="shared" si="92"/>
        <v>0</v>
      </c>
      <c r="R170" s="659"/>
      <c r="S170" s="593">
        <f t="shared" si="93"/>
        <v>0</v>
      </c>
      <c r="T170" s="594"/>
      <c r="U170" s="659">
        <f t="shared" si="94"/>
        <v>3</v>
      </c>
      <c r="V170" s="659"/>
      <c r="W170" s="661">
        <f t="shared" si="95"/>
        <v>34.5</v>
      </c>
      <c r="X170" s="661"/>
      <c r="Y170" s="668">
        <f t="shared" si="96"/>
        <v>0</v>
      </c>
      <c r="Z170" s="658"/>
      <c r="AA170" s="593">
        <f t="shared" si="97"/>
        <v>0</v>
      </c>
      <c r="AB170" s="665"/>
      <c r="AC170" s="667">
        <f t="shared" si="98"/>
        <v>0</v>
      </c>
      <c r="AD170" s="667"/>
      <c r="AE170" s="667"/>
      <c r="AF170" s="667"/>
      <c r="AG170" s="667"/>
      <c r="AH170" s="661">
        <f t="shared" si="99"/>
        <v>0</v>
      </c>
      <c r="AI170" s="593"/>
      <c r="AJ170" s="591">
        <f t="shared" si="84"/>
        <v>0</v>
      </c>
      <c r="AK170" s="592"/>
      <c r="AL170" s="593">
        <f t="shared" si="85"/>
        <v>0</v>
      </c>
      <c r="AM170" s="594"/>
      <c r="AN170" s="649">
        <f t="shared" si="86"/>
        <v>3</v>
      </c>
      <c r="AO170" s="650"/>
      <c r="AP170" s="652">
        <f t="shared" si="87"/>
        <v>34.5</v>
      </c>
      <c r="AQ170" s="65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11" t="s">
        <v>58</v>
      </c>
      <c r="D171" s="611"/>
      <c r="E171" s="611"/>
      <c r="F171" s="611"/>
      <c r="G171" s="611"/>
      <c r="H171" s="604"/>
      <c r="I171" s="666">
        <f t="shared" si="88"/>
        <v>0</v>
      </c>
      <c r="J171" s="659"/>
      <c r="K171" s="593">
        <f t="shared" si="89"/>
        <v>0</v>
      </c>
      <c r="L171" s="660"/>
      <c r="M171" s="659">
        <f t="shared" si="90"/>
        <v>21</v>
      </c>
      <c r="N171" s="659"/>
      <c r="O171" s="593">
        <f t="shared" si="91"/>
        <v>315</v>
      </c>
      <c r="P171" s="594"/>
      <c r="Q171" s="659">
        <f t="shared" si="92"/>
        <v>25</v>
      </c>
      <c r="R171" s="659"/>
      <c r="S171" s="593">
        <f t="shared" si="93"/>
        <v>375</v>
      </c>
      <c r="T171" s="594"/>
      <c r="U171" s="659">
        <f t="shared" si="94"/>
        <v>1</v>
      </c>
      <c r="V171" s="659"/>
      <c r="W171" s="661">
        <f t="shared" si="95"/>
        <v>17</v>
      </c>
      <c r="X171" s="661"/>
      <c r="Y171" s="668">
        <f t="shared" si="96"/>
        <v>35</v>
      </c>
      <c r="Z171" s="658"/>
      <c r="AA171" s="593">
        <f t="shared" si="97"/>
        <v>577.5</v>
      </c>
      <c r="AB171" s="665"/>
      <c r="AC171" s="667">
        <f t="shared" si="98"/>
        <v>0</v>
      </c>
      <c r="AD171" s="667"/>
      <c r="AE171" s="667"/>
      <c r="AF171" s="667"/>
      <c r="AG171" s="667"/>
      <c r="AH171" s="661">
        <f t="shared" si="99"/>
        <v>0</v>
      </c>
      <c r="AI171" s="593"/>
      <c r="AJ171" s="591">
        <f t="shared" si="84"/>
        <v>10</v>
      </c>
      <c r="AK171" s="592"/>
      <c r="AL171" s="593">
        <f t="shared" si="85"/>
        <v>180</v>
      </c>
      <c r="AM171" s="594"/>
      <c r="AN171" s="649">
        <f t="shared" si="86"/>
        <v>92</v>
      </c>
      <c r="AO171" s="650"/>
      <c r="AP171" s="652">
        <f t="shared" si="87"/>
        <v>1464.5</v>
      </c>
      <c r="AQ171" s="65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11" t="s">
        <v>118</v>
      </c>
      <c r="D172" s="611"/>
      <c r="E172" s="611"/>
      <c r="F172" s="611"/>
      <c r="G172" s="611"/>
      <c r="H172" s="611"/>
      <c r="I172" s="658">
        <f>M72+Y72+AP72+BD72</f>
        <v>0</v>
      </c>
      <c r="J172" s="659"/>
      <c r="K172" s="593">
        <f>N72+Z72+AQ72+BE72</f>
        <v>0</v>
      </c>
      <c r="L172" s="660"/>
      <c r="M172" s="659">
        <f>BP72+CI72+DA72+DU72</f>
        <v>0</v>
      </c>
      <c r="N172" s="659"/>
      <c r="O172" s="593">
        <f>BQ72+CJ72+DB72+DV72</f>
        <v>0</v>
      </c>
      <c r="P172" s="594"/>
      <c r="Q172" s="659">
        <f>EO72+FT72</f>
        <v>0</v>
      </c>
      <c r="R172" s="659"/>
      <c r="S172" s="593">
        <f>EP72+FU72</f>
        <v>0</v>
      </c>
      <c r="T172" s="594"/>
      <c r="U172" s="659">
        <f t="shared" ref="U172:U190" si="100">GQ72+HL72+HW72+IM72</f>
        <v>0</v>
      </c>
      <c r="V172" s="659"/>
      <c r="W172" s="661">
        <f t="shared" ref="W172:W190" si="101">GR72+HM72+HX72+IN72</f>
        <v>0</v>
      </c>
      <c r="X172" s="661"/>
      <c r="Y172" s="668">
        <f t="shared" ref="Y172:Y190" si="102">IY72+KE72+KS72+LF72</f>
        <v>4</v>
      </c>
      <c r="Z172" s="658"/>
      <c r="AA172" s="593">
        <f t="shared" ref="AA172:AA190" si="103">IZ72+KF72+KT72+LG72</f>
        <v>72</v>
      </c>
      <c r="AB172" s="665"/>
      <c r="AC172" s="667">
        <f t="shared" ref="AC172:AC190" si="104">ME72+ND72</f>
        <v>0</v>
      </c>
      <c r="AD172" s="667"/>
      <c r="AE172" s="667"/>
      <c r="AF172" s="667"/>
      <c r="AG172" s="667"/>
      <c r="AH172" s="661">
        <f t="shared" ref="AH172:AH190" si="105">MF72+NE72</f>
        <v>0</v>
      </c>
      <c r="AI172" s="593"/>
      <c r="AJ172" s="591">
        <f t="shared" si="84"/>
        <v>5</v>
      </c>
      <c r="AK172" s="592"/>
      <c r="AL172" s="593">
        <f t="shared" si="85"/>
        <v>90</v>
      </c>
      <c r="AM172" s="594"/>
      <c r="AN172" s="649">
        <f t="shared" si="86"/>
        <v>9</v>
      </c>
      <c r="AO172" s="650"/>
      <c r="AP172" s="652">
        <f t="shared" si="87"/>
        <v>162</v>
      </c>
      <c r="AQ172" s="65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11" t="s">
        <v>195</v>
      </c>
      <c r="D173" s="611"/>
      <c r="E173" s="611"/>
      <c r="F173" s="611"/>
      <c r="G173" s="611"/>
      <c r="H173" s="611"/>
      <c r="I173" s="658">
        <f>M73+Y73+AP73+BD73</f>
        <v>0</v>
      </c>
      <c r="J173" s="659"/>
      <c r="K173" s="593">
        <f>N73+Z73+AQ73+BE73</f>
        <v>0</v>
      </c>
      <c r="L173" s="660"/>
      <c r="M173" s="659">
        <f>BP73+CI73+DA73+DU73</f>
        <v>0</v>
      </c>
      <c r="N173" s="659"/>
      <c r="O173" s="593">
        <f>BQ73+CJ73+DB73+DV73</f>
        <v>0</v>
      </c>
      <c r="P173" s="594"/>
      <c r="Q173" s="659">
        <f>EO73+FT73</f>
        <v>0</v>
      </c>
      <c r="R173" s="659"/>
      <c r="S173" s="593">
        <f>EP73+FU73</f>
        <v>0</v>
      </c>
      <c r="T173" s="594"/>
      <c r="U173" s="659">
        <f t="shared" si="100"/>
        <v>3</v>
      </c>
      <c r="V173" s="659"/>
      <c r="W173" s="661">
        <f t="shared" si="101"/>
        <v>225</v>
      </c>
      <c r="X173" s="661"/>
      <c r="Y173" s="668">
        <f t="shared" si="102"/>
        <v>0</v>
      </c>
      <c r="Z173" s="658"/>
      <c r="AA173" s="593">
        <f t="shared" si="103"/>
        <v>0</v>
      </c>
      <c r="AB173" s="665"/>
      <c r="AC173" s="667">
        <f t="shared" si="104"/>
        <v>0</v>
      </c>
      <c r="AD173" s="667"/>
      <c r="AE173" s="667"/>
      <c r="AF173" s="667"/>
      <c r="AG173" s="667"/>
      <c r="AH173" s="661">
        <f t="shared" si="105"/>
        <v>0</v>
      </c>
      <c r="AI173" s="593"/>
      <c r="AJ173" s="591">
        <f t="shared" ref="AJ173:AJ200" si="106">OC73</f>
        <v>0</v>
      </c>
      <c r="AK173" s="592"/>
      <c r="AL173" s="593">
        <f t="shared" ref="AL173:AL200" si="107">OD73</f>
        <v>0</v>
      </c>
      <c r="AM173" s="594"/>
      <c r="AN173" s="649">
        <f t="shared" ref="AN173:AN200" si="108">I173+M173+Q173+U173+Y173+AC173+AJ173</f>
        <v>3</v>
      </c>
      <c r="AO173" s="650"/>
      <c r="AP173" s="652">
        <f t="shared" ref="AP173:AP200" si="109">K173+O173+S173+W173+AA173+AH173+AL173</f>
        <v>225</v>
      </c>
      <c r="AQ173" s="65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11" t="s">
        <v>233</v>
      </c>
      <c r="D174" s="611"/>
      <c r="E174" s="611"/>
      <c r="F174" s="611"/>
      <c r="G174" s="611"/>
      <c r="H174" s="611"/>
      <c r="I174" s="658">
        <f>M74+Y74+AP74+BD74</f>
        <v>0</v>
      </c>
      <c r="J174" s="659"/>
      <c r="K174" s="593">
        <f>N74+Z74+AQ74+BE74</f>
        <v>0</v>
      </c>
      <c r="L174" s="660"/>
      <c r="M174" s="659">
        <f>BP74+CI74+DA74+DU74</f>
        <v>0</v>
      </c>
      <c r="N174" s="659"/>
      <c r="O174" s="593">
        <f>BQ74+CJ74+DB74+DV74</f>
        <v>0</v>
      </c>
      <c r="P174" s="594"/>
      <c r="Q174" s="659">
        <f>EO74+FT74</f>
        <v>0</v>
      </c>
      <c r="R174" s="659"/>
      <c r="S174" s="593">
        <f>EP74+FU74</f>
        <v>0</v>
      </c>
      <c r="T174" s="594"/>
      <c r="U174" s="659">
        <f t="shared" si="100"/>
        <v>0</v>
      </c>
      <c r="V174" s="659"/>
      <c r="W174" s="661">
        <f t="shared" si="101"/>
        <v>0</v>
      </c>
      <c r="X174" s="661"/>
      <c r="Y174" s="668">
        <f t="shared" si="102"/>
        <v>0</v>
      </c>
      <c r="Z174" s="658"/>
      <c r="AA174" s="593">
        <f t="shared" si="103"/>
        <v>0</v>
      </c>
      <c r="AB174" s="665"/>
      <c r="AC174" s="667">
        <f t="shared" si="104"/>
        <v>5</v>
      </c>
      <c r="AD174" s="667"/>
      <c r="AE174" s="667"/>
      <c r="AF174" s="667"/>
      <c r="AG174" s="667"/>
      <c r="AH174" s="661">
        <f t="shared" si="105"/>
        <v>205</v>
      </c>
      <c r="AI174" s="593"/>
      <c r="AJ174" s="591">
        <f t="shared" si="106"/>
        <v>11</v>
      </c>
      <c r="AK174" s="592"/>
      <c r="AL174" s="593">
        <f t="shared" si="107"/>
        <v>418</v>
      </c>
      <c r="AM174" s="594"/>
      <c r="AN174" s="649">
        <f t="shared" si="108"/>
        <v>16</v>
      </c>
      <c r="AO174" s="650"/>
      <c r="AP174" s="652">
        <f t="shared" si="109"/>
        <v>623</v>
      </c>
      <c r="AQ174" s="65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11" t="s">
        <v>236</v>
      </c>
      <c r="D175" s="611"/>
      <c r="E175" s="611"/>
      <c r="F175" s="611"/>
      <c r="G175" s="611"/>
      <c r="H175" s="611"/>
      <c r="I175" s="658">
        <f>M75+Y75+AP75+BD75</f>
        <v>0</v>
      </c>
      <c r="J175" s="659"/>
      <c r="K175" s="593">
        <f>N75+Z75+AQ75+BE75</f>
        <v>0</v>
      </c>
      <c r="L175" s="660"/>
      <c r="M175" s="659">
        <f>BP75+CI75+DA75+DU75</f>
        <v>0</v>
      </c>
      <c r="N175" s="659"/>
      <c r="O175" s="593">
        <f>BQ75+CJ75+DB75+DV75</f>
        <v>0</v>
      </c>
      <c r="P175" s="594"/>
      <c r="Q175" s="659">
        <f>EO75+FT75</f>
        <v>0</v>
      </c>
      <c r="R175" s="659"/>
      <c r="S175" s="593">
        <f>EP75+FU75</f>
        <v>0</v>
      </c>
      <c r="T175" s="594"/>
      <c r="U175" s="659">
        <f t="shared" si="100"/>
        <v>0</v>
      </c>
      <c r="V175" s="659"/>
      <c r="W175" s="661">
        <f t="shared" si="101"/>
        <v>0</v>
      </c>
      <c r="X175" s="661"/>
      <c r="Y175" s="668">
        <f t="shared" si="102"/>
        <v>26</v>
      </c>
      <c r="Z175" s="658"/>
      <c r="AA175" s="593">
        <f t="shared" si="103"/>
        <v>390</v>
      </c>
      <c r="AB175" s="665"/>
      <c r="AC175" s="667">
        <f t="shared" si="104"/>
        <v>28</v>
      </c>
      <c r="AD175" s="667"/>
      <c r="AE175" s="667"/>
      <c r="AF175" s="667"/>
      <c r="AG175" s="667"/>
      <c r="AH175" s="661">
        <f t="shared" si="105"/>
        <v>420</v>
      </c>
      <c r="AI175" s="593"/>
      <c r="AJ175" s="591">
        <f t="shared" si="106"/>
        <v>0</v>
      </c>
      <c r="AK175" s="592"/>
      <c r="AL175" s="593">
        <f t="shared" si="107"/>
        <v>0</v>
      </c>
      <c r="AM175" s="594"/>
      <c r="AN175" s="649">
        <f t="shared" si="108"/>
        <v>54</v>
      </c>
      <c r="AO175" s="650"/>
      <c r="AP175" s="652">
        <f t="shared" si="109"/>
        <v>810</v>
      </c>
      <c r="AQ175" s="65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11" t="s">
        <v>246</v>
      </c>
      <c r="D176" s="611"/>
      <c r="E176" s="611"/>
      <c r="F176" s="611"/>
      <c r="G176" s="611"/>
      <c r="H176" s="611"/>
      <c r="I176" s="658">
        <f t="shared" ref="I176:I190" si="110">M76+Y76+AP76+BD76</f>
        <v>0</v>
      </c>
      <c r="J176" s="659"/>
      <c r="K176" s="593">
        <f t="shared" ref="K176:K190" si="111">N76+Z76+AQ76+BE76</f>
        <v>0</v>
      </c>
      <c r="L176" s="660"/>
      <c r="M176" s="659">
        <f t="shared" ref="M176:M190" si="112">BP76+CI76+DA76+DU76</f>
        <v>0</v>
      </c>
      <c r="N176" s="659"/>
      <c r="O176" s="593">
        <f t="shared" ref="O176:O190" si="113">BQ76+CJ76+DB76+DV76</f>
        <v>0</v>
      </c>
      <c r="P176" s="594"/>
      <c r="Q176" s="659">
        <f t="shared" ref="Q176:Q190" si="114">EO76+FT76</f>
        <v>0</v>
      </c>
      <c r="R176" s="659"/>
      <c r="S176" s="593">
        <f t="shared" ref="S176:S190" si="115">EP76+FU76</f>
        <v>0</v>
      </c>
      <c r="T176" s="594"/>
      <c r="U176" s="659">
        <f t="shared" si="100"/>
        <v>0</v>
      </c>
      <c r="V176" s="659"/>
      <c r="W176" s="661">
        <f t="shared" si="101"/>
        <v>0</v>
      </c>
      <c r="X176" s="661"/>
      <c r="Y176" s="668">
        <f t="shared" si="102"/>
        <v>1</v>
      </c>
      <c r="Z176" s="658"/>
      <c r="AA176" s="593">
        <f t="shared" si="103"/>
        <v>9</v>
      </c>
      <c r="AB176" s="665"/>
      <c r="AC176" s="667">
        <f t="shared" si="104"/>
        <v>0</v>
      </c>
      <c r="AD176" s="667"/>
      <c r="AE176" s="667"/>
      <c r="AF176" s="667"/>
      <c r="AG176" s="667"/>
      <c r="AH176" s="661">
        <f t="shared" si="105"/>
        <v>0</v>
      </c>
      <c r="AI176" s="593"/>
      <c r="AJ176" s="591">
        <f t="shared" si="106"/>
        <v>0</v>
      </c>
      <c r="AK176" s="592"/>
      <c r="AL176" s="593">
        <f t="shared" si="107"/>
        <v>0</v>
      </c>
      <c r="AM176" s="594"/>
      <c r="AN176" s="649">
        <f t="shared" si="108"/>
        <v>1</v>
      </c>
      <c r="AO176" s="650"/>
      <c r="AP176" s="652">
        <f t="shared" si="109"/>
        <v>9</v>
      </c>
      <c r="AQ176" s="65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04" t="s">
        <v>247</v>
      </c>
      <c r="D177" s="605"/>
      <c r="E177" s="605"/>
      <c r="F177" s="605"/>
      <c r="G177" s="605"/>
      <c r="H177" s="606"/>
      <c r="I177" s="658">
        <f t="shared" si="110"/>
        <v>0</v>
      </c>
      <c r="J177" s="659"/>
      <c r="K177" s="593">
        <f t="shared" si="111"/>
        <v>0</v>
      </c>
      <c r="L177" s="660"/>
      <c r="M177" s="659">
        <f t="shared" si="112"/>
        <v>0</v>
      </c>
      <c r="N177" s="659"/>
      <c r="O177" s="593">
        <f t="shared" si="113"/>
        <v>0</v>
      </c>
      <c r="P177" s="594"/>
      <c r="Q177" s="659">
        <f t="shared" si="114"/>
        <v>0</v>
      </c>
      <c r="R177" s="659"/>
      <c r="S177" s="593">
        <f t="shared" si="115"/>
        <v>0</v>
      </c>
      <c r="T177" s="594"/>
      <c r="U177" s="659">
        <f t="shared" si="100"/>
        <v>0</v>
      </c>
      <c r="V177" s="659"/>
      <c r="W177" s="661">
        <f t="shared" si="101"/>
        <v>0</v>
      </c>
      <c r="X177" s="661"/>
      <c r="Y177" s="668">
        <f t="shared" si="102"/>
        <v>0</v>
      </c>
      <c r="Z177" s="658"/>
      <c r="AA177" s="593">
        <f t="shared" si="103"/>
        <v>0</v>
      </c>
      <c r="AB177" s="665"/>
      <c r="AC177" s="667">
        <f t="shared" si="104"/>
        <v>0</v>
      </c>
      <c r="AD177" s="667"/>
      <c r="AE177" s="667"/>
      <c r="AF177" s="667"/>
      <c r="AG177" s="667"/>
      <c r="AH177" s="661">
        <f t="shared" si="105"/>
        <v>0</v>
      </c>
      <c r="AI177" s="593"/>
      <c r="AJ177" s="591">
        <f t="shared" si="106"/>
        <v>5</v>
      </c>
      <c r="AK177" s="592"/>
      <c r="AL177" s="593">
        <f t="shared" si="107"/>
        <v>65</v>
      </c>
      <c r="AM177" s="594"/>
      <c r="AN177" s="649">
        <f t="shared" si="108"/>
        <v>5</v>
      </c>
      <c r="AO177" s="650"/>
      <c r="AP177" s="652">
        <f t="shared" si="109"/>
        <v>65</v>
      </c>
      <c r="AQ177" s="65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04" t="s">
        <v>248</v>
      </c>
      <c r="D178" s="605"/>
      <c r="E178" s="605"/>
      <c r="F178" s="605"/>
      <c r="G178" s="605"/>
      <c r="H178" s="606"/>
      <c r="I178" s="658">
        <f t="shared" si="110"/>
        <v>0</v>
      </c>
      <c r="J178" s="659"/>
      <c r="K178" s="593">
        <f t="shared" si="111"/>
        <v>0</v>
      </c>
      <c r="L178" s="660"/>
      <c r="M178" s="659">
        <f t="shared" si="112"/>
        <v>0</v>
      </c>
      <c r="N178" s="659"/>
      <c r="O178" s="593">
        <f t="shared" si="113"/>
        <v>0</v>
      </c>
      <c r="P178" s="594"/>
      <c r="Q178" s="659">
        <f t="shared" si="114"/>
        <v>0</v>
      </c>
      <c r="R178" s="659"/>
      <c r="S178" s="593">
        <f t="shared" si="115"/>
        <v>0</v>
      </c>
      <c r="T178" s="594"/>
      <c r="U178" s="659">
        <f t="shared" si="100"/>
        <v>0</v>
      </c>
      <c r="V178" s="659"/>
      <c r="W178" s="661">
        <f t="shared" si="101"/>
        <v>0</v>
      </c>
      <c r="X178" s="661"/>
      <c r="Y178" s="668">
        <f t="shared" si="102"/>
        <v>0</v>
      </c>
      <c r="Z178" s="658"/>
      <c r="AA178" s="593">
        <f t="shared" si="103"/>
        <v>0</v>
      </c>
      <c r="AB178" s="665"/>
      <c r="AC178" s="667">
        <f t="shared" si="104"/>
        <v>0</v>
      </c>
      <c r="AD178" s="667"/>
      <c r="AE178" s="667"/>
      <c r="AF178" s="667"/>
      <c r="AG178" s="667"/>
      <c r="AH178" s="661">
        <f t="shared" si="105"/>
        <v>0</v>
      </c>
      <c r="AI178" s="593"/>
      <c r="AJ178" s="591">
        <f t="shared" si="106"/>
        <v>8</v>
      </c>
      <c r="AK178" s="592"/>
      <c r="AL178" s="593">
        <f t="shared" si="107"/>
        <v>80</v>
      </c>
      <c r="AM178" s="594"/>
      <c r="AN178" s="649">
        <f t="shared" si="108"/>
        <v>8</v>
      </c>
      <c r="AO178" s="650"/>
      <c r="AP178" s="652">
        <f t="shared" si="109"/>
        <v>80</v>
      </c>
      <c r="AQ178" s="65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04" t="s">
        <v>250</v>
      </c>
      <c r="D179" s="605"/>
      <c r="E179" s="605"/>
      <c r="F179" s="605"/>
      <c r="G179" s="605"/>
      <c r="H179" s="606"/>
      <c r="I179" s="658">
        <f t="shared" si="110"/>
        <v>0</v>
      </c>
      <c r="J179" s="659"/>
      <c r="K179" s="593">
        <f t="shared" si="111"/>
        <v>0</v>
      </c>
      <c r="L179" s="660"/>
      <c r="M179" s="659">
        <f t="shared" si="112"/>
        <v>0</v>
      </c>
      <c r="N179" s="659"/>
      <c r="O179" s="593">
        <f t="shared" si="113"/>
        <v>0</v>
      </c>
      <c r="P179" s="594"/>
      <c r="Q179" s="659">
        <f t="shared" si="114"/>
        <v>0</v>
      </c>
      <c r="R179" s="659"/>
      <c r="S179" s="593">
        <f t="shared" si="115"/>
        <v>0</v>
      </c>
      <c r="T179" s="594"/>
      <c r="U179" s="659">
        <f t="shared" si="100"/>
        <v>0</v>
      </c>
      <c r="V179" s="659"/>
      <c r="W179" s="661">
        <f t="shared" si="101"/>
        <v>0</v>
      </c>
      <c r="X179" s="661"/>
      <c r="Y179" s="668">
        <f t="shared" si="102"/>
        <v>0</v>
      </c>
      <c r="Z179" s="658"/>
      <c r="AA179" s="593">
        <f t="shared" si="103"/>
        <v>0</v>
      </c>
      <c r="AB179" s="665"/>
      <c r="AC179" s="667">
        <f t="shared" si="104"/>
        <v>0</v>
      </c>
      <c r="AD179" s="667"/>
      <c r="AE179" s="667"/>
      <c r="AF179" s="667"/>
      <c r="AG179" s="667"/>
      <c r="AH179" s="661">
        <f t="shared" si="105"/>
        <v>0</v>
      </c>
      <c r="AI179" s="593"/>
      <c r="AJ179" s="591">
        <f t="shared" si="106"/>
        <v>0</v>
      </c>
      <c r="AK179" s="592"/>
      <c r="AL179" s="593">
        <f t="shared" si="107"/>
        <v>0</v>
      </c>
      <c r="AM179" s="594"/>
      <c r="AN179" s="649">
        <f t="shared" si="108"/>
        <v>0</v>
      </c>
      <c r="AO179" s="650"/>
      <c r="AP179" s="652">
        <f t="shared" si="109"/>
        <v>0</v>
      </c>
      <c r="AQ179" s="65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04" t="s">
        <v>251</v>
      </c>
      <c r="D180" s="605"/>
      <c r="E180" s="605"/>
      <c r="F180" s="605"/>
      <c r="G180" s="605"/>
      <c r="H180" s="606"/>
      <c r="I180" s="658">
        <f t="shared" si="110"/>
        <v>0</v>
      </c>
      <c r="J180" s="659"/>
      <c r="K180" s="593">
        <f t="shared" si="111"/>
        <v>0</v>
      </c>
      <c r="L180" s="660"/>
      <c r="M180" s="659">
        <f t="shared" si="112"/>
        <v>0</v>
      </c>
      <c r="N180" s="659"/>
      <c r="O180" s="593">
        <f t="shared" si="113"/>
        <v>0</v>
      </c>
      <c r="P180" s="594"/>
      <c r="Q180" s="659">
        <f t="shared" si="114"/>
        <v>0</v>
      </c>
      <c r="R180" s="659"/>
      <c r="S180" s="593">
        <f t="shared" si="115"/>
        <v>0</v>
      </c>
      <c r="T180" s="594"/>
      <c r="U180" s="659">
        <f t="shared" si="100"/>
        <v>0</v>
      </c>
      <c r="V180" s="659"/>
      <c r="W180" s="661">
        <f t="shared" si="101"/>
        <v>0</v>
      </c>
      <c r="X180" s="661"/>
      <c r="Y180" s="668">
        <f t="shared" si="102"/>
        <v>0</v>
      </c>
      <c r="Z180" s="658"/>
      <c r="AA180" s="593">
        <f t="shared" si="103"/>
        <v>0</v>
      </c>
      <c r="AB180" s="665"/>
      <c r="AC180" s="667">
        <f t="shared" si="104"/>
        <v>0</v>
      </c>
      <c r="AD180" s="667"/>
      <c r="AE180" s="667"/>
      <c r="AF180" s="667"/>
      <c r="AG180" s="667"/>
      <c r="AH180" s="661">
        <f t="shared" si="105"/>
        <v>0</v>
      </c>
      <c r="AI180" s="593"/>
      <c r="AJ180" s="591">
        <f t="shared" si="106"/>
        <v>0</v>
      </c>
      <c r="AK180" s="592"/>
      <c r="AL180" s="593">
        <f t="shared" si="107"/>
        <v>0</v>
      </c>
      <c r="AM180" s="594"/>
      <c r="AN180" s="649">
        <f t="shared" si="108"/>
        <v>0</v>
      </c>
      <c r="AO180" s="650"/>
      <c r="AP180" s="652">
        <f t="shared" si="109"/>
        <v>0</v>
      </c>
      <c r="AQ180" s="65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04" t="s">
        <v>252</v>
      </c>
      <c r="D181" s="605"/>
      <c r="E181" s="605"/>
      <c r="F181" s="605"/>
      <c r="G181" s="605"/>
      <c r="H181" s="606"/>
      <c r="I181" s="658">
        <f t="shared" si="110"/>
        <v>0</v>
      </c>
      <c r="J181" s="659"/>
      <c r="K181" s="593">
        <f t="shared" si="111"/>
        <v>0</v>
      </c>
      <c r="L181" s="660"/>
      <c r="M181" s="659">
        <f t="shared" si="112"/>
        <v>0</v>
      </c>
      <c r="N181" s="659"/>
      <c r="O181" s="593">
        <f t="shared" si="113"/>
        <v>0</v>
      </c>
      <c r="P181" s="594"/>
      <c r="Q181" s="659">
        <f t="shared" si="114"/>
        <v>0</v>
      </c>
      <c r="R181" s="659"/>
      <c r="S181" s="593">
        <f t="shared" si="115"/>
        <v>0</v>
      </c>
      <c r="T181" s="594"/>
      <c r="U181" s="659">
        <f t="shared" si="100"/>
        <v>0</v>
      </c>
      <c r="V181" s="659"/>
      <c r="W181" s="661">
        <f t="shared" si="101"/>
        <v>0</v>
      </c>
      <c r="X181" s="661"/>
      <c r="Y181" s="668">
        <f t="shared" si="102"/>
        <v>0</v>
      </c>
      <c r="Z181" s="658"/>
      <c r="AA181" s="593">
        <f t="shared" si="103"/>
        <v>0</v>
      </c>
      <c r="AB181" s="665"/>
      <c r="AC181" s="667">
        <f t="shared" si="104"/>
        <v>4</v>
      </c>
      <c r="AD181" s="667"/>
      <c r="AE181" s="667"/>
      <c r="AF181" s="667"/>
      <c r="AG181" s="667"/>
      <c r="AH181" s="661">
        <f t="shared" si="105"/>
        <v>36</v>
      </c>
      <c r="AI181" s="593"/>
      <c r="AJ181" s="591">
        <f t="shared" si="106"/>
        <v>3</v>
      </c>
      <c r="AK181" s="592"/>
      <c r="AL181" s="593">
        <f t="shared" si="107"/>
        <v>27</v>
      </c>
      <c r="AM181" s="594"/>
      <c r="AN181" s="649">
        <f t="shared" si="108"/>
        <v>7</v>
      </c>
      <c r="AO181" s="650"/>
      <c r="AP181" s="652">
        <f t="shared" si="109"/>
        <v>63</v>
      </c>
      <c r="AQ181" s="65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04" t="s">
        <v>253</v>
      </c>
      <c r="D182" s="605"/>
      <c r="E182" s="605"/>
      <c r="F182" s="605"/>
      <c r="G182" s="605"/>
      <c r="H182" s="606"/>
      <c r="I182" s="658">
        <f t="shared" si="110"/>
        <v>0</v>
      </c>
      <c r="J182" s="659"/>
      <c r="K182" s="593">
        <f t="shared" si="111"/>
        <v>0</v>
      </c>
      <c r="L182" s="660"/>
      <c r="M182" s="659">
        <f t="shared" si="112"/>
        <v>0</v>
      </c>
      <c r="N182" s="659"/>
      <c r="O182" s="593">
        <f t="shared" si="113"/>
        <v>0</v>
      </c>
      <c r="P182" s="594"/>
      <c r="Q182" s="659">
        <f t="shared" si="114"/>
        <v>0</v>
      </c>
      <c r="R182" s="659"/>
      <c r="S182" s="593">
        <f t="shared" si="115"/>
        <v>0</v>
      </c>
      <c r="T182" s="594"/>
      <c r="U182" s="659">
        <f t="shared" si="100"/>
        <v>0</v>
      </c>
      <c r="V182" s="659"/>
      <c r="W182" s="661">
        <f t="shared" si="101"/>
        <v>0</v>
      </c>
      <c r="X182" s="661"/>
      <c r="Y182" s="668">
        <f t="shared" si="102"/>
        <v>0</v>
      </c>
      <c r="Z182" s="658"/>
      <c r="AA182" s="593">
        <f t="shared" si="103"/>
        <v>0</v>
      </c>
      <c r="AB182" s="665"/>
      <c r="AC182" s="667">
        <f t="shared" si="104"/>
        <v>0</v>
      </c>
      <c r="AD182" s="667"/>
      <c r="AE182" s="667"/>
      <c r="AF182" s="667"/>
      <c r="AG182" s="667"/>
      <c r="AH182" s="661">
        <f t="shared" si="105"/>
        <v>0</v>
      </c>
      <c r="AI182" s="593"/>
      <c r="AJ182" s="591">
        <f t="shared" si="106"/>
        <v>0</v>
      </c>
      <c r="AK182" s="592"/>
      <c r="AL182" s="593">
        <f t="shared" si="107"/>
        <v>0</v>
      </c>
      <c r="AM182" s="594"/>
      <c r="AN182" s="649">
        <f t="shared" si="108"/>
        <v>0</v>
      </c>
      <c r="AO182" s="650"/>
      <c r="AP182" s="652">
        <f t="shared" si="109"/>
        <v>0</v>
      </c>
      <c r="AQ182" s="65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04" t="s">
        <v>254</v>
      </c>
      <c r="D183" s="605"/>
      <c r="E183" s="605"/>
      <c r="F183" s="605"/>
      <c r="G183" s="605"/>
      <c r="H183" s="606"/>
      <c r="I183" s="658">
        <f t="shared" si="110"/>
        <v>0</v>
      </c>
      <c r="J183" s="659"/>
      <c r="K183" s="593">
        <f t="shared" si="111"/>
        <v>0</v>
      </c>
      <c r="L183" s="660"/>
      <c r="M183" s="659">
        <f t="shared" si="112"/>
        <v>0</v>
      </c>
      <c r="N183" s="659"/>
      <c r="O183" s="593">
        <f t="shared" si="113"/>
        <v>0</v>
      </c>
      <c r="P183" s="594"/>
      <c r="Q183" s="659">
        <f t="shared" si="114"/>
        <v>0</v>
      </c>
      <c r="R183" s="659"/>
      <c r="S183" s="593">
        <f t="shared" si="115"/>
        <v>0</v>
      </c>
      <c r="T183" s="594"/>
      <c r="U183" s="659">
        <f t="shared" si="100"/>
        <v>0</v>
      </c>
      <c r="V183" s="659"/>
      <c r="W183" s="661">
        <f t="shared" si="101"/>
        <v>0</v>
      </c>
      <c r="X183" s="661"/>
      <c r="Y183" s="668">
        <f t="shared" si="102"/>
        <v>0</v>
      </c>
      <c r="Z183" s="658"/>
      <c r="AA183" s="593">
        <f t="shared" si="103"/>
        <v>0</v>
      </c>
      <c r="AB183" s="665"/>
      <c r="AC183" s="667">
        <f t="shared" si="104"/>
        <v>3</v>
      </c>
      <c r="AD183" s="667"/>
      <c r="AE183" s="667"/>
      <c r="AF183" s="667"/>
      <c r="AG183" s="667"/>
      <c r="AH183" s="661">
        <f t="shared" si="105"/>
        <v>48</v>
      </c>
      <c r="AI183" s="593"/>
      <c r="AJ183" s="591">
        <f t="shared" si="106"/>
        <v>1</v>
      </c>
      <c r="AK183" s="592"/>
      <c r="AL183" s="593">
        <f t="shared" si="107"/>
        <v>16</v>
      </c>
      <c r="AM183" s="594"/>
      <c r="AN183" s="649">
        <f t="shared" si="108"/>
        <v>4</v>
      </c>
      <c r="AO183" s="650"/>
      <c r="AP183" s="652">
        <f t="shared" si="109"/>
        <v>64</v>
      </c>
      <c r="AQ183" s="65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04" t="s">
        <v>249</v>
      </c>
      <c r="D184" s="605"/>
      <c r="E184" s="605"/>
      <c r="F184" s="605"/>
      <c r="G184" s="605"/>
      <c r="H184" s="606"/>
      <c r="I184" s="658">
        <f t="shared" si="110"/>
        <v>0</v>
      </c>
      <c r="J184" s="659"/>
      <c r="K184" s="593">
        <f t="shared" si="111"/>
        <v>0</v>
      </c>
      <c r="L184" s="660"/>
      <c r="M184" s="659">
        <f t="shared" si="112"/>
        <v>0</v>
      </c>
      <c r="N184" s="659"/>
      <c r="O184" s="593">
        <f t="shared" si="113"/>
        <v>0</v>
      </c>
      <c r="P184" s="594"/>
      <c r="Q184" s="659">
        <f t="shared" si="114"/>
        <v>0</v>
      </c>
      <c r="R184" s="659"/>
      <c r="S184" s="593">
        <f t="shared" si="115"/>
        <v>0</v>
      </c>
      <c r="T184" s="594"/>
      <c r="U184" s="659">
        <f t="shared" si="100"/>
        <v>0</v>
      </c>
      <c r="V184" s="659"/>
      <c r="W184" s="661">
        <f t="shared" si="101"/>
        <v>0</v>
      </c>
      <c r="X184" s="661"/>
      <c r="Y184" s="668">
        <f t="shared" si="102"/>
        <v>0</v>
      </c>
      <c r="Z184" s="658"/>
      <c r="AA184" s="593">
        <f t="shared" si="103"/>
        <v>0</v>
      </c>
      <c r="AB184" s="665"/>
      <c r="AC184" s="667">
        <f t="shared" si="104"/>
        <v>0</v>
      </c>
      <c r="AD184" s="667"/>
      <c r="AE184" s="667"/>
      <c r="AF184" s="667"/>
      <c r="AG184" s="667"/>
      <c r="AH184" s="661">
        <f t="shared" si="105"/>
        <v>0</v>
      </c>
      <c r="AI184" s="593"/>
      <c r="AJ184" s="591">
        <f t="shared" si="106"/>
        <v>2</v>
      </c>
      <c r="AK184" s="592"/>
      <c r="AL184" s="593">
        <f t="shared" si="107"/>
        <v>38</v>
      </c>
      <c r="AM184" s="594"/>
      <c r="AN184" s="649">
        <f t="shared" si="108"/>
        <v>2</v>
      </c>
      <c r="AO184" s="650"/>
      <c r="AP184" s="652">
        <f t="shared" si="109"/>
        <v>38</v>
      </c>
      <c r="AQ184" s="65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04" t="s">
        <v>255</v>
      </c>
      <c r="D185" s="605"/>
      <c r="E185" s="605"/>
      <c r="F185" s="605"/>
      <c r="G185" s="605"/>
      <c r="H185" s="606"/>
      <c r="I185" s="658">
        <f t="shared" si="110"/>
        <v>0</v>
      </c>
      <c r="J185" s="659"/>
      <c r="K185" s="593">
        <f t="shared" si="111"/>
        <v>0</v>
      </c>
      <c r="L185" s="660"/>
      <c r="M185" s="659">
        <f t="shared" si="112"/>
        <v>0</v>
      </c>
      <c r="N185" s="659"/>
      <c r="O185" s="593">
        <f t="shared" si="113"/>
        <v>0</v>
      </c>
      <c r="P185" s="594"/>
      <c r="Q185" s="659">
        <f t="shared" si="114"/>
        <v>0</v>
      </c>
      <c r="R185" s="659"/>
      <c r="S185" s="593">
        <f t="shared" si="115"/>
        <v>0</v>
      </c>
      <c r="T185" s="594"/>
      <c r="U185" s="659">
        <f t="shared" si="100"/>
        <v>0</v>
      </c>
      <c r="V185" s="659"/>
      <c r="W185" s="661">
        <f t="shared" si="101"/>
        <v>0</v>
      </c>
      <c r="X185" s="661"/>
      <c r="Y185" s="668">
        <f t="shared" si="102"/>
        <v>0</v>
      </c>
      <c r="Z185" s="658"/>
      <c r="AA185" s="593">
        <f t="shared" si="103"/>
        <v>0</v>
      </c>
      <c r="AB185" s="665"/>
      <c r="AC185" s="667">
        <f t="shared" si="104"/>
        <v>2</v>
      </c>
      <c r="AD185" s="667"/>
      <c r="AE185" s="667"/>
      <c r="AF185" s="667"/>
      <c r="AG185" s="667"/>
      <c r="AH185" s="661">
        <f t="shared" si="105"/>
        <v>68</v>
      </c>
      <c r="AI185" s="593"/>
      <c r="AJ185" s="591">
        <f t="shared" si="106"/>
        <v>2</v>
      </c>
      <c r="AK185" s="592"/>
      <c r="AL185" s="593">
        <f t="shared" si="107"/>
        <v>68</v>
      </c>
      <c r="AM185" s="594"/>
      <c r="AN185" s="649">
        <f t="shared" si="108"/>
        <v>4</v>
      </c>
      <c r="AO185" s="650"/>
      <c r="AP185" s="652">
        <f t="shared" si="109"/>
        <v>136</v>
      </c>
      <c r="AQ185" s="65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04" t="s">
        <v>256</v>
      </c>
      <c r="D186" s="605"/>
      <c r="E186" s="605"/>
      <c r="F186" s="605"/>
      <c r="G186" s="605"/>
      <c r="H186" s="606"/>
      <c r="I186" s="658">
        <f t="shared" si="110"/>
        <v>0</v>
      </c>
      <c r="J186" s="659"/>
      <c r="K186" s="593">
        <f t="shared" si="111"/>
        <v>0</v>
      </c>
      <c r="L186" s="660"/>
      <c r="M186" s="659">
        <f t="shared" si="112"/>
        <v>0</v>
      </c>
      <c r="N186" s="659"/>
      <c r="O186" s="593">
        <f t="shared" si="113"/>
        <v>0</v>
      </c>
      <c r="P186" s="594"/>
      <c r="Q186" s="659">
        <f t="shared" si="114"/>
        <v>0</v>
      </c>
      <c r="R186" s="659"/>
      <c r="S186" s="593">
        <f t="shared" si="115"/>
        <v>0</v>
      </c>
      <c r="T186" s="594"/>
      <c r="U186" s="659">
        <f t="shared" si="100"/>
        <v>0</v>
      </c>
      <c r="V186" s="659"/>
      <c r="W186" s="661">
        <f t="shared" si="101"/>
        <v>0</v>
      </c>
      <c r="X186" s="661"/>
      <c r="Y186" s="668">
        <f t="shared" si="102"/>
        <v>0</v>
      </c>
      <c r="Z186" s="658"/>
      <c r="AA186" s="593">
        <f t="shared" si="103"/>
        <v>0</v>
      </c>
      <c r="AB186" s="665"/>
      <c r="AC186" s="667">
        <f t="shared" si="104"/>
        <v>0</v>
      </c>
      <c r="AD186" s="667"/>
      <c r="AE186" s="667"/>
      <c r="AF186" s="667"/>
      <c r="AG186" s="667"/>
      <c r="AH186" s="661">
        <f t="shared" si="105"/>
        <v>0</v>
      </c>
      <c r="AI186" s="593"/>
      <c r="AJ186" s="591">
        <f t="shared" si="106"/>
        <v>0</v>
      </c>
      <c r="AK186" s="592"/>
      <c r="AL186" s="593">
        <f t="shared" si="107"/>
        <v>0</v>
      </c>
      <c r="AM186" s="594"/>
      <c r="AN186" s="649">
        <f t="shared" si="108"/>
        <v>0</v>
      </c>
      <c r="AO186" s="650"/>
      <c r="AP186" s="652">
        <f t="shared" si="109"/>
        <v>0</v>
      </c>
      <c r="AQ186" s="65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04" t="s">
        <v>257</v>
      </c>
      <c r="D187" s="605"/>
      <c r="E187" s="605"/>
      <c r="F187" s="605"/>
      <c r="G187" s="605"/>
      <c r="H187" s="606"/>
      <c r="I187" s="658">
        <f t="shared" si="110"/>
        <v>0</v>
      </c>
      <c r="J187" s="659"/>
      <c r="K187" s="593">
        <f t="shared" si="111"/>
        <v>0</v>
      </c>
      <c r="L187" s="660"/>
      <c r="M187" s="659">
        <f t="shared" si="112"/>
        <v>0</v>
      </c>
      <c r="N187" s="659"/>
      <c r="O187" s="593">
        <f t="shared" si="113"/>
        <v>0</v>
      </c>
      <c r="P187" s="594"/>
      <c r="Q187" s="659">
        <f t="shared" si="114"/>
        <v>0</v>
      </c>
      <c r="R187" s="659"/>
      <c r="S187" s="593">
        <f t="shared" si="115"/>
        <v>0</v>
      </c>
      <c r="T187" s="594"/>
      <c r="U187" s="659">
        <f t="shared" si="100"/>
        <v>0</v>
      </c>
      <c r="V187" s="659"/>
      <c r="W187" s="661">
        <f t="shared" si="101"/>
        <v>0</v>
      </c>
      <c r="X187" s="661"/>
      <c r="Y187" s="668">
        <f t="shared" si="102"/>
        <v>0</v>
      </c>
      <c r="Z187" s="658"/>
      <c r="AA187" s="593">
        <f t="shared" si="103"/>
        <v>0</v>
      </c>
      <c r="AB187" s="665"/>
      <c r="AC187" s="667">
        <f t="shared" si="104"/>
        <v>0</v>
      </c>
      <c r="AD187" s="667"/>
      <c r="AE187" s="667"/>
      <c r="AF187" s="667"/>
      <c r="AG187" s="667"/>
      <c r="AH187" s="661">
        <f t="shared" si="105"/>
        <v>0</v>
      </c>
      <c r="AI187" s="593"/>
      <c r="AJ187" s="591">
        <f t="shared" si="106"/>
        <v>0</v>
      </c>
      <c r="AK187" s="592"/>
      <c r="AL187" s="593">
        <f t="shared" si="107"/>
        <v>0</v>
      </c>
      <c r="AM187" s="594"/>
      <c r="AN187" s="649">
        <f t="shared" si="108"/>
        <v>0</v>
      </c>
      <c r="AO187" s="650"/>
      <c r="AP187" s="652">
        <f t="shared" si="109"/>
        <v>0</v>
      </c>
      <c r="AQ187" s="65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04" t="s">
        <v>258</v>
      </c>
      <c r="D188" s="605"/>
      <c r="E188" s="605"/>
      <c r="F188" s="605"/>
      <c r="G188" s="605"/>
      <c r="H188" s="606"/>
      <c r="I188" s="658">
        <f t="shared" si="110"/>
        <v>0</v>
      </c>
      <c r="J188" s="659"/>
      <c r="K188" s="593">
        <f t="shared" si="111"/>
        <v>0</v>
      </c>
      <c r="L188" s="660"/>
      <c r="M188" s="659">
        <f t="shared" si="112"/>
        <v>0</v>
      </c>
      <c r="N188" s="659"/>
      <c r="O188" s="593">
        <f t="shared" si="113"/>
        <v>0</v>
      </c>
      <c r="P188" s="594"/>
      <c r="Q188" s="659">
        <f t="shared" si="114"/>
        <v>0</v>
      </c>
      <c r="R188" s="659"/>
      <c r="S188" s="593">
        <f t="shared" si="115"/>
        <v>0</v>
      </c>
      <c r="T188" s="594"/>
      <c r="U188" s="659">
        <f t="shared" si="100"/>
        <v>0</v>
      </c>
      <c r="V188" s="659"/>
      <c r="W188" s="661">
        <f t="shared" si="101"/>
        <v>0</v>
      </c>
      <c r="X188" s="661"/>
      <c r="Y188" s="668">
        <f t="shared" si="102"/>
        <v>0</v>
      </c>
      <c r="Z188" s="658"/>
      <c r="AA188" s="593">
        <f t="shared" si="103"/>
        <v>0</v>
      </c>
      <c r="AB188" s="665"/>
      <c r="AC188" s="667">
        <f t="shared" si="104"/>
        <v>0</v>
      </c>
      <c r="AD188" s="667"/>
      <c r="AE188" s="667"/>
      <c r="AF188" s="667"/>
      <c r="AG188" s="667"/>
      <c r="AH188" s="661">
        <f t="shared" si="105"/>
        <v>0</v>
      </c>
      <c r="AI188" s="593"/>
      <c r="AJ188" s="591">
        <f t="shared" si="106"/>
        <v>0</v>
      </c>
      <c r="AK188" s="592"/>
      <c r="AL188" s="593">
        <f t="shared" si="107"/>
        <v>0</v>
      </c>
      <c r="AM188" s="594"/>
      <c r="AN188" s="649">
        <f t="shared" si="108"/>
        <v>0</v>
      </c>
      <c r="AO188" s="650"/>
      <c r="AP188" s="652">
        <f t="shared" si="109"/>
        <v>0</v>
      </c>
      <c r="AQ188" s="65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04" t="s">
        <v>259</v>
      </c>
      <c r="D189" s="605"/>
      <c r="E189" s="605"/>
      <c r="F189" s="605"/>
      <c r="G189" s="605"/>
      <c r="H189" s="606"/>
      <c r="I189" s="658">
        <f t="shared" si="110"/>
        <v>0</v>
      </c>
      <c r="J189" s="659"/>
      <c r="K189" s="593">
        <f t="shared" si="111"/>
        <v>0</v>
      </c>
      <c r="L189" s="660"/>
      <c r="M189" s="659">
        <f t="shared" si="112"/>
        <v>0</v>
      </c>
      <c r="N189" s="659"/>
      <c r="O189" s="593">
        <f t="shared" si="113"/>
        <v>0</v>
      </c>
      <c r="P189" s="594"/>
      <c r="Q189" s="659">
        <f t="shared" si="114"/>
        <v>0</v>
      </c>
      <c r="R189" s="659"/>
      <c r="S189" s="593">
        <f t="shared" si="115"/>
        <v>0</v>
      </c>
      <c r="T189" s="594"/>
      <c r="U189" s="659">
        <f t="shared" si="100"/>
        <v>0</v>
      </c>
      <c r="V189" s="659"/>
      <c r="W189" s="661">
        <f t="shared" si="101"/>
        <v>0</v>
      </c>
      <c r="X189" s="661"/>
      <c r="Y189" s="668">
        <f t="shared" si="102"/>
        <v>0</v>
      </c>
      <c r="Z189" s="658"/>
      <c r="AA189" s="593">
        <f t="shared" si="103"/>
        <v>0</v>
      </c>
      <c r="AB189" s="665"/>
      <c r="AC189" s="667">
        <f t="shared" si="104"/>
        <v>1</v>
      </c>
      <c r="AD189" s="667"/>
      <c r="AE189" s="667"/>
      <c r="AF189" s="667"/>
      <c r="AG189" s="667"/>
      <c r="AH189" s="661">
        <f t="shared" si="105"/>
        <v>20</v>
      </c>
      <c r="AI189" s="593"/>
      <c r="AJ189" s="591">
        <f t="shared" si="106"/>
        <v>0</v>
      </c>
      <c r="AK189" s="592"/>
      <c r="AL189" s="593">
        <f t="shared" si="107"/>
        <v>0</v>
      </c>
      <c r="AM189" s="594"/>
      <c r="AN189" s="649">
        <f t="shared" si="108"/>
        <v>1</v>
      </c>
      <c r="AO189" s="650"/>
      <c r="AP189" s="652">
        <f t="shared" si="109"/>
        <v>20</v>
      </c>
      <c r="AQ189" s="65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79" t="s">
        <v>260</v>
      </c>
      <c r="D190" s="680"/>
      <c r="E190" s="680"/>
      <c r="F190" s="680"/>
      <c r="G190" s="680"/>
      <c r="H190" s="681"/>
      <c r="I190" s="682">
        <f t="shared" si="110"/>
        <v>0</v>
      </c>
      <c r="J190" s="683"/>
      <c r="K190" s="684">
        <f t="shared" si="111"/>
        <v>0</v>
      </c>
      <c r="L190" s="685"/>
      <c r="M190" s="683">
        <f t="shared" si="112"/>
        <v>0</v>
      </c>
      <c r="N190" s="683"/>
      <c r="O190" s="684">
        <f t="shared" si="113"/>
        <v>0</v>
      </c>
      <c r="P190" s="718"/>
      <c r="Q190" s="683">
        <f t="shared" si="114"/>
        <v>0</v>
      </c>
      <c r="R190" s="683"/>
      <c r="S190" s="684">
        <f t="shared" si="115"/>
        <v>0</v>
      </c>
      <c r="T190" s="718"/>
      <c r="U190" s="683">
        <f t="shared" si="100"/>
        <v>0</v>
      </c>
      <c r="V190" s="683"/>
      <c r="W190" s="692">
        <f t="shared" si="101"/>
        <v>0</v>
      </c>
      <c r="X190" s="692"/>
      <c r="Y190" s="719">
        <f t="shared" si="102"/>
        <v>0</v>
      </c>
      <c r="Z190" s="682"/>
      <c r="AA190" s="684">
        <f t="shared" si="103"/>
        <v>0</v>
      </c>
      <c r="AB190" s="720"/>
      <c r="AC190" s="709">
        <f t="shared" si="104"/>
        <v>0</v>
      </c>
      <c r="AD190" s="709"/>
      <c r="AE190" s="709"/>
      <c r="AF190" s="709"/>
      <c r="AG190" s="709"/>
      <c r="AH190" s="692">
        <f t="shared" si="105"/>
        <v>0</v>
      </c>
      <c r="AI190" s="684"/>
      <c r="AJ190" s="591">
        <f t="shared" si="106"/>
        <v>0</v>
      </c>
      <c r="AK190" s="592"/>
      <c r="AL190" s="593">
        <f t="shared" si="107"/>
        <v>0</v>
      </c>
      <c r="AM190" s="594"/>
      <c r="AN190" s="649">
        <f t="shared" si="108"/>
        <v>0</v>
      </c>
      <c r="AO190" s="650"/>
      <c r="AP190" s="652">
        <f t="shared" si="109"/>
        <v>0</v>
      </c>
      <c r="AQ190" s="65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11" t="s">
        <v>275</v>
      </c>
      <c r="D191" s="611"/>
      <c r="E191" s="611"/>
      <c r="F191" s="611"/>
      <c r="G191" s="611"/>
      <c r="H191" s="611"/>
      <c r="I191" s="682">
        <f t="shared" ref="I191:I200" si="116">M91+Y91+AP91+BD91</f>
        <v>0</v>
      </c>
      <c r="J191" s="683"/>
      <c r="K191" s="684">
        <f t="shared" ref="K191:K200" si="117">N91+Z91+AQ91+BE91</f>
        <v>0</v>
      </c>
      <c r="L191" s="685"/>
      <c r="M191" s="683">
        <f t="shared" ref="M191:M200" si="118">BP91+CI91+DA91+DU91</f>
        <v>0</v>
      </c>
      <c r="N191" s="683"/>
      <c r="O191" s="684">
        <f t="shared" ref="O191:O200" si="119">BQ91+CJ91+DB91+DV91</f>
        <v>0</v>
      </c>
      <c r="P191" s="718"/>
      <c r="Q191" s="683">
        <f t="shared" ref="Q191:Q200" si="120">EO91+FT91</f>
        <v>0</v>
      </c>
      <c r="R191" s="683"/>
      <c r="S191" s="684">
        <f t="shared" ref="S191:S200" si="121">EP91+FU91</f>
        <v>0</v>
      </c>
      <c r="T191" s="718"/>
      <c r="U191" s="683">
        <f t="shared" ref="U191:U200" si="122">GQ91+HL91+HW91+IM91</f>
        <v>0</v>
      </c>
      <c r="V191" s="683"/>
      <c r="W191" s="692">
        <f t="shared" ref="W191:W200" si="123">GR91+HM91+HX91+IN91</f>
        <v>0</v>
      </c>
      <c r="X191" s="692"/>
      <c r="Y191" s="719">
        <f t="shared" ref="Y191:Y200" si="124">IY91+KE91+KS91+LF91</f>
        <v>0</v>
      </c>
      <c r="Z191" s="682"/>
      <c r="AA191" s="684">
        <f t="shared" ref="AA191:AA200" si="125">IZ91+KF91+KT91+LG91</f>
        <v>0</v>
      </c>
      <c r="AB191" s="720"/>
      <c r="AC191" s="709">
        <f t="shared" ref="AC191:AC200" si="126">ME91+ND91</f>
        <v>1</v>
      </c>
      <c r="AD191" s="709"/>
      <c r="AE191" s="709"/>
      <c r="AF191" s="709"/>
      <c r="AG191" s="709"/>
      <c r="AH191" s="692">
        <f t="shared" ref="AH191:AH200" si="127">MF91+NE91</f>
        <v>5</v>
      </c>
      <c r="AI191" s="684"/>
      <c r="AJ191" s="591">
        <f t="shared" si="106"/>
        <v>3</v>
      </c>
      <c r="AK191" s="592"/>
      <c r="AL191" s="593">
        <f t="shared" si="107"/>
        <v>15</v>
      </c>
      <c r="AM191" s="594"/>
      <c r="AN191" s="649">
        <f t="shared" si="108"/>
        <v>4</v>
      </c>
      <c r="AO191" s="650"/>
      <c r="AP191" s="652">
        <f t="shared" si="109"/>
        <v>20</v>
      </c>
      <c r="AQ191" s="65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11" t="s">
        <v>276</v>
      </c>
      <c r="D192" s="611"/>
      <c r="E192" s="611"/>
      <c r="F192" s="611"/>
      <c r="G192" s="611"/>
      <c r="H192" s="611"/>
      <c r="I192" s="682">
        <f t="shared" si="116"/>
        <v>0</v>
      </c>
      <c r="J192" s="683"/>
      <c r="K192" s="684">
        <f t="shared" si="117"/>
        <v>0</v>
      </c>
      <c r="L192" s="685"/>
      <c r="M192" s="683">
        <f t="shared" si="118"/>
        <v>0</v>
      </c>
      <c r="N192" s="683"/>
      <c r="O192" s="684">
        <f t="shared" si="119"/>
        <v>0</v>
      </c>
      <c r="P192" s="718"/>
      <c r="Q192" s="683">
        <f t="shared" si="120"/>
        <v>0</v>
      </c>
      <c r="R192" s="683"/>
      <c r="S192" s="684">
        <f t="shared" si="121"/>
        <v>0</v>
      </c>
      <c r="T192" s="718"/>
      <c r="U192" s="683">
        <f t="shared" si="122"/>
        <v>0</v>
      </c>
      <c r="V192" s="683"/>
      <c r="W192" s="692">
        <f t="shared" si="123"/>
        <v>0</v>
      </c>
      <c r="X192" s="692"/>
      <c r="Y192" s="719">
        <f t="shared" si="124"/>
        <v>0</v>
      </c>
      <c r="Z192" s="682"/>
      <c r="AA192" s="684">
        <f t="shared" si="125"/>
        <v>0</v>
      </c>
      <c r="AB192" s="720"/>
      <c r="AC192" s="709">
        <f>ME92+ND92</f>
        <v>4</v>
      </c>
      <c r="AD192" s="709"/>
      <c r="AE192" s="709"/>
      <c r="AF192" s="709"/>
      <c r="AG192" s="709"/>
      <c r="AH192" s="692">
        <f t="shared" si="127"/>
        <v>24</v>
      </c>
      <c r="AI192" s="684"/>
      <c r="AJ192" s="591">
        <f t="shared" si="106"/>
        <v>2</v>
      </c>
      <c r="AK192" s="592"/>
      <c r="AL192" s="593">
        <f t="shared" si="107"/>
        <v>12</v>
      </c>
      <c r="AM192" s="594"/>
      <c r="AN192" s="649">
        <f t="shared" si="108"/>
        <v>6</v>
      </c>
      <c r="AO192" s="650"/>
      <c r="AP192" s="652">
        <f t="shared" si="109"/>
        <v>36</v>
      </c>
      <c r="AQ192" s="65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11" t="s">
        <v>277</v>
      </c>
      <c r="D193" s="611"/>
      <c r="E193" s="611"/>
      <c r="F193" s="611"/>
      <c r="G193" s="611"/>
      <c r="H193" s="611"/>
      <c r="I193" s="682">
        <f t="shared" si="116"/>
        <v>0</v>
      </c>
      <c r="J193" s="683"/>
      <c r="K193" s="684">
        <f t="shared" si="117"/>
        <v>0</v>
      </c>
      <c r="L193" s="685"/>
      <c r="M193" s="683">
        <f t="shared" si="118"/>
        <v>0</v>
      </c>
      <c r="N193" s="683"/>
      <c r="O193" s="684">
        <f t="shared" si="119"/>
        <v>0</v>
      </c>
      <c r="P193" s="718"/>
      <c r="Q193" s="683">
        <f t="shared" si="120"/>
        <v>0</v>
      </c>
      <c r="R193" s="683"/>
      <c r="S193" s="684">
        <f t="shared" si="121"/>
        <v>0</v>
      </c>
      <c r="T193" s="718"/>
      <c r="U193" s="683">
        <f t="shared" si="122"/>
        <v>0</v>
      </c>
      <c r="V193" s="683"/>
      <c r="W193" s="692">
        <f t="shared" si="123"/>
        <v>0</v>
      </c>
      <c r="X193" s="692"/>
      <c r="Y193" s="719">
        <f t="shared" si="124"/>
        <v>0</v>
      </c>
      <c r="Z193" s="682"/>
      <c r="AA193" s="684">
        <f t="shared" si="125"/>
        <v>0</v>
      </c>
      <c r="AB193" s="720"/>
      <c r="AC193" s="709">
        <f t="shared" si="126"/>
        <v>1</v>
      </c>
      <c r="AD193" s="709"/>
      <c r="AE193" s="709"/>
      <c r="AF193" s="709"/>
      <c r="AG193" s="709"/>
      <c r="AH193" s="692">
        <f t="shared" si="127"/>
        <v>9</v>
      </c>
      <c r="AI193" s="684"/>
      <c r="AJ193" s="591">
        <f t="shared" si="106"/>
        <v>9</v>
      </c>
      <c r="AK193" s="592"/>
      <c r="AL193" s="593">
        <f t="shared" si="107"/>
        <v>81</v>
      </c>
      <c r="AM193" s="594"/>
      <c r="AN193" s="649">
        <f t="shared" si="108"/>
        <v>10</v>
      </c>
      <c r="AO193" s="650"/>
      <c r="AP193" s="652">
        <f t="shared" si="109"/>
        <v>90</v>
      </c>
      <c r="AQ193" s="65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79"/>
      <c r="D194" s="680"/>
      <c r="E194" s="680"/>
      <c r="F194" s="680"/>
      <c r="G194" s="680"/>
      <c r="H194" s="681"/>
      <c r="I194" s="682">
        <f t="shared" si="116"/>
        <v>0</v>
      </c>
      <c r="J194" s="683"/>
      <c r="K194" s="684">
        <f t="shared" si="117"/>
        <v>0</v>
      </c>
      <c r="L194" s="685"/>
      <c r="M194" s="683">
        <f t="shared" si="118"/>
        <v>0</v>
      </c>
      <c r="N194" s="683"/>
      <c r="O194" s="684">
        <f t="shared" si="119"/>
        <v>0</v>
      </c>
      <c r="P194" s="718"/>
      <c r="Q194" s="683">
        <f t="shared" si="120"/>
        <v>0</v>
      </c>
      <c r="R194" s="683"/>
      <c r="S194" s="684">
        <f t="shared" si="121"/>
        <v>0</v>
      </c>
      <c r="T194" s="718"/>
      <c r="U194" s="683">
        <f t="shared" si="122"/>
        <v>0</v>
      </c>
      <c r="V194" s="683"/>
      <c r="W194" s="692">
        <f t="shared" si="123"/>
        <v>0</v>
      </c>
      <c r="X194" s="692"/>
      <c r="Y194" s="719">
        <f t="shared" si="124"/>
        <v>0</v>
      </c>
      <c r="Z194" s="682"/>
      <c r="AA194" s="684">
        <f t="shared" si="125"/>
        <v>0</v>
      </c>
      <c r="AB194" s="720"/>
      <c r="AC194" s="709">
        <f t="shared" si="126"/>
        <v>0</v>
      </c>
      <c r="AD194" s="709"/>
      <c r="AE194" s="709"/>
      <c r="AF194" s="709"/>
      <c r="AG194" s="709"/>
      <c r="AH194" s="692">
        <f t="shared" si="127"/>
        <v>0</v>
      </c>
      <c r="AI194" s="684"/>
      <c r="AJ194" s="591">
        <f t="shared" si="106"/>
        <v>0</v>
      </c>
      <c r="AK194" s="592"/>
      <c r="AL194" s="593">
        <f t="shared" si="107"/>
        <v>0</v>
      </c>
      <c r="AM194" s="594"/>
      <c r="AN194" s="649">
        <f t="shared" si="108"/>
        <v>0</v>
      </c>
      <c r="AO194" s="650"/>
      <c r="AP194" s="652">
        <f t="shared" si="109"/>
        <v>0</v>
      </c>
      <c r="AQ194" s="65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79"/>
      <c r="D195" s="680"/>
      <c r="E195" s="680"/>
      <c r="F195" s="680"/>
      <c r="G195" s="680"/>
      <c r="H195" s="681"/>
      <c r="I195" s="682">
        <f t="shared" si="116"/>
        <v>0</v>
      </c>
      <c r="J195" s="683"/>
      <c r="K195" s="684">
        <f t="shared" si="117"/>
        <v>0</v>
      </c>
      <c r="L195" s="685"/>
      <c r="M195" s="683">
        <f t="shared" si="118"/>
        <v>0</v>
      </c>
      <c r="N195" s="683"/>
      <c r="O195" s="684">
        <f t="shared" si="119"/>
        <v>0</v>
      </c>
      <c r="P195" s="718"/>
      <c r="Q195" s="683">
        <f t="shared" si="120"/>
        <v>0</v>
      </c>
      <c r="R195" s="683"/>
      <c r="S195" s="684">
        <f t="shared" si="121"/>
        <v>0</v>
      </c>
      <c r="T195" s="718"/>
      <c r="U195" s="683">
        <f t="shared" si="122"/>
        <v>0</v>
      </c>
      <c r="V195" s="683"/>
      <c r="W195" s="692">
        <f t="shared" si="123"/>
        <v>0</v>
      </c>
      <c r="X195" s="692"/>
      <c r="Y195" s="719">
        <f t="shared" si="124"/>
        <v>0</v>
      </c>
      <c r="Z195" s="682"/>
      <c r="AA195" s="684">
        <f t="shared" si="125"/>
        <v>0</v>
      </c>
      <c r="AB195" s="720"/>
      <c r="AC195" s="709">
        <f t="shared" si="126"/>
        <v>0</v>
      </c>
      <c r="AD195" s="709"/>
      <c r="AE195" s="709"/>
      <c r="AF195" s="709"/>
      <c r="AG195" s="709"/>
      <c r="AH195" s="692">
        <f t="shared" si="127"/>
        <v>0</v>
      </c>
      <c r="AI195" s="684"/>
      <c r="AJ195" s="591">
        <f t="shared" si="106"/>
        <v>0</v>
      </c>
      <c r="AK195" s="592"/>
      <c r="AL195" s="593">
        <f t="shared" si="107"/>
        <v>0</v>
      </c>
      <c r="AM195" s="594"/>
      <c r="AN195" s="649">
        <f t="shared" si="108"/>
        <v>0</v>
      </c>
      <c r="AO195" s="650"/>
      <c r="AP195" s="652">
        <f t="shared" si="109"/>
        <v>0</v>
      </c>
      <c r="AQ195" s="65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79"/>
      <c r="D196" s="680"/>
      <c r="E196" s="680"/>
      <c r="F196" s="680"/>
      <c r="G196" s="680"/>
      <c r="H196" s="681"/>
      <c r="I196" s="682">
        <f t="shared" si="116"/>
        <v>0</v>
      </c>
      <c r="J196" s="683"/>
      <c r="K196" s="684">
        <f t="shared" si="117"/>
        <v>0</v>
      </c>
      <c r="L196" s="685"/>
      <c r="M196" s="683">
        <f t="shared" si="118"/>
        <v>0</v>
      </c>
      <c r="N196" s="683"/>
      <c r="O196" s="684">
        <f t="shared" si="119"/>
        <v>0</v>
      </c>
      <c r="P196" s="718"/>
      <c r="Q196" s="683">
        <f t="shared" si="120"/>
        <v>0</v>
      </c>
      <c r="R196" s="683"/>
      <c r="S196" s="684">
        <f t="shared" si="121"/>
        <v>0</v>
      </c>
      <c r="T196" s="718"/>
      <c r="U196" s="683">
        <f t="shared" si="122"/>
        <v>0</v>
      </c>
      <c r="V196" s="683"/>
      <c r="W196" s="692">
        <f t="shared" si="123"/>
        <v>0</v>
      </c>
      <c r="X196" s="692"/>
      <c r="Y196" s="719">
        <f t="shared" si="124"/>
        <v>0</v>
      </c>
      <c r="Z196" s="682"/>
      <c r="AA196" s="684">
        <f t="shared" si="125"/>
        <v>0</v>
      </c>
      <c r="AB196" s="720"/>
      <c r="AC196" s="709">
        <f t="shared" si="126"/>
        <v>0</v>
      </c>
      <c r="AD196" s="709"/>
      <c r="AE196" s="709"/>
      <c r="AF196" s="709"/>
      <c r="AG196" s="709"/>
      <c r="AH196" s="692">
        <f t="shared" si="127"/>
        <v>0</v>
      </c>
      <c r="AI196" s="684"/>
      <c r="AJ196" s="591">
        <f t="shared" si="106"/>
        <v>0</v>
      </c>
      <c r="AK196" s="592"/>
      <c r="AL196" s="593">
        <f t="shared" si="107"/>
        <v>0</v>
      </c>
      <c r="AM196" s="594"/>
      <c r="AN196" s="649">
        <f t="shared" si="108"/>
        <v>0</v>
      </c>
      <c r="AO196" s="650"/>
      <c r="AP196" s="652">
        <f t="shared" si="109"/>
        <v>0</v>
      </c>
      <c r="AQ196" s="65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79"/>
      <c r="D197" s="680"/>
      <c r="E197" s="680"/>
      <c r="F197" s="680"/>
      <c r="G197" s="680"/>
      <c r="H197" s="681"/>
      <c r="I197" s="682">
        <f t="shared" si="116"/>
        <v>0</v>
      </c>
      <c r="J197" s="683"/>
      <c r="K197" s="684">
        <f t="shared" si="117"/>
        <v>0</v>
      </c>
      <c r="L197" s="685"/>
      <c r="M197" s="683">
        <f t="shared" si="118"/>
        <v>0</v>
      </c>
      <c r="N197" s="683"/>
      <c r="O197" s="684">
        <f t="shared" si="119"/>
        <v>0</v>
      </c>
      <c r="P197" s="718"/>
      <c r="Q197" s="683">
        <f t="shared" si="120"/>
        <v>0</v>
      </c>
      <c r="R197" s="683"/>
      <c r="S197" s="684">
        <f t="shared" si="121"/>
        <v>0</v>
      </c>
      <c r="T197" s="718"/>
      <c r="U197" s="683">
        <f t="shared" si="122"/>
        <v>0</v>
      </c>
      <c r="V197" s="683"/>
      <c r="W197" s="692">
        <f t="shared" si="123"/>
        <v>0</v>
      </c>
      <c r="X197" s="692"/>
      <c r="Y197" s="719">
        <f t="shared" si="124"/>
        <v>0</v>
      </c>
      <c r="Z197" s="682"/>
      <c r="AA197" s="684">
        <f t="shared" si="125"/>
        <v>0</v>
      </c>
      <c r="AB197" s="720"/>
      <c r="AC197" s="709">
        <f t="shared" si="126"/>
        <v>0</v>
      </c>
      <c r="AD197" s="709"/>
      <c r="AE197" s="709"/>
      <c r="AF197" s="709"/>
      <c r="AG197" s="709"/>
      <c r="AH197" s="692">
        <f t="shared" si="127"/>
        <v>0</v>
      </c>
      <c r="AI197" s="684"/>
      <c r="AJ197" s="591">
        <f t="shared" si="106"/>
        <v>0</v>
      </c>
      <c r="AK197" s="592"/>
      <c r="AL197" s="593">
        <f t="shared" si="107"/>
        <v>0</v>
      </c>
      <c r="AM197" s="594"/>
      <c r="AN197" s="649">
        <f t="shared" si="108"/>
        <v>0</v>
      </c>
      <c r="AO197" s="650"/>
      <c r="AP197" s="652">
        <f t="shared" si="109"/>
        <v>0</v>
      </c>
      <c r="AQ197" s="65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79"/>
      <c r="D198" s="680"/>
      <c r="E198" s="680"/>
      <c r="F198" s="680"/>
      <c r="G198" s="680"/>
      <c r="H198" s="681"/>
      <c r="I198" s="682">
        <f t="shared" si="116"/>
        <v>0</v>
      </c>
      <c r="J198" s="683"/>
      <c r="K198" s="684">
        <f t="shared" si="117"/>
        <v>0</v>
      </c>
      <c r="L198" s="685"/>
      <c r="M198" s="683">
        <f t="shared" si="118"/>
        <v>0</v>
      </c>
      <c r="N198" s="683"/>
      <c r="O198" s="684">
        <f t="shared" si="119"/>
        <v>0</v>
      </c>
      <c r="P198" s="718"/>
      <c r="Q198" s="683">
        <f t="shared" si="120"/>
        <v>0</v>
      </c>
      <c r="R198" s="683"/>
      <c r="S198" s="684">
        <f t="shared" si="121"/>
        <v>0</v>
      </c>
      <c r="T198" s="718"/>
      <c r="U198" s="683">
        <f t="shared" si="122"/>
        <v>0</v>
      </c>
      <c r="V198" s="683"/>
      <c r="W198" s="692">
        <f t="shared" si="123"/>
        <v>0</v>
      </c>
      <c r="X198" s="692"/>
      <c r="Y198" s="719">
        <f t="shared" si="124"/>
        <v>0</v>
      </c>
      <c r="Z198" s="682"/>
      <c r="AA198" s="684">
        <f t="shared" si="125"/>
        <v>0</v>
      </c>
      <c r="AB198" s="720"/>
      <c r="AC198" s="709">
        <f t="shared" si="126"/>
        <v>0</v>
      </c>
      <c r="AD198" s="709"/>
      <c r="AE198" s="709"/>
      <c r="AF198" s="709"/>
      <c r="AG198" s="709"/>
      <c r="AH198" s="692">
        <f t="shared" si="127"/>
        <v>0</v>
      </c>
      <c r="AI198" s="684"/>
      <c r="AJ198" s="591">
        <f t="shared" si="106"/>
        <v>0</v>
      </c>
      <c r="AK198" s="592"/>
      <c r="AL198" s="593">
        <f t="shared" si="107"/>
        <v>0</v>
      </c>
      <c r="AM198" s="594"/>
      <c r="AN198" s="649">
        <f t="shared" si="108"/>
        <v>0</v>
      </c>
      <c r="AO198" s="650"/>
      <c r="AP198" s="652">
        <f t="shared" si="109"/>
        <v>0</v>
      </c>
      <c r="AQ198" s="65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79"/>
      <c r="D199" s="680"/>
      <c r="E199" s="680"/>
      <c r="F199" s="680"/>
      <c r="G199" s="680"/>
      <c r="H199" s="681"/>
      <c r="I199" s="682">
        <f t="shared" si="116"/>
        <v>0</v>
      </c>
      <c r="J199" s="683"/>
      <c r="K199" s="684">
        <f t="shared" si="117"/>
        <v>0</v>
      </c>
      <c r="L199" s="685"/>
      <c r="M199" s="683">
        <f t="shared" si="118"/>
        <v>0</v>
      </c>
      <c r="N199" s="683"/>
      <c r="O199" s="684">
        <f t="shared" si="119"/>
        <v>0</v>
      </c>
      <c r="P199" s="718"/>
      <c r="Q199" s="683">
        <f t="shared" si="120"/>
        <v>0</v>
      </c>
      <c r="R199" s="683"/>
      <c r="S199" s="684">
        <f t="shared" si="121"/>
        <v>0</v>
      </c>
      <c r="T199" s="718"/>
      <c r="U199" s="683">
        <f t="shared" si="122"/>
        <v>0</v>
      </c>
      <c r="V199" s="683"/>
      <c r="W199" s="692">
        <f t="shared" si="123"/>
        <v>0</v>
      </c>
      <c r="X199" s="692"/>
      <c r="Y199" s="719">
        <f t="shared" si="124"/>
        <v>0</v>
      </c>
      <c r="Z199" s="682"/>
      <c r="AA199" s="684">
        <f t="shared" si="125"/>
        <v>0</v>
      </c>
      <c r="AB199" s="720"/>
      <c r="AC199" s="709">
        <f t="shared" si="126"/>
        <v>0</v>
      </c>
      <c r="AD199" s="709"/>
      <c r="AE199" s="709"/>
      <c r="AF199" s="709"/>
      <c r="AG199" s="709"/>
      <c r="AH199" s="692">
        <f t="shared" si="127"/>
        <v>0</v>
      </c>
      <c r="AI199" s="684"/>
      <c r="AJ199" s="591">
        <f t="shared" si="106"/>
        <v>0</v>
      </c>
      <c r="AK199" s="592"/>
      <c r="AL199" s="593">
        <f t="shared" si="107"/>
        <v>0</v>
      </c>
      <c r="AM199" s="594"/>
      <c r="AN199" s="649">
        <f t="shared" si="108"/>
        <v>0</v>
      </c>
      <c r="AO199" s="650"/>
      <c r="AP199" s="652">
        <f t="shared" si="109"/>
        <v>0</v>
      </c>
      <c r="AQ199" s="65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79"/>
      <c r="D200" s="680"/>
      <c r="E200" s="680"/>
      <c r="F200" s="680"/>
      <c r="G200" s="680"/>
      <c r="H200" s="681"/>
      <c r="I200" s="682">
        <f t="shared" si="116"/>
        <v>0</v>
      </c>
      <c r="J200" s="683"/>
      <c r="K200" s="684">
        <f t="shared" si="117"/>
        <v>0</v>
      </c>
      <c r="L200" s="685"/>
      <c r="M200" s="683">
        <f t="shared" si="118"/>
        <v>0</v>
      </c>
      <c r="N200" s="683"/>
      <c r="O200" s="684">
        <f t="shared" si="119"/>
        <v>0</v>
      </c>
      <c r="P200" s="718"/>
      <c r="Q200" s="683">
        <f t="shared" si="120"/>
        <v>0</v>
      </c>
      <c r="R200" s="683"/>
      <c r="S200" s="684">
        <f t="shared" si="121"/>
        <v>0</v>
      </c>
      <c r="T200" s="718"/>
      <c r="U200" s="683">
        <f t="shared" si="122"/>
        <v>0</v>
      </c>
      <c r="V200" s="683"/>
      <c r="W200" s="692">
        <f t="shared" si="123"/>
        <v>0</v>
      </c>
      <c r="X200" s="692"/>
      <c r="Y200" s="719">
        <f t="shared" si="124"/>
        <v>0</v>
      </c>
      <c r="Z200" s="682"/>
      <c r="AA200" s="684">
        <f t="shared" si="125"/>
        <v>0</v>
      </c>
      <c r="AB200" s="720"/>
      <c r="AC200" s="709">
        <f t="shared" si="126"/>
        <v>0</v>
      </c>
      <c r="AD200" s="709"/>
      <c r="AE200" s="709"/>
      <c r="AF200" s="709"/>
      <c r="AG200" s="709"/>
      <c r="AH200" s="692">
        <f t="shared" si="127"/>
        <v>0</v>
      </c>
      <c r="AI200" s="684"/>
      <c r="AJ200" s="591">
        <f t="shared" si="106"/>
        <v>0</v>
      </c>
      <c r="AK200" s="592"/>
      <c r="AL200" s="593">
        <f t="shared" si="107"/>
        <v>0</v>
      </c>
      <c r="AM200" s="594"/>
      <c r="AN200" s="649">
        <f t="shared" si="108"/>
        <v>0</v>
      </c>
      <c r="AO200" s="650"/>
      <c r="AP200" s="652">
        <f t="shared" si="109"/>
        <v>0</v>
      </c>
      <c r="AQ200" s="65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2" t="s">
        <v>72</v>
      </c>
      <c r="D201" s="713"/>
      <c r="E201" s="713"/>
      <c r="F201" s="713"/>
      <c r="G201" s="713"/>
      <c r="H201" s="714"/>
      <c r="I201" s="631">
        <f>SUM(K108:L173)</f>
        <v>6977</v>
      </c>
      <c r="J201" s="632"/>
      <c r="K201" s="632"/>
      <c r="L201" s="633"/>
      <c r="M201" s="689">
        <f>SUM(O108:P173)</f>
        <v>15103.5</v>
      </c>
      <c r="N201" s="632"/>
      <c r="O201" s="632"/>
      <c r="P201" s="690"/>
      <c r="Q201" s="631">
        <f>SUM(S108:T173)</f>
        <v>12957.5</v>
      </c>
      <c r="R201" s="632"/>
      <c r="S201" s="632"/>
      <c r="T201" s="633"/>
      <c r="U201" s="689">
        <f>SUM(W108:X173)</f>
        <v>16319.5</v>
      </c>
      <c r="V201" s="632"/>
      <c r="W201" s="632"/>
      <c r="X201" s="690"/>
      <c r="Y201" s="631">
        <f>SUM(AA108:AB190)</f>
        <v>26064.5</v>
      </c>
      <c r="Z201" s="632"/>
      <c r="AA201" s="632"/>
      <c r="AB201" s="633"/>
      <c r="AC201" s="637">
        <f>SUM(AH108:AI200)</f>
        <v>59703</v>
      </c>
      <c r="AD201" s="637"/>
      <c r="AE201" s="637"/>
      <c r="AF201" s="637"/>
      <c r="AG201" s="638"/>
      <c r="AH201" s="638"/>
      <c r="AI201" s="639"/>
      <c r="AJ201" s="595">
        <f>SUM(AL108:AM200)</f>
        <v>17914</v>
      </c>
      <c r="AK201" s="596"/>
      <c r="AL201" s="596"/>
      <c r="AM201" s="597"/>
      <c r="AN201" s="643">
        <f>SUM(AP108:AQ200)</f>
        <v>155039</v>
      </c>
      <c r="AO201" s="644"/>
      <c r="AP201" s="644"/>
      <c r="AQ201" s="64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5" t="s">
        <v>263</v>
      </c>
      <c r="D202" s="716"/>
      <c r="E202" s="716"/>
      <c r="F202" s="716"/>
      <c r="G202" s="716"/>
      <c r="H202" s="717"/>
      <c r="I202" s="721">
        <v>0</v>
      </c>
      <c r="J202" s="722"/>
      <c r="K202" s="722"/>
      <c r="L202" s="723"/>
      <c r="M202" s="710">
        <v>0</v>
      </c>
      <c r="N202" s="635"/>
      <c r="O202" s="635"/>
      <c r="P202" s="711"/>
      <c r="Q202" s="634">
        <v>0</v>
      </c>
      <c r="R202" s="635"/>
      <c r="S202" s="635"/>
      <c r="T202" s="636"/>
      <c r="U202" s="710">
        <v>0</v>
      </c>
      <c r="V202" s="635"/>
      <c r="W202" s="635"/>
      <c r="X202" s="711"/>
      <c r="Y202" s="634">
        <f>KF102+KT102+LG102</f>
        <v>91.09</v>
      </c>
      <c r="Z202" s="635"/>
      <c r="AA202" s="635"/>
      <c r="AB202" s="636"/>
      <c r="AC202" s="640">
        <f>MF102</f>
        <v>79.5</v>
      </c>
      <c r="AD202" s="640"/>
      <c r="AE202" s="640"/>
      <c r="AF202" s="640"/>
      <c r="AG202" s="641"/>
      <c r="AH202" s="641"/>
      <c r="AI202" s="642"/>
      <c r="AJ202" s="598">
        <f>OD102</f>
        <v>-17.5</v>
      </c>
      <c r="AK202" s="599"/>
      <c r="AL202" s="599"/>
      <c r="AM202" s="600"/>
      <c r="AN202" s="646">
        <f ca="1">SUM(I202:AP202)</f>
        <v>170.59</v>
      </c>
      <c r="AO202" s="647"/>
      <c r="AP202" s="647"/>
      <c r="AQ202" s="64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91" t="s">
        <v>89</v>
      </c>
      <c r="C206" s="691"/>
      <c r="D206" s="691"/>
      <c r="E206" s="691"/>
      <c r="F206" s="691"/>
      <c r="G206" s="691"/>
      <c r="H206" s="691"/>
      <c r="I206" s="691"/>
      <c r="J206" s="691"/>
      <c r="K206" s="691"/>
      <c r="L206" s="691"/>
      <c r="M206" s="691"/>
      <c r="N206" s="691"/>
      <c r="O206" s="691"/>
      <c r="P206" s="691"/>
      <c r="Q206" s="691"/>
      <c r="R206" s="691"/>
      <c r="S206" s="691"/>
      <c r="T206" s="691"/>
      <c r="U206" s="691"/>
      <c r="V206" s="691"/>
      <c r="W206" s="69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91"/>
      <c r="C207" s="691"/>
      <c r="D207" s="691"/>
      <c r="E207" s="691"/>
      <c r="F207" s="691"/>
      <c r="G207" s="691"/>
      <c r="H207" s="691"/>
      <c r="I207" s="691"/>
      <c r="J207" s="691"/>
      <c r="K207" s="691"/>
      <c r="L207" s="691"/>
      <c r="M207" s="691"/>
      <c r="N207" s="691"/>
      <c r="O207" s="691"/>
      <c r="P207" s="691"/>
      <c r="Q207" s="691"/>
      <c r="R207" s="691"/>
      <c r="S207" s="691"/>
      <c r="T207" s="691"/>
      <c r="U207" s="691"/>
      <c r="V207" s="691"/>
      <c r="W207" s="69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91"/>
      <c r="C208" s="691"/>
      <c r="D208" s="691"/>
      <c r="E208" s="691"/>
      <c r="F208" s="691"/>
      <c r="G208" s="691"/>
      <c r="H208" s="691"/>
      <c r="I208" s="691"/>
      <c r="J208" s="691"/>
      <c r="K208" s="691"/>
      <c r="L208" s="691"/>
      <c r="M208" s="691"/>
      <c r="N208" s="691"/>
      <c r="O208" s="691"/>
      <c r="P208" s="691"/>
      <c r="Q208" s="691"/>
      <c r="R208" s="691"/>
      <c r="S208" s="691"/>
      <c r="T208" s="691"/>
      <c r="U208" s="691"/>
      <c r="V208" s="691"/>
      <c r="W208" s="69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96" t="s">
        <v>80</v>
      </c>
      <c r="D210" s="697"/>
      <c r="E210" s="697"/>
      <c r="F210" s="697"/>
      <c r="G210" s="697"/>
      <c r="H210" s="697"/>
      <c r="I210" s="697"/>
      <c r="J210" s="697"/>
      <c r="K210" s="697"/>
      <c r="L210" s="697"/>
      <c r="M210" s="697"/>
      <c r="N210" s="697"/>
      <c r="O210" s="697"/>
      <c r="P210" s="697"/>
      <c r="Q210" s="697"/>
      <c r="R210" s="697"/>
      <c r="S210" s="697"/>
      <c r="T210" s="697"/>
      <c r="U210" s="697"/>
      <c r="V210" s="697"/>
      <c r="W210" s="698"/>
      <c r="X210" s="697"/>
      <c r="Y210" s="697"/>
      <c r="Z210" s="697"/>
      <c r="AA210" s="699"/>
      <c r="AB210" s="699"/>
      <c r="AC210" s="699"/>
      <c r="AD210" s="700"/>
      <c r="AE210" s="700"/>
      <c r="AF210" s="700"/>
      <c r="AG210" s="701"/>
      <c r="AH210" s="83"/>
      <c r="AI210" s="8"/>
      <c r="AJ210" s="8"/>
      <c r="AK210" s="8"/>
    </row>
    <row r="211" spans="1:51" ht="27" thickBot="1" x14ac:dyDescent="0.3">
      <c r="A211" s="42"/>
      <c r="C211" s="693" t="s">
        <v>2</v>
      </c>
      <c r="D211" s="694"/>
      <c r="E211" s="694"/>
      <c r="F211" s="694"/>
      <c r="G211" s="694"/>
      <c r="H211" s="69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74" t="s">
        <v>55</v>
      </c>
      <c r="D212" s="675"/>
      <c r="E212" s="675"/>
      <c r="F212" s="675"/>
      <c r="G212" s="675"/>
      <c r="H212" s="67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7" t="s">
        <v>4</v>
      </c>
      <c r="D213" s="611"/>
      <c r="E213" s="611"/>
      <c r="F213" s="611"/>
      <c r="G213" s="611"/>
      <c r="H213" s="678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7" t="s">
        <v>5</v>
      </c>
      <c r="D214" s="611"/>
      <c r="E214" s="611"/>
      <c r="F214" s="611"/>
      <c r="G214" s="611"/>
      <c r="H214" s="678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7" t="s">
        <v>56</v>
      </c>
      <c r="D215" s="611"/>
      <c r="E215" s="611"/>
      <c r="F215" s="611"/>
      <c r="G215" s="611"/>
      <c r="H215" s="678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7" t="s">
        <v>49</v>
      </c>
      <c r="D216" s="611"/>
      <c r="E216" s="611"/>
      <c r="F216" s="611"/>
      <c r="G216" s="611"/>
      <c r="H216" s="678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7" t="s">
        <v>50</v>
      </c>
      <c r="D217" s="611"/>
      <c r="E217" s="611"/>
      <c r="F217" s="611"/>
      <c r="G217" s="611"/>
      <c r="H217" s="678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7" t="s">
        <v>6</v>
      </c>
      <c r="D218" s="611"/>
      <c r="E218" s="611"/>
      <c r="F218" s="611"/>
      <c r="G218" s="611"/>
      <c r="H218" s="678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7" t="s">
        <v>7</v>
      </c>
      <c r="D219" s="611"/>
      <c r="E219" s="611"/>
      <c r="F219" s="611"/>
      <c r="G219" s="611"/>
      <c r="H219" s="678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7" t="s">
        <v>8</v>
      </c>
      <c r="D220" s="611"/>
      <c r="E220" s="611"/>
      <c r="F220" s="611"/>
      <c r="G220" s="611"/>
      <c r="H220" s="678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7" t="s">
        <v>9</v>
      </c>
      <c r="D221" s="611"/>
      <c r="E221" s="611"/>
      <c r="F221" s="611"/>
      <c r="G221" s="611"/>
      <c r="H221" s="678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7" t="s">
        <v>10</v>
      </c>
      <c r="D222" s="611"/>
      <c r="E222" s="611"/>
      <c r="F222" s="611"/>
      <c r="G222" s="611"/>
      <c r="H222" s="678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7" t="s">
        <v>11</v>
      </c>
      <c r="D223" s="611"/>
      <c r="E223" s="611"/>
      <c r="F223" s="611"/>
      <c r="G223" s="611"/>
      <c r="H223" s="678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7" t="s">
        <v>57</v>
      </c>
      <c r="D224" s="611"/>
      <c r="E224" s="611"/>
      <c r="F224" s="611"/>
      <c r="G224" s="611"/>
      <c r="H224" s="678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7" t="s">
        <v>51</v>
      </c>
      <c r="D225" s="611"/>
      <c r="E225" s="611"/>
      <c r="F225" s="611"/>
      <c r="G225" s="611"/>
      <c r="H225" s="678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7" t="s">
        <v>52</v>
      </c>
      <c r="D226" s="611"/>
      <c r="E226" s="611"/>
      <c r="F226" s="611"/>
      <c r="G226" s="611"/>
      <c r="H226" s="678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7" t="s">
        <v>12</v>
      </c>
      <c r="D227" s="611"/>
      <c r="E227" s="611"/>
      <c r="F227" s="611"/>
      <c r="G227" s="611"/>
      <c r="H227" s="678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7" t="s">
        <v>13</v>
      </c>
      <c r="D228" s="611"/>
      <c r="E228" s="611"/>
      <c r="F228" s="611"/>
      <c r="G228" s="611"/>
      <c r="H228" s="678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7" t="s">
        <v>98</v>
      </c>
      <c r="D229" s="611"/>
      <c r="E229" s="611"/>
      <c r="F229" s="611"/>
      <c r="G229" s="611"/>
      <c r="H229" s="678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7" t="s">
        <v>99</v>
      </c>
      <c r="D230" s="611"/>
      <c r="E230" s="611"/>
      <c r="F230" s="611"/>
      <c r="G230" s="611"/>
      <c r="H230" s="678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7" t="s">
        <v>100</v>
      </c>
      <c r="D231" s="611"/>
      <c r="E231" s="611"/>
      <c r="F231" s="611"/>
      <c r="G231" s="611"/>
      <c r="H231" s="678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7" t="s">
        <v>101</v>
      </c>
      <c r="D232" s="611"/>
      <c r="E232" s="611"/>
      <c r="F232" s="611"/>
      <c r="G232" s="611"/>
      <c r="H232" s="678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7" t="s">
        <v>53</v>
      </c>
      <c r="D233" s="611"/>
      <c r="E233" s="611"/>
      <c r="F233" s="611"/>
      <c r="G233" s="611"/>
      <c r="H233" s="678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06" t="s">
        <v>233</v>
      </c>
      <c r="D234" s="707"/>
      <c r="E234" s="707"/>
      <c r="F234" s="707"/>
      <c r="G234" s="707"/>
      <c r="H234" s="70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2" t="s">
        <v>81</v>
      </c>
      <c r="D237" s="662"/>
      <c r="E237" s="662"/>
      <c r="F237" s="662"/>
      <c r="G237" s="662"/>
      <c r="H237" s="662"/>
      <c r="I237" s="662"/>
      <c r="J237" s="662"/>
      <c r="K237" s="662"/>
      <c r="L237" s="662"/>
      <c r="M237" s="662"/>
      <c r="N237" s="662"/>
      <c r="O237" s="662"/>
      <c r="P237" s="662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8" t="s">
        <v>2</v>
      </c>
      <c r="D238" s="688"/>
      <c r="E238" s="688"/>
      <c r="F238" s="688"/>
      <c r="G238" s="68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11" t="s">
        <v>14</v>
      </c>
      <c r="D239" s="611"/>
      <c r="E239" s="611"/>
      <c r="F239" s="611"/>
      <c r="G239" s="611"/>
      <c r="H239" s="61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11" t="s">
        <v>15</v>
      </c>
      <c r="D240" s="611"/>
      <c r="E240" s="611"/>
      <c r="F240" s="611"/>
      <c r="G240" s="611"/>
      <c r="H240" s="61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11" t="s">
        <v>16</v>
      </c>
      <c r="D241" s="611"/>
      <c r="E241" s="611"/>
      <c r="F241" s="611"/>
      <c r="G241" s="611"/>
      <c r="H241" s="61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11" t="s">
        <v>17</v>
      </c>
      <c r="D242" s="611"/>
      <c r="E242" s="611"/>
      <c r="F242" s="611"/>
      <c r="G242" s="611"/>
      <c r="H242" s="60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11" t="s">
        <v>18</v>
      </c>
      <c r="D243" s="611"/>
      <c r="E243" s="611"/>
      <c r="F243" s="611"/>
      <c r="G243" s="611"/>
      <c r="H243" s="60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11" t="s">
        <v>19</v>
      </c>
      <c r="D244" s="611"/>
      <c r="E244" s="611"/>
      <c r="F244" s="611"/>
      <c r="G244" s="611"/>
      <c r="H244" s="60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2" t="s">
        <v>180</v>
      </c>
      <c r="D249" s="662"/>
      <c r="E249" s="662"/>
      <c r="F249" s="662"/>
      <c r="G249" s="662"/>
      <c r="H249" s="662"/>
      <c r="I249" s="662"/>
      <c r="J249" s="662"/>
      <c r="K249" s="662"/>
      <c r="L249" s="662"/>
      <c r="M249" s="662"/>
      <c r="N249" s="662"/>
      <c r="O249" s="662"/>
      <c r="P249" s="662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8" t="s">
        <v>2</v>
      </c>
      <c r="D250" s="688"/>
      <c r="E250" s="688"/>
      <c r="F250" s="688"/>
      <c r="G250" s="68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11" t="s">
        <v>16</v>
      </c>
      <c r="D251" s="611"/>
      <c r="E251" s="611"/>
      <c r="F251" s="611"/>
      <c r="G251" s="611"/>
      <c r="H251" s="61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11" t="s">
        <v>93</v>
      </c>
      <c r="D252" s="611"/>
      <c r="E252" s="611"/>
      <c r="F252" s="611"/>
      <c r="G252" s="611"/>
      <c r="H252" s="61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2" t="s">
        <v>82</v>
      </c>
      <c r="D257" s="662"/>
      <c r="E257" s="662"/>
      <c r="F257" s="662"/>
      <c r="G257" s="662"/>
      <c r="H257" s="662"/>
      <c r="I257" s="662"/>
      <c r="J257" s="662"/>
      <c r="K257" s="662"/>
      <c r="L257" s="662"/>
      <c r="M257" s="662"/>
      <c r="N257" s="662"/>
      <c r="O257" s="662"/>
      <c r="P257" s="662"/>
      <c r="Q257" s="662"/>
      <c r="R257" s="662"/>
      <c r="S257" s="662"/>
      <c r="T257" s="662"/>
      <c r="U257" s="662"/>
      <c r="V257" s="662"/>
      <c r="W257" s="662"/>
      <c r="X257" s="662"/>
      <c r="Y257" s="662"/>
      <c r="Z257" s="662"/>
      <c r="AA257" s="662"/>
      <c r="AB257" s="662"/>
      <c r="AC257" s="662"/>
      <c r="AD257" s="662"/>
      <c r="AE257" s="662"/>
      <c r="AF257" s="662"/>
      <c r="AG257" s="662"/>
      <c r="AH257" s="14"/>
      <c r="AI257" s="14"/>
      <c r="AJ257" s="8"/>
      <c r="AK257" s="8"/>
      <c r="AL257" s="8"/>
    </row>
    <row r="258" spans="1:49" ht="24" x14ac:dyDescent="0.25">
      <c r="A258" s="42"/>
      <c r="C258" s="688" t="s">
        <v>2</v>
      </c>
      <c r="D258" s="688"/>
      <c r="E258" s="688"/>
      <c r="F258" s="688"/>
      <c r="G258" s="68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11" t="s">
        <v>20</v>
      </c>
      <c r="D259" s="611"/>
      <c r="E259" s="611"/>
      <c r="F259" s="611"/>
      <c r="G259" s="611"/>
      <c r="H259" s="604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11" t="s">
        <v>21</v>
      </c>
      <c r="D260" s="611"/>
      <c r="E260" s="611"/>
      <c r="F260" s="611"/>
      <c r="G260" s="611"/>
      <c r="H260" s="604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11" t="s">
        <v>22</v>
      </c>
      <c r="D261" s="611"/>
      <c r="E261" s="611"/>
      <c r="F261" s="611"/>
      <c r="G261" s="611"/>
      <c r="H261" s="604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11" t="s">
        <v>23</v>
      </c>
      <c r="D262" s="611"/>
      <c r="E262" s="611"/>
      <c r="F262" s="611"/>
      <c r="G262" s="611"/>
      <c r="H262" s="604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11" t="s">
        <v>24</v>
      </c>
      <c r="D263" s="611"/>
      <c r="E263" s="611"/>
      <c r="F263" s="611"/>
      <c r="G263" s="611"/>
      <c r="H263" s="604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11" t="s">
        <v>25</v>
      </c>
      <c r="D264" s="611"/>
      <c r="E264" s="611"/>
      <c r="F264" s="611"/>
      <c r="G264" s="611"/>
      <c r="H264" s="604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11" t="s">
        <v>26</v>
      </c>
      <c r="D265" s="611"/>
      <c r="E265" s="611"/>
      <c r="F265" s="611"/>
      <c r="G265" s="611"/>
      <c r="H265" s="604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11" t="s">
        <v>27</v>
      </c>
      <c r="D266" s="611"/>
      <c r="E266" s="611"/>
      <c r="F266" s="611"/>
      <c r="G266" s="611"/>
      <c r="H266" s="604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11" t="s">
        <v>28</v>
      </c>
      <c r="D267" s="611"/>
      <c r="E267" s="611"/>
      <c r="F267" s="611"/>
      <c r="G267" s="611"/>
      <c r="H267" s="604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11" t="s">
        <v>29</v>
      </c>
      <c r="D268" s="611"/>
      <c r="E268" s="611"/>
      <c r="F268" s="611"/>
      <c r="G268" s="611"/>
      <c r="H268" s="604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11" t="s">
        <v>114</v>
      </c>
      <c r="D269" s="611"/>
      <c r="E269" s="611"/>
      <c r="F269" s="611"/>
      <c r="G269" s="611"/>
      <c r="H269" s="604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11" t="s">
        <v>30</v>
      </c>
      <c r="D270" s="611"/>
      <c r="E270" s="611"/>
      <c r="F270" s="611"/>
      <c r="G270" s="611"/>
      <c r="H270" s="604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11" t="s">
        <v>31</v>
      </c>
      <c r="D271" s="611"/>
      <c r="E271" s="611"/>
      <c r="F271" s="611"/>
      <c r="G271" s="611"/>
      <c r="H271" s="604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11" t="s">
        <v>32</v>
      </c>
      <c r="D272" s="611"/>
      <c r="E272" s="611"/>
      <c r="F272" s="611"/>
      <c r="G272" s="611"/>
      <c r="H272" s="604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11" t="s">
        <v>33</v>
      </c>
      <c r="D273" s="611"/>
      <c r="E273" s="611"/>
      <c r="F273" s="611"/>
      <c r="G273" s="611"/>
      <c r="H273" s="604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11" t="s">
        <v>34</v>
      </c>
      <c r="D274" s="611"/>
      <c r="E274" s="611"/>
      <c r="F274" s="611"/>
      <c r="G274" s="611"/>
      <c r="H274" s="604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11" t="s">
        <v>35</v>
      </c>
      <c r="D275" s="611"/>
      <c r="E275" s="611"/>
      <c r="F275" s="611"/>
      <c r="G275" s="611"/>
      <c r="H275" s="604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11" t="s">
        <v>36</v>
      </c>
      <c r="D276" s="611"/>
      <c r="E276" s="611"/>
      <c r="F276" s="611"/>
      <c r="G276" s="611"/>
      <c r="H276" s="604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11" t="s">
        <v>37</v>
      </c>
      <c r="D277" s="611"/>
      <c r="E277" s="611"/>
      <c r="F277" s="611"/>
      <c r="G277" s="611"/>
      <c r="H277" s="604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11" t="s">
        <v>38</v>
      </c>
      <c r="D278" s="611"/>
      <c r="E278" s="611"/>
      <c r="F278" s="611"/>
      <c r="G278" s="611"/>
      <c r="H278" s="604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11" t="s">
        <v>39</v>
      </c>
      <c r="D279" s="611"/>
      <c r="E279" s="611"/>
      <c r="F279" s="611"/>
      <c r="G279" s="611"/>
      <c r="H279" s="604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11" t="s">
        <v>48</v>
      </c>
      <c r="D280" s="611"/>
      <c r="E280" s="611"/>
      <c r="F280" s="611"/>
      <c r="G280" s="611"/>
      <c r="H280" s="604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11" t="s">
        <v>40</v>
      </c>
      <c r="D281" s="611"/>
      <c r="E281" s="611"/>
      <c r="F281" s="611"/>
      <c r="G281" s="611"/>
      <c r="H281" s="604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11" t="s">
        <v>41</v>
      </c>
      <c r="D282" s="611"/>
      <c r="E282" s="611"/>
      <c r="F282" s="611"/>
      <c r="G282" s="611"/>
      <c r="H282" s="604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11" t="s">
        <v>42</v>
      </c>
      <c r="D283" s="611"/>
      <c r="E283" s="611"/>
      <c r="F283" s="611"/>
      <c r="G283" s="611"/>
      <c r="H283" s="604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11" t="s">
        <v>45</v>
      </c>
      <c r="D284" s="611"/>
      <c r="E284" s="611"/>
      <c r="F284" s="611"/>
      <c r="G284" s="611"/>
      <c r="H284" s="604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11" t="s">
        <v>116</v>
      </c>
      <c r="D285" s="611"/>
      <c r="E285" s="611"/>
      <c r="F285" s="611"/>
      <c r="G285" s="611"/>
      <c r="H285" s="604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11" t="s">
        <v>43</v>
      </c>
      <c r="D286" s="611"/>
      <c r="E286" s="611"/>
      <c r="F286" s="611"/>
      <c r="G286" s="611"/>
      <c r="H286" s="604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11" t="s">
        <v>46</v>
      </c>
      <c r="D287" s="611"/>
      <c r="E287" s="611"/>
      <c r="F287" s="611"/>
      <c r="G287" s="611"/>
      <c r="H287" s="604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04" t="s">
        <v>44</v>
      </c>
      <c r="D288" s="605"/>
      <c r="E288" s="605"/>
      <c r="F288" s="605"/>
      <c r="G288" s="605"/>
      <c r="H288" s="605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04" t="s">
        <v>115</v>
      </c>
      <c r="D289" s="605"/>
      <c r="E289" s="605"/>
      <c r="F289" s="605"/>
      <c r="G289" s="605"/>
      <c r="H289" s="605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11" t="s">
        <v>47</v>
      </c>
      <c r="D290" s="611"/>
      <c r="E290" s="611"/>
      <c r="F290" s="611"/>
      <c r="G290" s="611"/>
      <c r="H290" s="604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04" t="s">
        <v>246</v>
      </c>
      <c r="D291" s="605"/>
      <c r="E291" s="605"/>
      <c r="F291" s="605"/>
      <c r="G291" s="605"/>
      <c r="H291" s="605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11" t="s">
        <v>277</v>
      </c>
      <c r="D292" s="611"/>
      <c r="E292" s="611"/>
      <c r="F292" s="611"/>
      <c r="G292" s="611"/>
      <c r="H292" s="61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3" t="s">
        <v>270</v>
      </c>
      <c r="D295" s="663"/>
      <c r="E295" s="663"/>
      <c r="F295" s="663"/>
      <c r="G295" s="663"/>
      <c r="H295" s="663"/>
      <c r="I295" s="664"/>
      <c r="J295" s="664"/>
      <c r="K295" s="664"/>
      <c r="L295" s="664"/>
      <c r="M295" s="664"/>
      <c r="N295" s="664"/>
      <c r="O295" s="663"/>
      <c r="P295" s="663"/>
      <c r="Q295" s="663"/>
      <c r="R295" s="663"/>
      <c r="S295" s="663"/>
      <c r="T295" s="663"/>
      <c r="U295" s="663"/>
      <c r="W295" s="8"/>
    </row>
    <row r="296" spans="1:40" ht="24" x14ac:dyDescent="0.25">
      <c r="A296" s="42"/>
      <c r="C296" s="702" t="s">
        <v>2</v>
      </c>
      <c r="D296" s="703"/>
      <c r="E296" s="703"/>
      <c r="F296" s="703"/>
      <c r="G296" s="703"/>
      <c r="H296" s="70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11" t="s">
        <v>83</v>
      </c>
      <c r="D297" s="611"/>
      <c r="E297" s="611"/>
      <c r="F297" s="611"/>
      <c r="G297" s="611"/>
      <c r="H297" s="604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11" t="s">
        <v>178</v>
      </c>
      <c r="D298" s="611"/>
      <c r="E298" s="611"/>
      <c r="F298" s="611"/>
      <c r="G298" s="611"/>
      <c r="H298" s="604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04" t="s">
        <v>235</v>
      </c>
      <c r="D299" s="605"/>
      <c r="E299" s="605"/>
      <c r="F299" s="605"/>
      <c r="G299" s="605"/>
      <c r="H299" s="605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04" t="s">
        <v>247</v>
      </c>
      <c r="D300" s="605"/>
      <c r="E300" s="605"/>
      <c r="F300" s="605"/>
      <c r="G300" s="605"/>
      <c r="H300" s="605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04" t="s">
        <v>248</v>
      </c>
      <c r="D301" s="605"/>
      <c r="E301" s="605"/>
      <c r="F301" s="605"/>
      <c r="G301" s="605"/>
      <c r="H301" s="605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04" t="s">
        <v>250</v>
      </c>
      <c r="D302" s="605"/>
      <c r="E302" s="605"/>
      <c r="F302" s="605"/>
      <c r="G302" s="605"/>
      <c r="H302" s="605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04" t="s">
        <v>251</v>
      </c>
      <c r="D303" s="605"/>
      <c r="E303" s="605"/>
      <c r="F303" s="605"/>
      <c r="G303" s="605"/>
      <c r="H303" s="605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04" t="s">
        <v>252</v>
      </c>
      <c r="D304" s="605"/>
      <c r="E304" s="605"/>
      <c r="F304" s="605"/>
      <c r="G304" s="605"/>
      <c r="H304" s="605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04" t="s">
        <v>253</v>
      </c>
      <c r="D305" s="605"/>
      <c r="E305" s="605"/>
      <c r="F305" s="605"/>
      <c r="G305" s="605"/>
      <c r="H305" s="605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04" t="s">
        <v>254</v>
      </c>
      <c r="D306" s="605"/>
      <c r="E306" s="605"/>
      <c r="F306" s="605"/>
      <c r="G306" s="605"/>
      <c r="H306" s="605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04" t="s">
        <v>249</v>
      </c>
      <c r="D307" s="605"/>
      <c r="E307" s="605"/>
      <c r="F307" s="605"/>
      <c r="G307" s="605"/>
      <c r="H307" s="605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04" t="s">
        <v>255</v>
      </c>
      <c r="D308" s="605"/>
      <c r="E308" s="605"/>
      <c r="F308" s="605"/>
      <c r="G308" s="605"/>
      <c r="H308" s="605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04" t="s">
        <v>256</v>
      </c>
      <c r="D309" s="605"/>
      <c r="E309" s="605"/>
      <c r="F309" s="605"/>
      <c r="G309" s="605"/>
      <c r="H309" s="605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04" t="s">
        <v>257</v>
      </c>
      <c r="D310" s="605"/>
      <c r="E310" s="605"/>
      <c r="F310" s="605"/>
      <c r="G310" s="605"/>
      <c r="H310" s="605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04" t="s">
        <v>258</v>
      </c>
      <c r="D311" s="605"/>
      <c r="E311" s="605"/>
      <c r="F311" s="605"/>
      <c r="G311" s="605"/>
      <c r="H311" s="605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04" t="s">
        <v>259</v>
      </c>
      <c r="D312" s="605"/>
      <c r="E312" s="605"/>
      <c r="F312" s="605"/>
      <c r="G312" s="605"/>
      <c r="H312" s="605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04" t="s">
        <v>260</v>
      </c>
      <c r="D313" s="605"/>
      <c r="E313" s="605"/>
      <c r="F313" s="605"/>
      <c r="G313" s="605"/>
      <c r="H313" s="605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3" t="s">
        <v>196</v>
      </c>
      <c r="D316" s="663"/>
      <c r="E316" s="663"/>
      <c r="F316" s="663"/>
      <c r="G316" s="663"/>
      <c r="H316" s="663"/>
      <c r="I316" s="663"/>
      <c r="J316" s="663"/>
      <c r="K316" s="663"/>
      <c r="L316" s="663"/>
      <c r="M316" s="663"/>
      <c r="N316" s="663"/>
      <c r="O316" s="663"/>
      <c r="P316" s="663"/>
      <c r="Q316" s="125"/>
      <c r="R316" s="125"/>
      <c r="W316" s="8"/>
    </row>
    <row r="317" spans="1:25" ht="24" x14ac:dyDescent="0.25">
      <c r="A317" s="42"/>
      <c r="C317" s="702" t="s">
        <v>2</v>
      </c>
      <c r="D317" s="703"/>
      <c r="E317" s="703"/>
      <c r="F317" s="703"/>
      <c r="G317" s="703"/>
      <c r="H317" s="65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11" t="s">
        <v>195</v>
      </c>
      <c r="D318" s="611"/>
      <c r="E318" s="611"/>
      <c r="F318" s="611"/>
      <c r="G318" s="611"/>
      <c r="H318" s="604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3" t="s">
        <v>278</v>
      </c>
      <c r="D322" s="663"/>
      <c r="E322" s="663"/>
      <c r="F322" s="663"/>
      <c r="G322" s="663"/>
      <c r="H322" s="663"/>
      <c r="I322" s="663"/>
      <c r="J322" s="663"/>
      <c r="K322" s="663"/>
      <c r="L322" s="663"/>
      <c r="M322" s="663"/>
      <c r="N322" s="663"/>
      <c r="O322" s="663"/>
      <c r="P322" s="663"/>
      <c r="W322" s="8"/>
    </row>
    <row r="323" spans="1:23" ht="24" x14ac:dyDescent="0.25">
      <c r="A323" s="42"/>
      <c r="B323" s="8"/>
      <c r="C323" s="702" t="s">
        <v>2</v>
      </c>
      <c r="D323" s="703"/>
      <c r="E323" s="703"/>
      <c r="F323" s="703"/>
      <c r="G323" s="703"/>
      <c r="H323" s="65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11" t="s">
        <v>275</v>
      </c>
      <c r="D324" s="611"/>
      <c r="E324" s="611"/>
      <c r="F324" s="611"/>
      <c r="G324" s="611"/>
      <c r="H324" s="61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11" t="s">
        <v>276</v>
      </c>
      <c r="D325" s="611"/>
      <c r="E325" s="611"/>
      <c r="F325" s="611"/>
      <c r="G325" s="611"/>
      <c r="H325" s="61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9" t="s">
        <v>85</v>
      </c>
      <c r="B1" s="669"/>
      <c r="C1" s="669"/>
      <c r="D1" s="669"/>
      <c r="E1" s="669"/>
      <c r="F1" s="669"/>
      <c r="G1" s="669"/>
      <c r="H1" s="669"/>
      <c r="I1" s="669"/>
      <c r="J1" s="669"/>
      <c r="K1" s="669"/>
      <c r="L1" s="669"/>
      <c r="M1" s="669"/>
      <c r="N1" s="669"/>
      <c r="O1" s="669"/>
      <c r="P1" s="669"/>
      <c r="Q1" s="669"/>
      <c r="R1" s="669"/>
      <c r="S1" s="669"/>
      <c r="T1" s="669"/>
      <c r="U1" s="669"/>
      <c r="V1" s="669"/>
      <c r="W1" s="669"/>
      <c r="X1" s="669"/>
      <c r="Y1" s="669"/>
      <c r="Z1" s="669"/>
      <c r="AA1" s="669"/>
      <c r="AB1" s="669"/>
      <c r="AC1" s="669"/>
      <c r="AD1" s="669"/>
      <c r="AE1" s="669"/>
      <c r="AF1" s="669"/>
      <c r="AG1" s="669"/>
      <c r="AH1" s="669"/>
      <c r="AI1" s="669"/>
      <c r="AJ1" s="669"/>
      <c r="AK1" s="669"/>
      <c r="AL1" s="669"/>
      <c r="AM1" s="669"/>
      <c r="AN1" s="669"/>
      <c r="AO1" s="669"/>
      <c r="AP1" s="669"/>
      <c r="AQ1" s="669"/>
      <c r="AR1" s="669"/>
      <c r="AS1" s="669"/>
      <c r="AT1" s="669"/>
      <c r="AU1" s="669"/>
      <c r="AV1" s="669"/>
      <c r="AW1" s="669"/>
      <c r="AX1" s="669"/>
      <c r="AY1" s="669"/>
      <c r="AZ1" s="669"/>
      <c r="BA1" s="669"/>
      <c r="BB1" s="669"/>
      <c r="BC1" s="669"/>
      <c r="BD1" s="669"/>
      <c r="BE1" s="669"/>
      <c r="BF1" s="669"/>
      <c r="BG1" s="669"/>
      <c r="BH1" s="669"/>
      <c r="BI1" s="669"/>
      <c r="BJ1" s="669"/>
      <c r="BK1" s="669"/>
      <c r="BL1" s="669"/>
      <c r="BM1" s="669"/>
      <c r="BN1" s="669"/>
      <c r="BO1" s="669"/>
      <c r="BP1" s="669"/>
      <c r="BQ1" s="669"/>
      <c r="BR1" s="669"/>
      <c r="BS1" s="669"/>
      <c r="BT1" s="669"/>
      <c r="BU1" s="669"/>
      <c r="BV1" s="669"/>
      <c r="BW1" s="669"/>
      <c r="BX1" s="669"/>
      <c r="BY1" s="669"/>
      <c r="BZ1" s="669"/>
      <c r="CA1" s="669"/>
      <c r="CB1" s="669"/>
      <c r="CC1" s="669"/>
      <c r="CD1" s="669"/>
      <c r="CE1" s="669"/>
      <c r="CF1" s="669"/>
      <c r="CG1" s="669"/>
      <c r="CH1" s="669"/>
      <c r="CI1" s="669"/>
      <c r="CJ1" s="669"/>
      <c r="CK1" s="669"/>
      <c r="CL1" s="669"/>
      <c r="CM1" s="669"/>
      <c r="CN1" s="669"/>
      <c r="CO1" s="669"/>
      <c r="CP1" s="669"/>
      <c r="CQ1" s="669"/>
      <c r="CR1" s="669"/>
      <c r="CS1" s="669"/>
      <c r="CT1" s="669"/>
      <c r="CU1" s="669"/>
      <c r="CV1" s="669"/>
      <c r="CW1" s="669"/>
      <c r="CX1" s="669"/>
      <c r="CY1" s="669"/>
      <c r="CZ1" s="669"/>
      <c r="DA1" s="669"/>
      <c r="DB1" s="669"/>
      <c r="DC1" s="669"/>
      <c r="DD1" s="669"/>
      <c r="DE1" s="669"/>
      <c r="DF1" s="669"/>
      <c r="DG1" s="669"/>
      <c r="DH1" s="669"/>
      <c r="DI1" s="669"/>
      <c r="DJ1" s="669"/>
      <c r="DK1" s="669"/>
      <c r="DL1" s="669"/>
      <c r="DM1" s="669"/>
      <c r="DN1" s="669"/>
      <c r="DO1" s="669"/>
    </row>
    <row r="2" spans="1:236" x14ac:dyDescent="0.25">
      <c r="A2" s="669"/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69"/>
      <c r="Q2" s="669"/>
      <c r="R2" s="669"/>
      <c r="S2" s="669"/>
      <c r="T2" s="669"/>
      <c r="U2" s="669"/>
      <c r="V2" s="669"/>
      <c r="W2" s="669"/>
      <c r="X2" s="669"/>
      <c r="Y2" s="669"/>
      <c r="Z2" s="669"/>
      <c r="AA2" s="669"/>
      <c r="AB2" s="669"/>
      <c r="AC2" s="669"/>
      <c r="AD2" s="669"/>
      <c r="AE2" s="669"/>
      <c r="AF2" s="669"/>
      <c r="AG2" s="669"/>
      <c r="AH2" s="669"/>
      <c r="AI2" s="669"/>
      <c r="AJ2" s="669"/>
      <c r="AK2" s="669"/>
      <c r="AL2" s="669"/>
      <c r="AM2" s="669"/>
      <c r="AN2" s="669"/>
      <c r="AO2" s="669"/>
      <c r="AP2" s="669"/>
      <c r="AQ2" s="669"/>
      <c r="AR2" s="669"/>
      <c r="AS2" s="669"/>
      <c r="AT2" s="669"/>
      <c r="AU2" s="669"/>
      <c r="AV2" s="669"/>
      <c r="AW2" s="669"/>
      <c r="AX2" s="669"/>
      <c r="AY2" s="669"/>
      <c r="AZ2" s="669"/>
      <c r="BA2" s="669"/>
      <c r="BB2" s="669"/>
      <c r="BC2" s="669"/>
      <c r="BD2" s="669"/>
      <c r="BE2" s="669"/>
      <c r="BF2" s="669"/>
      <c r="BG2" s="669"/>
      <c r="BH2" s="669"/>
      <c r="BI2" s="669"/>
      <c r="BJ2" s="669"/>
      <c r="BK2" s="669"/>
      <c r="BL2" s="669"/>
      <c r="BM2" s="669"/>
      <c r="BN2" s="669"/>
      <c r="BO2" s="669"/>
      <c r="BP2" s="669"/>
      <c r="BQ2" s="669"/>
      <c r="BR2" s="669"/>
      <c r="BS2" s="669"/>
      <c r="BT2" s="669"/>
      <c r="BU2" s="669"/>
      <c r="BV2" s="669"/>
      <c r="BW2" s="669"/>
      <c r="BX2" s="669"/>
      <c r="BY2" s="669"/>
      <c r="BZ2" s="669"/>
      <c r="CA2" s="669"/>
      <c r="CB2" s="669"/>
      <c r="CC2" s="669"/>
      <c r="CD2" s="669"/>
      <c r="CE2" s="669"/>
      <c r="CF2" s="669"/>
      <c r="CG2" s="669"/>
      <c r="CH2" s="669"/>
      <c r="CI2" s="669"/>
      <c r="CJ2" s="669"/>
      <c r="CK2" s="669"/>
      <c r="CL2" s="669"/>
      <c r="CM2" s="669"/>
      <c r="CN2" s="669"/>
      <c r="CO2" s="669"/>
      <c r="CP2" s="669"/>
      <c r="CQ2" s="669"/>
      <c r="CR2" s="669"/>
      <c r="CS2" s="669"/>
      <c r="CT2" s="669"/>
      <c r="CU2" s="669"/>
      <c r="CV2" s="669"/>
      <c r="CW2" s="669"/>
      <c r="CX2" s="669"/>
      <c r="CY2" s="669"/>
      <c r="CZ2" s="669"/>
      <c r="DA2" s="669"/>
      <c r="DB2" s="669"/>
      <c r="DC2" s="669"/>
      <c r="DD2" s="669"/>
      <c r="DE2" s="669"/>
      <c r="DF2" s="669"/>
      <c r="DG2" s="669"/>
      <c r="DH2" s="669"/>
      <c r="DI2" s="669"/>
      <c r="DJ2" s="669"/>
      <c r="DK2" s="669"/>
      <c r="DL2" s="669"/>
      <c r="DM2" s="669"/>
      <c r="DN2" s="669"/>
      <c r="DO2" s="669"/>
    </row>
    <row r="3" spans="1:236" x14ac:dyDescent="0.25">
      <c r="A3" s="669"/>
      <c r="B3" s="669"/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  <c r="Q3" s="669"/>
      <c r="R3" s="669"/>
      <c r="S3" s="669"/>
      <c r="T3" s="669"/>
      <c r="U3" s="669"/>
      <c r="V3" s="669"/>
      <c r="W3" s="669"/>
      <c r="X3" s="669"/>
      <c r="Y3" s="669"/>
      <c r="Z3" s="669"/>
      <c r="AA3" s="669"/>
      <c r="AB3" s="669"/>
      <c r="AC3" s="669"/>
      <c r="AD3" s="669"/>
      <c r="AE3" s="669"/>
      <c r="AF3" s="669"/>
      <c r="AG3" s="669"/>
      <c r="AH3" s="669"/>
      <c r="AI3" s="669"/>
      <c r="AJ3" s="669"/>
      <c r="AK3" s="669"/>
      <c r="AL3" s="669"/>
      <c r="AM3" s="669"/>
      <c r="AN3" s="669"/>
      <c r="AO3" s="669"/>
      <c r="AP3" s="669"/>
      <c r="AQ3" s="669"/>
      <c r="AR3" s="669"/>
      <c r="AS3" s="669"/>
      <c r="AT3" s="669"/>
      <c r="AU3" s="669"/>
      <c r="AV3" s="669"/>
      <c r="AW3" s="669"/>
      <c r="AX3" s="669"/>
      <c r="AY3" s="669"/>
      <c r="AZ3" s="669"/>
      <c r="BA3" s="669"/>
      <c r="BB3" s="669"/>
      <c r="BC3" s="669"/>
      <c r="BD3" s="669"/>
      <c r="BE3" s="669"/>
      <c r="BF3" s="669"/>
      <c r="BG3" s="669"/>
      <c r="BH3" s="669"/>
      <c r="BI3" s="669"/>
      <c r="BJ3" s="669"/>
      <c r="BK3" s="669"/>
      <c r="BL3" s="669"/>
      <c r="BM3" s="669"/>
      <c r="BN3" s="669"/>
      <c r="BO3" s="669"/>
      <c r="BP3" s="669"/>
      <c r="BQ3" s="669"/>
      <c r="BR3" s="669"/>
      <c r="BS3" s="669"/>
      <c r="BT3" s="669"/>
      <c r="BU3" s="669"/>
      <c r="BV3" s="669"/>
      <c r="BW3" s="669"/>
      <c r="BX3" s="669"/>
      <c r="BY3" s="669"/>
      <c r="BZ3" s="669"/>
      <c r="CA3" s="669"/>
      <c r="CB3" s="669"/>
      <c r="CC3" s="669"/>
      <c r="CD3" s="669"/>
      <c r="CE3" s="669"/>
      <c r="CF3" s="669"/>
      <c r="CG3" s="669"/>
      <c r="CH3" s="669"/>
      <c r="CI3" s="669"/>
      <c r="CJ3" s="669"/>
      <c r="CK3" s="669"/>
      <c r="CL3" s="669"/>
      <c r="CM3" s="669"/>
      <c r="CN3" s="669"/>
      <c r="CO3" s="669"/>
      <c r="CP3" s="669"/>
      <c r="CQ3" s="669"/>
      <c r="CR3" s="669"/>
      <c r="CS3" s="669"/>
      <c r="CT3" s="669"/>
      <c r="CU3" s="669"/>
      <c r="CV3" s="669"/>
      <c r="CW3" s="669"/>
      <c r="CX3" s="669"/>
      <c r="CY3" s="669"/>
      <c r="CZ3" s="669"/>
      <c r="DA3" s="669"/>
      <c r="DB3" s="669"/>
      <c r="DC3" s="669"/>
      <c r="DD3" s="669"/>
      <c r="DE3" s="669"/>
      <c r="DF3" s="669"/>
      <c r="DG3" s="669"/>
      <c r="DH3" s="669"/>
      <c r="DI3" s="669"/>
      <c r="DJ3" s="669"/>
      <c r="DK3" s="669"/>
      <c r="DL3" s="669"/>
      <c r="DM3" s="669"/>
      <c r="DN3" s="669"/>
      <c r="DO3" s="66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89"/>
      <c r="D5" s="589"/>
      <c r="E5" s="589"/>
      <c r="F5" s="589"/>
      <c r="G5" s="589"/>
      <c r="H5" s="589"/>
      <c r="I5" s="5"/>
      <c r="J5" s="7"/>
      <c r="K5" s="9"/>
      <c r="L5" s="9"/>
      <c r="M5" s="9"/>
      <c r="N5" s="9"/>
      <c r="O5" s="727"/>
      <c r="P5" s="727"/>
      <c r="Q5" s="727"/>
      <c r="R5" s="727"/>
      <c r="S5" s="727"/>
      <c r="T5" s="727"/>
      <c r="U5" s="727"/>
      <c r="V5" s="7"/>
      <c r="W5" s="9"/>
      <c r="X5" s="9"/>
      <c r="Y5" s="9"/>
      <c r="AA5" s="726"/>
      <c r="AB5" s="727"/>
      <c r="AC5" s="727"/>
      <c r="AD5" s="727"/>
      <c r="AE5" s="727"/>
      <c r="AF5" s="727"/>
      <c r="AG5" s="727"/>
      <c r="AH5" s="7"/>
      <c r="AI5" s="7"/>
      <c r="AJ5" s="7"/>
      <c r="AL5" s="726"/>
      <c r="AM5" s="727"/>
      <c r="AN5" s="727"/>
      <c r="AO5" s="727"/>
      <c r="AP5" s="727"/>
      <c r="AQ5" s="727"/>
      <c r="AR5" s="727"/>
      <c r="AS5" s="7"/>
      <c r="AZ5" s="726"/>
      <c r="BA5" s="727"/>
      <c r="BB5" s="727"/>
      <c r="BC5" s="727"/>
      <c r="BD5" s="727"/>
      <c r="BE5" s="727"/>
      <c r="BF5" s="727"/>
      <c r="BG5" s="7"/>
      <c r="BL5" s="726"/>
      <c r="BM5" s="727"/>
      <c r="BN5" s="727"/>
      <c r="BO5" s="727"/>
      <c r="BP5" s="727"/>
      <c r="BQ5" s="727"/>
      <c r="BR5" s="727"/>
      <c r="BS5" s="7"/>
      <c r="CE5" s="726"/>
      <c r="CF5" s="727"/>
      <c r="CG5" s="727"/>
      <c r="CH5" s="727"/>
      <c r="CI5" s="727"/>
      <c r="CJ5" s="727"/>
      <c r="CK5" s="727"/>
      <c r="CL5" s="7"/>
      <c r="CW5" s="726"/>
      <c r="CX5" s="727"/>
      <c r="CY5" s="727"/>
      <c r="CZ5" s="727"/>
      <c r="DA5" s="727"/>
      <c r="DB5" s="727"/>
      <c r="DC5" s="727"/>
      <c r="DQ5" s="726"/>
      <c r="DR5" s="727"/>
      <c r="DS5" s="727"/>
      <c r="DT5" s="727"/>
      <c r="DU5" s="727"/>
      <c r="DV5" s="727"/>
      <c r="DW5" s="727"/>
      <c r="EK5" s="726"/>
      <c r="EL5" s="727"/>
      <c r="EM5" s="727"/>
      <c r="EN5" s="727"/>
      <c r="EO5" s="727"/>
      <c r="EP5" s="727"/>
      <c r="EQ5" s="727"/>
      <c r="FP5" s="726"/>
      <c r="FQ5" s="727"/>
      <c r="FR5" s="727"/>
      <c r="FS5" s="727"/>
      <c r="FT5" s="727"/>
      <c r="FU5" s="727"/>
      <c r="FV5" s="727"/>
      <c r="GM5" s="726"/>
      <c r="GN5" s="727"/>
      <c r="GO5" s="727"/>
      <c r="GP5" s="727"/>
      <c r="GQ5" s="727"/>
      <c r="GR5" s="727"/>
      <c r="GS5" s="727"/>
      <c r="HH5" s="726"/>
      <c r="HI5" s="727"/>
      <c r="HJ5" s="727"/>
      <c r="HK5" s="727"/>
      <c r="HL5" s="727"/>
      <c r="HM5" s="727"/>
      <c r="HN5" s="727"/>
      <c r="HS5" s="726"/>
      <c r="HT5" s="727"/>
      <c r="HU5" s="727"/>
      <c r="HV5" s="727"/>
      <c r="HW5" s="727"/>
      <c r="HX5" s="727"/>
      <c r="HY5" s="727"/>
    </row>
    <row r="6" spans="1:236" ht="14.45" customHeight="1" x14ac:dyDescent="0.25">
      <c r="A6" s="47"/>
      <c r="B6" s="7"/>
      <c r="C6" s="589"/>
      <c r="D6" s="589"/>
      <c r="E6" s="589"/>
      <c r="F6" s="589"/>
      <c r="G6" s="589"/>
      <c r="H6" s="589"/>
      <c r="I6" s="5"/>
      <c r="J6" s="7"/>
      <c r="K6" s="9"/>
      <c r="L6" s="9"/>
      <c r="M6" s="9"/>
      <c r="N6" s="9"/>
      <c r="O6" s="727"/>
      <c r="P6" s="727"/>
      <c r="Q6" s="727"/>
      <c r="R6" s="727"/>
      <c r="S6" s="727"/>
      <c r="T6" s="727"/>
      <c r="U6" s="727"/>
      <c r="V6" s="7"/>
      <c r="W6" s="9"/>
      <c r="X6" s="9"/>
      <c r="Y6" s="9"/>
      <c r="AA6" s="727"/>
      <c r="AB6" s="727"/>
      <c r="AC6" s="727"/>
      <c r="AD6" s="727"/>
      <c r="AE6" s="727"/>
      <c r="AF6" s="727"/>
      <c r="AG6" s="727"/>
      <c r="AH6" s="7"/>
      <c r="AI6" s="7"/>
      <c r="AJ6" s="7"/>
      <c r="AL6" s="727"/>
      <c r="AM6" s="727"/>
      <c r="AN6" s="727"/>
      <c r="AO6" s="727"/>
      <c r="AP6" s="727"/>
      <c r="AQ6" s="727"/>
      <c r="AR6" s="727"/>
      <c r="AS6" s="7"/>
      <c r="AZ6" s="727"/>
      <c r="BA6" s="727"/>
      <c r="BB6" s="727"/>
      <c r="BC6" s="727"/>
      <c r="BD6" s="727"/>
      <c r="BE6" s="727"/>
      <c r="BF6" s="727"/>
      <c r="BG6" s="7"/>
      <c r="BL6" s="727"/>
      <c r="BM6" s="727"/>
      <c r="BN6" s="727"/>
      <c r="BO6" s="727"/>
      <c r="BP6" s="727"/>
      <c r="BQ6" s="727"/>
      <c r="BR6" s="727"/>
      <c r="BS6" s="7"/>
      <c r="CE6" s="727"/>
      <c r="CF6" s="727"/>
      <c r="CG6" s="727"/>
      <c r="CH6" s="727"/>
      <c r="CI6" s="727"/>
      <c r="CJ6" s="727"/>
      <c r="CK6" s="727"/>
      <c r="CL6" s="7"/>
      <c r="CW6" s="727"/>
      <c r="CX6" s="727"/>
      <c r="CY6" s="727"/>
      <c r="CZ6" s="727"/>
      <c r="DA6" s="727"/>
      <c r="DB6" s="727"/>
      <c r="DC6" s="727"/>
      <c r="DQ6" s="727"/>
      <c r="DR6" s="727"/>
      <c r="DS6" s="727"/>
      <c r="DT6" s="727"/>
      <c r="DU6" s="727"/>
      <c r="DV6" s="727"/>
      <c r="DW6" s="727"/>
      <c r="EK6" s="727"/>
      <c r="EL6" s="727"/>
      <c r="EM6" s="727"/>
      <c r="EN6" s="727"/>
      <c r="EO6" s="727"/>
      <c r="EP6" s="727"/>
      <c r="EQ6" s="727"/>
      <c r="FP6" s="727"/>
      <c r="FQ6" s="727"/>
      <c r="FR6" s="727"/>
      <c r="FS6" s="727"/>
      <c r="FT6" s="727"/>
      <c r="FU6" s="727"/>
      <c r="FV6" s="727"/>
      <c r="GM6" s="727"/>
      <c r="GN6" s="727"/>
      <c r="GO6" s="727"/>
      <c r="GP6" s="727"/>
      <c r="GQ6" s="727"/>
      <c r="GR6" s="727"/>
      <c r="GS6" s="727"/>
      <c r="HH6" s="727"/>
      <c r="HI6" s="727"/>
      <c r="HJ6" s="727"/>
      <c r="HK6" s="727"/>
      <c r="HL6" s="727"/>
      <c r="HM6" s="727"/>
      <c r="HN6" s="727"/>
      <c r="HS6" s="727"/>
      <c r="HT6" s="727"/>
      <c r="HU6" s="727"/>
      <c r="HV6" s="727"/>
      <c r="HW6" s="727"/>
      <c r="HX6" s="727"/>
      <c r="HY6" s="727"/>
    </row>
    <row r="7" spans="1:236" ht="14.45" customHeight="1" x14ac:dyDescent="0.25">
      <c r="A7" s="47"/>
      <c r="B7" s="10"/>
      <c r="C7" s="630" t="s">
        <v>2</v>
      </c>
      <c r="D7" s="630"/>
      <c r="E7" s="630"/>
      <c r="F7" s="630"/>
      <c r="G7" s="630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5"/>
      <c r="S7" s="725"/>
      <c r="T7" s="725"/>
      <c r="U7" s="10"/>
      <c r="V7" s="17"/>
      <c r="W7" s="17"/>
      <c r="X7" s="17"/>
      <c r="Y7" s="17"/>
      <c r="Z7" s="17"/>
      <c r="AA7" s="724"/>
      <c r="AB7" s="724"/>
      <c r="AC7" s="724"/>
      <c r="AD7" s="724"/>
      <c r="AE7" s="724"/>
      <c r="AF7" s="724"/>
      <c r="AG7" s="10"/>
      <c r="AH7" s="17"/>
      <c r="AI7" s="17"/>
      <c r="AJ7" s="17"/>
      <c r="AL7" s="724"/>
      <c r="AM7" s="724"/>
      <c r="AN7" s="724"/>
      <c r="AO7" s="724"/>
      <c r="AP7" s="724"/>
      <c r="AQ7" s="724"/>
      <c r="AR7" s="10"/>
      <c r="AS7" s="17"/>
      <c r="AT7" s="17"/>
      <c r="AU7" s="17"/>
      <c r="AV7" s="17"/>
      <c r="AW7" s="17"/>
      <c r="AX7" s="17"/>
      <c r="AY7" s="17"/>
      <c r="AZ7" s="724"/>
      <c r="BA7" s="724"/>
      <c r="BB7" s="724"/>
      <c r="BC7" s="724"/>
      <c r="BD7" s="724"/>
      <c r="BE7" s="724"/>
      <c r="BF7" s="10"/>
      <c r="BG7" s="17"/>
      <c r="BH7" s="17"/>
      <c r="BI7" s="17"/>
      <c r="BJ7" s="17"/>
      <c r="BK7" s="17"/>
      <c r="BL7" s="724"/>
      <c r="BM7" s="724"/>
      <c r="BN7" s="724"/>
      <c r="BO7" s="724"/>
      <c r="BP7" s="724"/>
      <c r="BQ7" s="72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24"/>
      <c r="CF7" s="724"/>
      <c r="CG7" s="724"/>
      <c r="CH7" s="724"/>
      <c r="CI7" s="724"/>
      <c r="CJ7" s="72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24"/>
      <c r="CX7" s="724"/>
      <c r="CY7" s="724"/>
      <c r="CZ7" s="724"/>
      <c r="DA7" s="724"/>
      <c r="DB7" s="72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24"/>
      <c r="DR7" s="724"/>
      <c r="DS7" s="724"/>
      <c r="DT7" s="724"/>
      <c r="DU7" s="724"/>
      <c r="DV7" s="72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24"/>
      <c r="EL7" s="724"/>
      <c r="EM7" s="724"/>
      <c r="EN7" s="724"/>
      <c r="EO7" s="724"/>
      <c r="EP7" s="72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24"/>
      <c r="FQ7" s="724"/>
      <c r="FR7" s="724"/>
      <c r="FS7" s="724"/>
      <c r="FT7" s="724"/>
      <c r="FU7" s="72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24"/>
      <c r="GN7" s="724"/>
      <c r="GO7" s="724"/>
      <c r="GP7" s="724"/>
      <c r="GQ7" s="724"/>
      <c r="GR7" s="72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24"/>
      <c r="HI7" s="724"/>
      <c r="HJ7" s="724"/>
      <c r="HK7" s="724"/>
      <c r="HL7" s="724"/>
      <c r="HM7" s="724"/>
      <c r="HN7" s="10"/>
      <c r="HO7" s="17"/>
      <c r="HP7" s="17"/>
      <c r="HQ7" s="17"/>
      <c r="HS7" s="724"/>
      <c r="HT7" s="724"/>
      <c r="HU7" s="724"/>
      <c r="HV7" s="724"/>
      <c r="HW7" s="724"/>
      <c r="HX7" s="724"/>
      <c r="HY7" s="10"/>
      <c r="HZ7" s="17"/>
      <c r="IA7" s="17"/>
      <c r="IB7" s="17"/>
    </row>
    <row r="8" spans="1:236" ht="14.45" customHeight="1" x14ac:dyDescent="0.25">
      <c r="A8" s="47"/>
      <c r="B8" s="12"/>
      <c r="C8" s="729" t="s">
        <v>120</v>
      </c>
      <c r="D8" s="729"/>
      <c r="E8" s="729"/>
      <c r="F8" s="729"/>
      <c r="G8" s="729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5"/>
      <c r="S8" s="725"/>
      <c r="T8" s="725"/>
      <c r="U8" s="12"/>
      <c r="V8" s="12"/>
      <c r="W8" s="12"/>
      <c r="X8" s="12"/>
      <c r="Y8" s="12"/>
      <c r="Z8" s="6"/>
      <c r="AA8" s="728"/>
      <c r="AB8" s="728"/>
      <c r="AC8" s="728"/>
      <c r="AD8" s="728"/>
      <c r="AE8" s="728"/>
      <c r="AF8" s="10"/>
      <c r="AG8" s="12"/>
      <c r="AH8" s="12"/>
      <c r="AI8" s="12"/>
      <c r="AJ8" s="12"/>
      <c r="AL8" s="728"/>
      <c r="AM8" s="728"/>
      <c r="AN8" s="728"/>
      <c r="AO8" s="728"/>
      <c r="AP8" s="728"/>
      <c r="AQ8" s="728"/>
      <c r="AR8" s="12"/>
      <c r="AS8" s="12"/>
      <c r="AT8" s="12"/>
      <c r="AU8" s="12"/>
      <c r="AV8" s="12"/>
      <c r="AW8" s="12"/>
      <c r="AX8" s="12"/>
      <c r="AY8" s="12"/>
      <c r="AZ8" s="728"/>
      <c r="BA8" s="728"/>
      <c r="BB8" s="728"/>
      <c r="BC8" s="728"/>
      <c r="BD8" s="728"/>
      <c r="BE8" s="728"/>
      <c r="BF8" s="12"/>
      <c r="BG8" s="12"/>
      <c r="BH8" s="12"/>
      <c r="BI8" s="12"/>
      <c r="BJ8" s="12"/>
      <c r="BK8" s="12"/>
      <c r="BL8" s="728"/>
      <c r="BM8" s="728"/>
      <c r="BN8" s="728"/>
      <c r="BO8" s="728"/>
      <c r="BP8" s="728"/>
      <c r="BQ8" s="72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8"/>
      <c r="CF8" s="728"/>
      <c r="CG8" s="728"/>
      <c r="CH8" s="728"/>
      <c r="CI8" s="728"/>
      <c r="CJ8" s="72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8"/>
      <c r="CX8" s="728"/>
      <c r="CY8" s="728"/>
      <c r="CZ8" s="728"/>
      <c r="DA8" s="728"/>
      <c r="DB8" s="72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8"/>
      <c r="DR8" s="728"/>
      <c r="DS8" s="728"/>
      <c r="DT8" s="728"/>
      <c r="DU8" s="728"/>
      <c r="DV8" s="72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8"/>
      <c r="EL8" s="728"/>
      <c r="EM8" s="728"/>
      <c r="EN8" s="728"/>
      <c r="EO8" s="728"/>
      <c r="EP8" s="72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8"/>
      <c r="FQ8" s="728"/>
      <c r="FR8" s="728"/>
      <c r="FS8" s="728"/>
      <c r="FT8" s="728"/>
      <c r="FU8" s="72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8"/>
      <c r="GN8" s="728"/>
      <c r="GO8" s="728"/>
      <c r="GP8" s="728"/>
      <c r="GQ8" s="728"/>
      <c r="GR8" s="72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8"/>
      <c r="HI8" s="728"/>
      <c r="HJ8" s="728"/>
      <c r="HK8" s="728"/>
      <c r="HL8" s="728"/>
      <c r="HM8" s="728"/>
      <c r="HN8" s="12"/>
      <c r="HO8" s="12"/>
      <c r="HP8" s="12"/>
      <c r="HQ8" s="12"/>
      <c r="HS8" s="728"/>
      <c r="HT8" s="728"/>
      <c r="HU8" s="728"/>
      <c r="HV8" s="728"/>
      <c r="HW8" s="728"/>
      <c r="HX8" s="728"/>
      <c r="HY8" s="12"/>
      <c r="HZ8" s="12"/>
      <c r="IA8" s="12"/>
      <c r="IB8" s="12"/>
    </row>
    <row r="9" spans="1:236" ht="14.45" customHeight="1" x14ac:dyDescent="0.25">
      <c r="A9" s="47"/>
      <c r="B9" s="12"/>
      <c r="C9" s="729" t="s">
        <v>121</v>
      </c>
      <c r="D9" s="729"/>
      <c r="E9" s="729"/>
      <c r="F9" s="729"/>
      <c r="G9" s="729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5"/>
      <c r="S9" s="725"/>
      <c r="T9" s="725"/>
      <c r="U9" s="12"/>
      <c r="V9" s="12"/>
      <c r="W9" s="12"/>
      <c r="X9" s="12"/>
      <c r="Y9" s="12"/>
      <c r="Z9" s="6"/>
      <c r="AA9" s="728"/>
      <c r="AB9" s="728"/>
      <c r="AC9" s="728"/>
      <c r="AD9" s="728"/>
      <c r="AE9" s="728"/>
      <c r="AF9" s="728"/>
      <c r="AG9" s="12"/>
      <c r="AH9" s="12"/>
      <c r="AI9" s="12"/>
      <c r="AJ9" s="12"/>
      <c r="AL9" s="728"/>
      <c r="AM9" s="728"/>
      <c r="AN9" s="728"/>
      <c r="AO9" s="728"/>
      <c r="AP9" s="728"/>
      <c r="AQ9" s="728"/>
      <c r="AR9" s="12"/>
      <c r="AS9" s="12"/>
      <c r="AT9" s="12"/>
      <c r="AU9" s="12"/>
      <c r="AV9" s="12"/>
      <c r="AW9" s="12"/>
      <c r="AX9" s="12"/>
      <c r="AY9" s="12"/>
      <c r="AZ9" s="728"/>
      <c r="BA9" s="728"/>
      <c r="BB9" s="728"/>
      <c r="BC9" s="728"/>
      <c r="BD9" s="728"/>
      <c r="BE9" s="728"/>
      <c r="BF9" s="12"/>
      <c r="BG9" s="12"/>
      <c r="BH9" s="12"/>
      <c r="BI9" s="12"/>
      <c r="BJ9" s="12"/>
      <c r="BK9" s="12"/>
      <c r="BL9" s="728"/>
      <c r="BM9" s="728"/>
      <c r="BN9" s="728"/>
      <c r="BO9" s="728"/>
      <c r="BP9" s="728"/>
      <c r="BQ9" s="72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8"/>
      <c r="CF9" s="728"/>
      <c r="CG9" s="728"/>
      <c r="CH9" s="728"/>
      <c r="CI9" s="728"/>
      <c r="CJ9" s="72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8"/>
      <c r="CX9" s="728"/>
      <c r="CY9" s="728"/>
      <c r="CZ9" s="728"/>
      <c r="DA9" s="728"/>
      <c r="DB9" s="72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8"/>
      <c r="DR9" s="728"/>
      <c r="DS9" s="728"/>
      <c r="DT9" s="728"/>
      <c r="DU9" s="728"/>
      <c r="DV9" s="72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8"/>
      <c r="EL9" s="728"/>
      <c r="EM9" s="728"/>
      <c r="EN9" s="728"/>
      <c r="EO9" s="728"/>
      <c r="EP9" s="72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8"/>
      <c r="FQ9" s="728"/>
      <c r="FR9" s="728"/>
      <c r="FS9" s="728"/>
      <c r="FT9" s="728"/>
      <c r="FU9" s="72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8"/>
      <c r="GN9" s="728"/>
      <c r="GO9" s="728"/>
      <c r="GP9" s="728"/>
      <c r="GQ9" s="728"/>
      <c r="GR9" s="72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8"/>
      <c r="HI9" s="728"/>
      <c r="HJ9" s="728"/>
      <c r="HK9" s="728"/>
      <c r="HL9" s="728"/>
      <c r="HM9" s="728"/>
      <c r="HN9" s="12"/>
      <c r="HO9" s="12"/>
      <c r="HP9" s="12"/>
      <c r="HQ9" s="12"/>
      <c r="HS9" s="728"/>
      <c r="HT9" s="728"/>
      <c r="HU9" s="728"/>
      <c r="HV9" s="728"/>
      <c r="HW9" s="728"/>
      <c r="HX9" s="728"/>
      <c r="HY9" s="12"/>
      <c r="HZ9" s="12"/>
      <c r="IA9" s="12"/>
      <c r="IB9" s="12"/>
    </row>
    <row r="10" spans="1:236" ht="14.45" customHeight="1" x14ac:dyDescent="0.25">
      <c r="A10" s="47"/>
      <c r="B10" s="12"/>
      <c r="C10" s="729" t="s">
        <v>123</v>
      </c>
      <c r="D10" s="729"/>
      <c r="E10" s="729"/>
      <c r="F10" s="729"/>
      <c r="G10" s="729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5"/>
      <c r="S10" s="725"/>
      <c r="T10" s="725"/>
      <c r="U10" s="12"/>
      <c r="V10" s="12"/>
      <c r="W10" s="12"/>
      <c r="X10" s="12"/>
      <c r="Y10" s="12"/>
      <c r="Z10" s="6"/>
      <c r="AA10" s="728"/>
      <c r="AB10" s="728"/>
      <c r="AC10" s="728"/>
      <c r="AD10" s="728"/>
      <c r="AE10" s="728"/>
      <c r="AF10" s="728"/>
      <c r="AG10" s="12"/>
      <c r="AH10" s="12"/>
      <c r="AI10" s="12"/>
      <c r="AJ10" s="12"/>
      <c r="AL10" s="728"/>
      <c r="AM10" s="728"/>
      <c r="AN10" s="728"/>
      <c r="AO10" s="728"/>
      <c r="AP10" s="728"/>
      <c r="AQ10" s="728"/>
      <c r="AR10" s="12"/>
      <c r="AS10" s="12"/>
      <c r="AT10" s="12"/>
      <c r="AU10" s="12"/>
      <c r="AV10" s="12"/>
      <c r="AW10" s="12"/>
      <c r="AX10" s="12"/>
      <c r="AY10" s="12"/>
      <c r="AZ10" s="728"/>
      <c r="BA10" s="728"/>
      <c r="BB10" s="728"/>
      <c r="BC10" s="728"/>
      <c r="BD10" s="728"/>
      <c r="BE10" s="728"/>
      <c r="BF10" s="12"/>
      <c r="BG10" s="12"/>
      <c r="BH10" s="12"/>
      <c r="BI10" s="12"/>
      <c r="BJ10" s="12"/>
      <c r="BK10" s="12"/>
      <c r="BL10" s="728"/>
      <c r="BM10" s="728"/>
      <c r="BN10" s="728"/>
      <c r="BO10" s="728"/>
      <c r="BP10" s="728"/>
      <c r="BQ10" s="72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8"/>
      <c r="CF10" s="728"/>
      <c r="CG10" s="728"/>
      <c r="CH10" s="728"/>
      <c r="CI10" s="728"/>
      <c r="CJ10" s="72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8"/>
      <c r="CX10" s="728"/>
      <c r="CY10" s="728"/>
      <c r="CZ10" s="728"/>
      <c r="DA10" s="728"/>
      <c r="DB10" s="72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8"/>
      <c r="DR10" s="728"/>
      <c r="DS10" s="728"/>
      <c r="DT10" s="728"/>
      <c r="DU10" s="728"/>
      <c r="DV10" s="72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8"/>
      <c r="EL10" s="728"/>
      <c r="EM10" s="728"/>
      <c r="EN10" s="728"/>
      <c r="EO10" s="728"/>
      <c r="EP10" s="72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8"/>
      <c r="FQ10" s="728"/>
      <c r="FR10" s="728"/>
      <c r="FS10" s="728"/>
      <c r="FT10" s="728"/>
      <c r="FU10" s="72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8"/>
      <c r="GN10" s="728"/>
      <c r="GO10" s="728"/>
      <c r="GP10" s="728"/>
      <c r="GQ10" s="728"/>
      <c r="GR10" s="72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8"/>
      <c r="HI10" s="728"/>
      <c r="HJ10" s="728"/>
      <c r="HK10" s="728"/>
      <c r="HL10" s="728"/>
      <c r="HM10" s="728"/>
      <c r="HN10" s="12"/>
      <c r="HO10" s="12"/>
      <c r="HP10" s="12"/>
      <c r="HQ10" s="12"/>
      <c r="HS10" s="728"/>
      <c r="HT10" s="728"/>
      <c r="HU10" s="728"/>
      <c r="HV10" s="728"/>
      <c r="HW10" s="728"/>
      <c r="HX10" s="728"/>
      <c r="HY10" s="12"/>
      <c r="HZ10" s="12"/>
      <c r="IA10" s="12"/>
      <c r="IB10" s="12"/>
    </row>
    <row r="11" spans="1:236" ht="14.45" customHeight="1" x14ac:dyDescent="0.25">
      <c r="A11" s="47"/>
      <c r="B11" s="12"/>
      <c r="C11" s="729" t="s">
        <v>122</v>
      </c>
      <c r="D11" s="729"/>
      <c r="E11" s="729"/>
      <c r="F11" s="729"/>
      <c r="G11" s="729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5"/>
      <c r="S11" s="725"/>
      <c r="T11" s="725"/>
      <c r="U11" s="12"/>
      <c r="V11" s="12"/>
      <c r="W11" s="12"/>
      <c r="X11" s="12"/>
      <c r="Y11" s="12"/>
      <c r="Z11" s="6"/>
      <c r="AA11" s="728"/>
      <c r="AB11" s="728"/>
      <c r="AC11" s="728"/>
      <c r="AD11" s="728"/>
      <c r="AE11" s="728"/>
      <c r="AF11" s="728"/>
      <c r="AG11" s="12"/>
      <c r="AH11" s="12"/>
      <c r="AI11" s="12"/>
      <c r="AJ11" s="12"/>
      <c r="AL11" s="728"/>
      <c r="AM11" s="728"/>
      <c r="AN11" s="728"/>
      <c r="AO11" s="728"/>
      <c r="AP11" s="728"/>
      <c r="AQ11" s="728"/>
      <c r="AR11" s="12"/>
      <c r="AS11" s="12"/>
      <c r="AT11" s="12"/>
      <c r="AU11" s="12"/>
      <c r="AV11" s="12"/>
      <c r="AW11" s="12"/>
      <c r="AX11" s="12"/>
      <c r="AY11" s="12"/>
      <c r="AZ11" s="728"/>
      <c r="BA11" s="728"/>
      <c r="BB11" s="728"/>
      <c r="BC11" s="728"/>
      <c r="BD11" s="728"/>
      <c r="BE11" s="728"/>
      <c r="BF11" s="12"/>
      <c r="BG11" s="12"/>
      <c r="BH11" s="12"/>
      <c r="BI11" s="12"/>
      <c r="BJ11" s="12"/>
      <c r="BK11" s="12"/>
      <c r="BL11" s="728"/>
      <c r="BM11" s="728"/>
      <c r="BN11" s="728"/>
      <c r="BO11" s="728"/>
      <c r="BP11" s="728"/>
      <c r="BQ11" s="72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8"/>
      <c r="CF11" s="728"/>
      <c r="CG11" s="728"/>
      <c r="CH11" s="728"/>
      <c r="CI11" s="728"/>
      <c r="CJ11" s="72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8"/>
      <c r="CX11" s="728"/>
      <c r="CY11" s="728"/>
      <c r="CZ11" s="728"/>
      <c r="DA11" s="728"/>
      <c r="DB11" s="72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8"/>
      <c r="DR11" s="728"/>
      <c r="DS11" s="728"/>
      <c r="DT11" s="728"/>
      <c r="DU11" s="728"/>
      <c r="DV11" s="72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8"/>
      <c r="EL11" s="728"/>
      <c r="EM11" s="728"/>
      <c r="EN11" s="728"/>
      <c r="EO11" s="728"/>
      <c r="EP11" s="72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8"/>
      <c r="FQ11" s="728"/>
      <c r="FR11" s="728"/>
      <c r="FS11" s="728"/>
      <c r="FT11" s="728"/>
      <c r="FU11" s="72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8"/>
      <c r="GN11" s="728"/>
      <c r="GO11" s="728"/>
      <c r="GP11" s="728"/>
      <c r="GQ11" s="728"/>
      <c r="GR11" s="72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8"/>
      <c r="HI11" s="728"/>
      <c r="HJ11" s="728"/>
      <c r="HK11" s="728"/>
      <c r="HL11" s="728"/>
      <c r="HM11" s="728"/>
      <c r="HN11" s="12"/>
      <c r="HO11" s="12"/>
      <c r="HP11" s="12"/>
      <c r="HQ11" s="12"/>
      <c r="HS11" s="728"/>
      <c r="HT11" s="728"/>
      <c r="HU11" s="728"/>
      <c r="HV11" s="728"/>
      <c r="HW11" s="728"/>
      <c r="HX11" s="728"/>
      <c r="HY11" s="12"/>
      <c r="HZ11" s="12"/>
      <c r="IA11" s="12"/>
      <c r="IB11" s="12"/>
    </row>
    <row r="12" spans="1:236" ht="14.45" customHeight="1" x14ac:dyDescent="0.25">
      <c r="A12" s="47"/>
      <c r="B12" s="14"/>
      <c r="C12" s="729" t="s">
        <v>124</v>
      </c>
      <c r="D12" s="729"/>
      <c r="E12" s="729"/>
      <c r="F12" s="729"/>
      <c r="G12" s="729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5"/>
      <c r="S12" s="725"/>
      <c r="T12" s="725"/>
      <c r="U12" s="12"/>
      <c r="V12" s="12"/>
      <c r="W12" s="12"/>
      <c r="X12" s="12"/>
      <c r="Y12" s="12"/>
      <c r="Z12" s="6"/>
      <c r="AA12" s="728"/>
      <c r="AB12" s="728"/>
      <c r="AC12" s="728"/>
      <c r="AD12" s="728"/>
      <c r="AE12" s="728"/>
      <c r="AF12" s="728"/>
      <c r="AG12" s="12"/>
      <c r="AH12" s="12"/>
      <c r="AI12" s="12"/>
      <c r="AJ12" s="12"/>
      <c r="AL12" s="728"/>
      <c r="AM12" s="728"/>
      <c r="AN12" s="728"/>
      <c r="AO12" s="728"/>
      <c r="AP12" s="728"/>
      <c r="AQ12" s="728"/>
      <c r="AR12" s="12"/>
      <c r="AS12" s="12"/>
      <c r="AT12" s="12"/>
      <c r="AU12" s="12"/>
      <c r="AV12" s="12"/>
      <c r="AW12" s="12"/>
      <c r="AX12" s="12"/>
      <c r="AY12" s="12"/>
      <c r="AZ12" s="728"/>
      <c r="BA12" s="728"/>
      <c r="BB12" s="728"/>
      <c r="BC12" s="728"/>
      <c r="BD12" s="728"/>
      <c r="BE12" s="728"/>
      <c r="BF12" s="12"/>
      <c r="BG12" s="12"/>
      <c r="BH12" s="12"/>
      <c r="BI12" s="12"/>
      <c r="BJ12" s="12"/>
      <c r="BK12" s="12"/>
      <c r="BL12" s="728"/>
      <c r="BM12" s="728"/>
      <c r="BN12" s="728"/>
      <c r="BO12" s="728"/>
      <c r="BP12" s="728"/>
      <c r="BQ12" s="72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8"/>
      <c r="CF12" s="728"/>
      <c r="CG12" s="728"/>
      <c r="CH12" s="728"/>
      <c r="CI12" s="728"/>
      <c r="CJ12" s="72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8"/>
      <c r="CX12" s="728"/>
      <c r="CY12" s="728"/>
      <c r="CZ12" s="728"/>
      <c r="DA12" s="728"/>
      <c r="DB12" s="72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8"/>
      <c r="DR12" s="728"/>
      <c r="DS12" s="728"/>
      <c r="DT12" s="728"/>
      <c r="DU12" s="728"/>
      <c r="DV12" s="72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8"/>
      <c r="EL12" s="728"/>
      <c r="EM12" s="728"/>
      <c r="EN12" s="728"/>
      <c r="EO12" s="728"/>
      <c r="EP12" s="72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8"/>
      <c r="FQ12" s="728"/>
      <c r="FR12" s="728"/>
      <c r="FS12" s="728"/>
      <c r="FT12" s="728"/>
      <c r="FU12" s="72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8"/>
      <c r="GN12" s="728"/>
      <c r="GO12" s="728"/>
      <c r="GP12" s="728"/>
      <c r="GQ12" s="728"/>
      <c r="GR12" s="72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8"/>
      <c r="HI12" s="728"/>
      <c r="HJ12" s="728"/>
      <c r="HK12" s="728"/>
      <c r="HL12" s="728"/>
      <c r="HM12" s="728"/>
      <c r="HN12" s="12"/>
      <c r="HO12" s="12"/>
      <c r="HP12" s="12"/>
      <c r="HQ12" s="12"/>
      <c r="HS12" s="728"/>
      <c r="HT12" s="728"/>
      <c r="HU12" s="728"/>
      <c r="HV12" s="728"/>
      <c r="HW12" s="728"/>
      <c r="HX12" s="728"/>
      <c r="HY12" s="12"/>
      <c r="HZ12" s="12"/>
      <c r="IA12" s="12"/>
      <c r="IB12" s="12"/>
    </row>
    <row r="13" spans="1:236" ht="14.45" customHeight="1" x14ac:dyDescent="0.25">
      <c r="A13" s="47"/>
      <c r="B13" s="14"/>
      <c r="C13" s="729" t="s">
        <v>125</v>
      </c>
      <c r="D13" s="729"/>
      <c r="E13" s="729"/>
      <c r="F13" s="729"/>
      <c r="G13" s="729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5"/>
      <c r="S13" s="725"/>
      <c r="T13" s="725"/>
      <c r="U13" s="12"/>
      <c r="V13" s="12"/>
      <c r="W13" s="12"/>
      <c r="X13" s="12"/>
      <c r="Y13" s="12"/>
      <c r="Z13" s="6"/>
      <c r="AA13" s="728"/>
      <c r="AB13" s="728"/>
      <c r="AC13" s="728"/>
      <c r="AD13" s="728"/>
      <c r="AE13" s="728"/>
      <c r="AF13" s="728"/>
      <c r="AG13" s="12"/>
      <c r="AH13" s="12"/>
      <c r="AI13" s="12"/>
      <c r="AJ13" s="12"/>
      <c r="AL13" s="728"/>
      <c r="AM13" s="728"/>
      <c r="AN13" s="728"/>
      <c r="AO13" s="728"/>
      <c r="AP13" s="728"/>
      <c r="AQ13" s="728"/>
      <c r="AR13" s="12"/>
      <c r="AS13" s="12"/>
      <c r="AT13" s="12"/>
      <c r="AU13" s="12"/>
      <c r="AV13" s="12"/>
      <c r="AW13" s="12"/>
      <c r="AX13" s="12"/>
      <c r="AY13" s="12"/>
      <c r="AZ13" s="728"/>
      <c r="BA13" s="728"/>
      <c r="BB13" s="728"/>
      <c r="BC13" s="728"/>
      <c r="BD13" s="728"/>
      <c r="BE13" s="728"/>
      <c r="BF13" s="12"/>
      <c r="BG13" s="12"/>
      <c r="BH13" s="12"/>
      <c r="BI13" s="12"/>
      <c r="BJ13" s="12"/>
      <c r="BK13" s="12"/>
      <c r="BL13" s="728"/>
      <c r="BM13" s="728"/>
      <c r="BN13" s="728"/>
      <c r="BO13" s="728"/>
      <c r="BP13" s="728"/>
      <c r="BQ13" s="72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8"/>
      <c r="CF13" s="728"/>
      <c r="CG13" s="728"/>
      <c r="CH13" s="728"/>
      <c r="CI13" s="728"/>
      <c r="CJ13" s="72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8"/>
      <c r="CX13" s="728"/>
      <c r="CY13" s="728"/>
      <c r="CZ13" s="728"/>
      <c r="DA13" s="728"/>
      <c r="DB13" s="72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8"/>
      <c r="DR13" s="728"/>
      <c r="DS13" s="728"/>
      <c r="DT13" s="728"/>
      <c r="DU13" s="728"/>
      <c r="DV13" s="72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8"/>
      <c r="EL13" s="728"/>
      <c r="EM13" s="728"/>
      <c r="EN13" s="728"/>
      <c r="EO13" s="728"/>
      <c r="EP13" s="72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8"/>
      <c r="FQ13" s="728"/>
      <c r="FR13" s="728"/>
      <c r="FS13" s="728"/>
      <c r="FT13" s="728"/>
      <c r="FU13" s="72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8"/>
      <c r="GN13" s="728"/>
      <c r="GO13" s="728"/>
      <c r="GP13" s="728"/>
      <c r="GQ13" s="728"/>
      <c r="GR13" s="72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8"/>
      <c r="HI13" s="728"/>
      <c r="HJ13" s="728"/>
      <c r="HK13" s="728"/>
      <c r="HL13" s="728"/>
      <c r="HM13" s="728"/>
      <c r="HN13" s="12"/>
      <c r="HO13" s="12"/>
      <c r="HP13" s="12"/>
      <c r="HQ13" s="12"/>
      <c r="HS13" s="728"/>
      <c r="HT13" s="728"/>
      <c r="HU13" s="728"/>
      <c r="HV13" s="728"/>
      <c r="HW13" s="728"/>
      <c r="HX13" s="728"/>
      <c r="HY13" s="12"/>
      <c r="HZ13" s="12"/>
      <c r="IA13" s="12"/>
      <c r="IB13" s="12"/>
    </row>
    <row r="14" spans="1:236" ht="14.45" customHeight="1" x14ac:dyDescent="0.25">
      <c r="A14" s="47"/>
      <c r="B14" s="14"/>
      <c r="C14" s="729" t="s">
        <v>128</v>
      </c>
      <c r="D14" s="729"/>
      <c r="E14" s="729"/>
      <c r="F14" s="729"/>
      <c r="G14" s="729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5"/>
      <c r="S14" s="725"/>
      <c r="T14" s="725"/>
      <c r="U14" s="12"/>
      <c r="V14" s="12"/>
      <c r="W14" s="12"/>
      <c r="X14" s="12"/>
      <c r="Y14" s="12"/>
      <c r="Z14" s="6"/>
      <c r="AA14" s="728"/>
      <c r="AB14" s="728"/>
      <c r="AC14" s="728"/>
      <c r="AD14" s="728"/>
      <c r="AE14" s="728"/>
      <c r="AF14" s="728"/>
      <c r="AG14" s="12"/>
      <c r="AH14" s="12"/>
      <c r="AI14" s="12"/>
      <c r="AJ14" s="12"/>
      <c r="AL14" s="728"/>
      <c r="AM14" s="728"/>
      <c r="AN14" s="728"/>
      <c r="AO14" s="728"/>
      <c r="AP14" s="728"/>
      <c r="AQ14" s="728"/>
      <c r="AR14" s="12"/>
      <c r="AS14" s="12"/>
      <c r="AT14" s="12"/>
      <c r="AU14" s="12"/>
      <c r="AV14" s="12"/>
      <c r="AW14" s="12"/>
      <c r="AX14" s="12"/>
      <c r="AY14" s="12"/>
      <c r="AZ14" s="728"/>
      <c r="BA14" s="728"/>
      <c r="BB14" s="728"/>
      <c r="BC14" s="728"/>
      <c r="BD14" s="728"/>
      <c r="BE14" s="728"/>
      <c r="BF14" s="12"/>
      <c r="BG14" s="12"/>
      <c r="BH14" s="12"/>
      <c r="BI14" s="12"/>
      <c r="BJ14" s="12"/>
      <c r="BK14" s="12"/>
      <c r="BL14" s="728"/>
      <c r="BM14" s="728"/>
      <c r="BN14" s="728"/>
      <c r="BO14" s="728"/>
      <c r="BP14" s="728"/>
      <c r="BQ14" s="72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8"/>
      <c r="CF14" s="728"/>
      <c r="CG14" s="728"/>
      <c r="CH14" s="728"/>
      <c r="CI14" s="728"/>
      <c r="CJ14" s="72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8"/>
      <c r="CX14" s="728"/>
      <c r="CY14" s="728"/>
      <c r="CZ14" s="728"/>
      <c r="DA14" s="728"/>
      <c r="DB14" s="72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8"/>
      <c r="DR14" s="728"/>
      <c r="DS14" s="728"/>
      <c r="DT14" s="728"/>
      <c r="DU14" s="728"/>
      <c r="DV14" s="72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8"/>
      <c r="EL14" s="728"/>
      <c r="EM14" s="728"/>
      <c r="EN14" s="728"/>
      <c r="EO14" s="728"/>
      <c r="EP14" s="72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8"/>
      <c r="FQ14" s="728"/>
      <c r="FR14" s="728"/>
      <c r="FS14" s="728"/>
      <c r="FT14" s="728"/>
      <c r="FU14" s="72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8"/>
      <c r="GN14" s="728"/>
      <c r="GO14" s="728"/>
      <c r="GP14" s="728"/>
      <c r="GQ14" s="728"/>
      <c r="GR14" s="72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8"/>
      <c r="HI14" s="728"/>
      <c r="HJ14" s="728"/>
      <c r="HK14" s="728"/>
      <c r="HL14" s="728"/>
      <c r="HM14" s="728"/>
      <c r="HN14" s="12"/>
      <c r="HO14" s="12"/>
      <c r="HP14" s="12"/>
      <c r="HQ14" s="12"/>
      <c r="HS14" s="728"/>
      <c r="HT14" s="728"/>
      <c r="HU14" s="728"/>
      <c r="HV14" s="728"/>
      <c r="HW14" s="728"/>
      <c r="HX14" s="728"/>
      <c r="HY14" s="12"/>
      <c r="HZ14" s="12"/>
      <c r="IA14" s="12"/>
      <c r="IB14" s="12"/>
    </row>
    <row r="15" spans="1:236" ht="14.45" customHeight="1" x14ac:dyDescent="0.25">
      <c r="A15" s="47"/>
      <c r="B15" s="14"/>
      <c r="C15" s="729" t="s">
        <v>129</v>
      </c>
      <c r="D15" s="729"/>
      <c r="E15" s="729"/>
      <c r="F15" s="729"/>
      <c r="G15" s="729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5"/>
      <c r="S15" s="725"/>
      <c r="T15" s="725"/>
      <c r="U15" s="12"/>
      <c r="V15" s="12"/>
      <c r="W15" s="12"/>
      <c r="X15" s="12"/>
      <c r="Y15" s="12"/>
      <c r="Z15" s="6"/>
      <c r="AA15" s="728"/>
      <c r="AB15" s="728"/>
      <c r="AC15" s="728"/>
      <c r="AD15" s="728"/>
      <c r="AE15" s="728"/>
      <c r="AF15" s="728"/>
      <c r="AG15" s="12"/>
      <c r="AH15" s="12"/>
      <c r="AI15" s="12"/>
      <c r="AJ15" s="12"/>
      <c r="AL15" s="728"/>
      <c r="AM15" s="728"/>
      <c r="AN15" s="728"/>
      <c r="AO15" s="728"/>
      <c r="AP15" s="728"/>
      <c r="AQ15" s="728"/>
      <c r="AR15" s="12"/>
      <c r="AS15" s="12"/>
      <c r="AT15" s="12"/>
      <c r="AU15" s="12"/>
      <c r="AV15" s="12"/>
      <c r="AW15" s="12"/>
      <c r="AX15" s="12"/>
      <c r="AY15" s="12"/>
      <c r="AZ15" s="728"/>
      <c r="BA15" s="728"/>
      <c r="BB15" s="728"/>
      <c r="BC15" s="728"/>
      <c r="BD15" s="728"/>
      <c r="BE15" s="728"/>
      <c r="BF15" s="12"/>
      <c r="BG15" s="12"/>
      <c r="BH15" s="12"/>
      <c r="BI15" s="12"/>
      <c r="BJ15" s="12"/>
      <c r="BK15" s="12"/>
      <c r="BL15" s="728"/>
      <c r="BM15" s="728"/>
      <c r="BN15" s="728"/>
      <c r="BO15" s="728"/>
      <c r="BP15" s="728"/>
      <c r="BQ15" s="72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8"/>
      <c r="CF15" s="728"/>
      <c r="CG15" s="728"/>
      <c r="CH15" s="728"/>
      <c r="CI15" s="728"/>
      <c r="CJ15" s="72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8"/>
      <c r="CX15" s="728"/>
      <c r="CY15" s="728"/>
      <c r="CZ15" s="728"/>
      <c r="DA15" s="728"/>
      <c r="DB15" s="72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8"/>
      <c r="DR15" s="728"/>
      <c r="DS15" s="728"/>
      <c r="DT15" s="728"/>
      <c r="DU15" s="728"/>
      <c r="DV15" s="72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8"/>
      <c r="EL15" s="728"/>
      <c r="EM15" s="728"/>
      <c r="EN15" s="728"/>
      <c r="EO15" s="728"/>
      <c r="EP15" s="72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8"/>
      <c r="FQ15" s="728"/>
      <c r="FR15" s="728"/>
      <c r="FS15" s="728"/>
      <c r="FT15" s="728"/>
      <c r="FU15" s="72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8"/>
      <c r="GN15" s="728"/>
      <c r="GO15" s="728"/>
      <c r="GP15" s="728"/>
      <c r="GQ15" s="728"/>
      <c r="GR15" s="72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8"/>
      <c r="HI15" s="728"/>
      <c r="HJ15" s="728"/>
      <c r="HK15" s="728"/>
      <c r="HL15" s="728"/>
      <c r="HM15" s="728"/>
      <c r="HN15" s="12"/>
      <c r="HO15" s="12"/>
      <c r="HP15" s="12"/>
      <c r="HQ15" s="12"/>
      <c r="HS15" s="728"/>
      <c r="HT15" s="728"/>
      <c r="HU15" s="728"/>
      <c r="HV15" s="728"/>
      <c r="HW15" s="728"/>
      <c r="HX15" s="728"/>
      <c r="HY15" s="12"/>
      <c r="HZ15" s="12"/>
      <c r="IA15" s="12"/>
      <c r="IB15" s="12"/>
    </row>
    <row r="16" spans="1:236" ht="14.45" customHeight="1" x14ac:dyDescent="0.25">
      <c r="A16" s="47"/>
      <c r="B16" s="14"/>
      <c r="C16" s="729" t="s">
        <v>130</v>
      </c>
      <c r="D16" s="729"/>
      <c r="E16" s="729"/>
      <c r="F16" s="729"/>
      <c r="G16" s="729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5"/>
      <c r="S16" s="725"/>
      <c r="T16" s="725"/>
      <c r="U16" s="12"/>
      <c r="V16" s="12"/>
      <c r="W16" s="12"/>
      <c r="X16" s="12"/>
      <c r="Y16" s="12"/>
      <c r="Z16" s="6"/>
      <c r="AA16" s="728"/>
      <c r="AB16" s="728"/>
      <c r="AC16" s="728"/>
      <c r="AD16" s="728"/>
      <c r="AE16" s="728"/>
      <c r="AF16" s="728"/>
      <c r="AG16" s="12"/>
      <c r="AH16" s="12"/>
      <c r="AI16" s="12"/>
      <c r="AJ16" s="12"/>
      <c r="AL16" s="728"/>
      <c r="AM16" s="728"/>
      <c r="AN16" s="728"/>
      <c r="AO16" s="728"/>
      <c r="AP16" s="728"/>
      <c r="AQ16" s="728"/>
      <c r="AR16" s="12"/>
      <c r="AS16" s="12"/>
      <c r="AT16" s="12"/>
      <c r="AU16" s="12"/>
      <c r="AV16" s="12"/>
      <c r="AW16" s="12"/>
      <c r="AX16" s="12"/>
      <c r="AY16" s="12"/>
      <c r="AZ16" s="728"/>
      <c r="BA16" s="728"/>
      <c r="BB16" s="728"/>
      <c r="BC16" s="728"/>
      <c r="BD16" s="728"/>
      <c r="BE16" s="728"/>
      <c r="BF16" s="12"/>
      <c r="BG16" s="12"/>
      <c r="BH16" s="12"/>
      <c r="BI16" s="12"/>
      <c r="BJ16" s="12"/>
      <c r="BK16" s="12"/>
      <c r="BL16" s="728"/>
      <c r="BM16" s="728"/>
      <c r="BN16" s="728"/>
      <c r="BO16" s="728"/>
      <c r="BP16" s="728"/>
      <c r="BQ16" s="72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8"/>
      <c r="CF16" s="728"/>
      <c r="CG16" s="728"/>
      <c r="CH16" s="728"/>
      <c r="CI16" s="728"/>
      <c r="CJ16" s="72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8"/>
      <c r="CX16" s="728"/>
      <c r="CY16" s="728"/>
      <c r="CZ16" s="728"/>
      <c r="DA16" s="728"/>
      <c r="DB16" s="72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8"/>
      <c r="DR16" s="728"/>
      <c r="DS16" s="728"/>
      <c r="DT16" s="728"/>
      <c r="DU16" s="728"/>
      <c r="DV16" s="72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8"/>
      <c r="EL16" s="728"/>
      <c r="EM16" s="728"/>
      <c r="EN16" s="728"/>
      <c r="EO16" s="728"/>
      <c r="EP16" s="72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8"/>
      <c r="FQ16" s="728"/>
      <c r="FR16" s="728"/>
      <c r="FS16" s="728"/>
      <c r="FT16" s="728"/>
      <c r="FU16" s="72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8"/>
      <c r="GN16" s="728"/>
      <c r="GO16" s="728"/>
      <c r="GP16" s="728"/>
      <c r="GQ16" s="728"/>
      <c r="GR16" s="72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8"/>
      <c r="HI16" s="728"/>
      <c r="HJ16" s="728"/>
      <c r="HK16" s="728"/>
      <c r="HL16" s="728"/>
      <c r="HM16" s="728"/>
      <c r="HN16" s="12"/>
      <c r="HO16" s="12"/>
      <c r="HP16" s="12"/>
      <c r="HQ16" s="12"/>
      <c r="HS16" s="728"/>
      <c r="HT16" s="728"/>
      <c r="HU16" s="728"/>
      <c r="HV16" s="728"/>
      <c r="HW16" s="728"/>
      <c r="HX16" s="728"/>
      <c r="HY16" s="12"/>
      <c r="HZ16" s="12"/>
      <c r="IA16" s="12"/>
      <c r="IB16" s="12"/>
    </row>
    <row r="17" spans="1:236" ht="14.45" customHeight="1" x14ac:dyDescent="0.25">
      <c r="A17" s="47"/>
      <c r="B17" s="14"/>
      <c r="C17" s="729" t="s">
        <v>131</v>
      </c>
      <c r="D17" s="729"/>
      <c r="E17" s="729"/>
      <c r="F17" s="729"/>
      <c r="G17" s="729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5"/>
      <c r="S17" s="725"/>
      <c r="T17" s="725"/>
      <c r="U17" s="12"/>
      <c r="V17" s="12"/>
      <c r="W17" s="12"/>
      <c r="X17" s="12"/>
      <c r="Y17" s="12"/>
      <c r="Z17" s="6"/>
      <c r="AA17" s="728"/>
      <c r="AB17" s="728"/>
      <c r="AC17" s="728"/>
      <c r="AD17" s="728"/>
      <c r="AE17" s="728"/>
      <c r="AF17" s="728"/>
      <c r="AG17" s="12"/>
      <c r="AH17" s="12"/>
      <c r="AI17" s="12"/>
      <c r="AJ17" s="12"/>
      <c r="AL17" s="728"/>
      <c r="AM17" s="728"/>
      <c r="AN17" s="728"/>
      <c r="AO17" s="728"/>
      <c r="AP17" s="728"/>
      <c r="AQ17" s="728"/>
      <c r="AR17" s="12"/>
      <c r="AS17" s="12"/>
      <c r="AT17" s="12"/>
      <c r="AU17" s="12"/>
      <c r="AV17" s="12"/>
      <c r="AW17" s="12"/>
      <c r="AX17" s="12"/>
      <c r="AY17" s="12"/>
      <c r="AZ17" s="728"/>
      <c r="BA17" s="728"/>
      <c r="BB17" s="728"/>
      <c r="BC17" s="728"/>
      <c r="BD17" s="728"/>
      <c r="BE17" s="728"/>
      <c r="BF17" s="12"/>
      <c r="BG17" s="12"/>
      <c r="BH17" s="12"/>
      <c r="BI17" s="12"/>
      <c r="BJ17" s="12"/>
      <c r="BK17" s="12"/>
      <c r="BL17" s="728"/>
      <c r="BM17" s="728"/>
      <c r="BN17" s="728"/>
      <c r="BO17" s="728"/>
      <c r="BP17" s="728"/>
      <c r="BQ17" s="72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8"/>
      <c r="CF17" s="728"/>
      <c r="CG17" s="728"/>
      <c r="CH17" s="728"/>
      <c r="CI17" s="728"/>
      <c r="CJ17" s="72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8"/>
      <c r="CX17" s="728"/>
      <c r="CY17" s="728"/>
      <c r="CZ17" s="728"/>
      <c r="DA17" s="728"/>
      <c r="DB17" s="72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8"/>
      <c r="DR17" s="728"/>
      <c r="DS17" s="728"/>
      <c r="DT17" s="728"/>
      <c r="DU17" s="728"/>
      <c r="DV17" s="72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8"/>
      <c r="EL17" s="728"/>
      <c r="EM17" s="728"/>
      <c r="EN17" s="728"/>
      <c r="EO17" s="728"/>
      <c r="EP17" s="72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8"/>
      <c r="FQ17" s="728"/>
      <c r="FR17" s="728"/>
      <c r="FS17" s="728"/>
      <c r="FT17" s="728"/>
      <c r="FU17" s="72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8"/>
      <c r="GN17" s="728"/>
      <c r="GO17" s="728"/>
      <c r="GP17" s="728"/>
      <c r="GQ17" s="728"/>
      <c r="GR17" s="72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8"/>
      <c r="HI17" s="728"/>
      <c r="HJ17" s="728"/>
      <c r="HK17" s="728"/>
      <c r="HL17" s="728"/>
      <c r="HM17" s="728"/>
      <c r="HN17" s="12"/>
      <c r="HO17" s="12"/>
      <c r="HP17" s="12"/>
      <c r="HQ17" s="12"/>
      <c r="HS17" s="728"/>
      <c r="HT17" s="728"/>
      <c r="HU17" s="728"/>
      <c r="HV17" s="728"/>
      <c r="HW17" s="728"/>
      <c r="HX17" s="728"/>
      <c r="HY17" s="12"/>
      <c r="HZ17" s="12"/>
      <c r="IA17" s="12"/>
      <c r="IB17" s="12"/>
    </row>
    <row r="18" spans="1:236" ht="14.45" customHeight="1" x14ac:dyDescent="0.25">
      <c r="A18" s="47"/>
      <c r="B18" s="14"/>
      <c r="C18" s="729" t="s">
        <v>140</v>
      </c>
      <c r="D18" s="729"/>
      <c r="E18" s="729"/>
      <c r="F18" s="729"/>
      <c r="G18" s="729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5"/>
      <c r="S18" s="725"/>
      <c r="T18" s="725"/>
      <c r="U18" s="12"/>
      <c r="V18" s="12"/>
      <c r="W18" s="12"/>
      <c r="X18" s="12"/>
      <c r="Y18" s="12"/>
      <c r="Z18" s="6"/>
      <c r="AA18" s="728"/>
      <c r="AB18" s="728"/>
      <c r="AC18" s="728"/>
      <c r="AD18" s="728"/>
      <c r="AE18" s="728"/>
      <c r="AF18" s="728"/>
      <c r="AG18" s="12"/>
      <c r="AH18" s="12"/>
      <c r="AI18" s="12"/>
      <c r="AJ18" s="12"/>
      <c r="AL18" s="728"/>
      <c r="AM18" s="728"/>
      <c r="AN18" s="728"/>
      <c r="AO18" s="728"/>
      <c r="AP18" s="728"/>
      <c r="AQ18" s="728"/>
      <c r="AR18" s="12"/>
      <c r="AS18" s="12"/>
      <c r="AT18" s="12"/>
      <c r="AU18" s="12"/>
      <c r="AV18" s="12"/>
      <c r="AW18" s="12"/>
      <c r="AX18" s="12"/>
      <c r="AY18" s="12"/>
      <c r="AZ18" s="728"/>
      <c r="BA18" s="728"/>
      <c r="BB18" s="728"/>
      <c r="BC18" s="728"/>
      <c r="BD18" s="728"/>
      <c r="BE18" s="728"/>
      <c r="BF18" s="12"/>
      <c r="BG18" s="12"/>
      <c r="BH18" s="12"/>
      <c r="BI18" s="12"/>
      <c r="BJ18" s="12"/>
      <c r="BK18" s="12"/>
      <c r="BL18" s="728"/>
      <c r="BM18" s="728"/>
      <c r="BN18" s="728"/>
      <c r="BO18" s="728"/>
      <c r="BP18" s="728"/>
      <c r="BQ18" s="72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8"/>
      <c r="CF18" s="728"/>
      <c r="CG18" s="728"/>
      <c r="CH18" s="728"/>
      <c r="CI18" s="728"/>
      <c r="CJ18" s="72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8"/>
      <c r="CX18" s="728"/>
      <c r="CY18" s="728"/>
      <c r="CZ18" s="728"/>
      <c r="DA18" s="728"/>
      <c r="DB18" s="72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8"/>
      <c r="DR18" s="728"/>
      <c r="DS18" s="728"/>
      <c r="DT18" s="728"/>
      <c r="DU18" s="728"/>
      <c r="DV18" s="72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8"/>
      <c r="EL18" s="728"/>
      <c r="EM18" s="728"/>
      <c r="EN18" s="728"/>
      <c r="EO18" s="728"/>
      <c r="EP18" s="72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8"/>
      <c r="FQ18" s="728"/>
      <c r="FR18" s="728"/>
      <c r="FS18" s="728"/>
      <c r="FT18" s="728"/>
      <c r="FU18" s="72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8"/>
      <c r="GN18" s="728"/>
      <c r="GO18" s="728"/>
      <c r="GP18" s="728"/>
      <c r="GQ18" s="728"/>
      <c r="GR18" s="72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8"/>
      <c r="HI18" s="728"/>
      <c r="HJ18" s="728"/>
      <c r="HK18" s="728"/>
      <c r="HL18" s="728"/>
      <c r="HM18" s="728"/>
      <c r="HN18" s="12"/>
      <c r="HO18" s="12"/>
      <c r="HP18" s="12"/>
      <c r="HQ18" s="12"/>
      <c r="HS18" s="728"/>
      <c r="HT18" s="728"/>
      <c r="HU18" s="728"/>
      <c r="HV18" s="728"/>
      <c r="HW18" s="728"/>
      <c r="HX18" s="728"/>
      <c r="HY18" s="12"/>
      <c r="HZ18" s="12"/>
      <c r="IA18" s="12"/>
      <c r="IB18" s="12"/>
    </row>
    <row r="19" spans="1:236" ht="14.45" customHeight="1" x14ac:dyDescent="0.25">
      <c r="A19" s="47"/>
      <c r="B19" s="14"/>
      <c r="C19" s="729" t="s">
        <v>146</v>
      </c>
      <c r="D19" s="729"/>
      <c r="E19" s="729"/>
      <c r="F19" s="729"/>
      <c r="G19" s="729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5"/>
      <c r="S19" s="725"/>
      <c r="T19" s="725"/>
      <c r="U19" s="12"/>
      <c r="V19" s="12"/>
      <c r="W19" s="12"/>
      <c r="X19" s="12"/>
      <c r="Y19" s="12"/>
      <c r="Z19" s="6"/>
      <c r="AA19" s="728"/>
      <c r="AB19" s="728"/>
      <c r="AC19" s="728"/>
      <c r="AD19" s="728"/>
      <c r="AE19" s="728"/>
      <c r="AF19" s="728"/>
      <c r="AG19" s="12"/>
      <c r="AH19" s="12"/>
      <c r="AI19" s="12"/>
      <c r="AJ19" s="12"/>
      <c r="AL19" s="728"/>
      <c r="AM19" s="728"/>
      <c r="AN19" s="728"/>
      <c r="AO19" s="728"/>
      <c r="AP19" s="728"/>
      <c r="AQ19" s="728"/>
      <c r="AR19" s="12"/>
      <c r="AS19" s="12"/>
      <c r="AT19" s="12"/>
      <c r="AU19" s="12"/>
      <c r="AV19" s="12"/>
      <c r="AW19" s="12"/>
      <c r="AX19" s="12"/>
      <c r="AY19" s="12"/>
      <c r="AZ19" s="728"/>
      <c r="BA19" s="728"/>
      <c r="BB19" s="728"/>
      <c r="BC19" s="728"/>
      <c r="BD19" s="728"/>
      <c r="BE19" s="728"/>
      <c r="BF19" s="12"/>
      <c r="BG19" s="12"/>
      <c r="BH19" s="12"/>
      <c r="BI19" s="12"/>
      <c r="BJ19" s="12"/>
      <c r="BK19" s="12"/>
      <c r="BL19" s="728"/>
      <c r="BM19" s="728"/>
      <c r="BN19" s="728"/>
      <c r="BO19" s="728"/>
      <c r="BP19" s="728"/>
      <c r="BQ19" s="72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8"/>
      <c r="CF19" s="728"/>
      <c r="CG19" s="728"/>
      <c r="CH19" s="728"/>
      <c r="CI19" s="728"/>
      <c r="CJ19" s="72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8"/>
      <c r="CX19" s="728"/>
      <c r="CY19" s="728"/>
      <c r="CZ19" s="728"/>
      <c r="DA19" s="728"/>
      <c r="DB19" s="72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8"/>
      <c r="DR19" s="728"/>
      <c r="DS19" s="728"/>
      <c r="DT19" s="728"/>
      <c r="DU19" s="728"/>
      <c r="DV19" s="72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8"/>
      <c r="EL19" s="728"/>
      <c r="EM19" s="728"/>
      <c r="EN19" s="728"/>
      <c r="EO19" s="728"/>
      <c r="EP19" s="72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8"/>
      <c r="FQ19" s="728"/>
      <c r="FR19" s="728"/>
      <c r="FS19" s="728"/>
      <c r="FT19" s="728"/>
      <c r="FU19" s="72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8"/>
      <c r="GN19" s="728"/>
      <c r="GO19" s="728"/>
      <c r="GP19" s="728"/>
      <c r="GQ19" s="728"/>
      <c r="GR19" s="72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8"/>
      <c r="HI19" s="728"/>
      <c r="HJ19" s="728"/>
      <c r="HK19" s="728"/>
      <c r="HL19" s="728"/>
      <c r="HM19" s="728"/>
      <c r="HN19" s="12"/>
      <c r="HO19" s="12"/>
      <c r="HP19" s="12"/>
      <c r="HQ19" s="12"/>
      <c r="HS19" s="728"/>
      <c r="HT19" s="728"/>
      <c r="HU19" s="728"/>
      <c r="HV19" s="728"/>
      <c r="HW19" s="728"/>
      <c r="HX19" s="728"/>
      <c r="HY19" s="12"/>
      <c r="HZ19" s="12"/>
      <c r="IA19" s="12"/>
      <c r="IB19" s="12"/>
    </row>
    <row r="20" spans="1:236" ht="14.45" customHeight="1" x14ac:dyDescent="0.25">
      <c r="A20" s="47"/>
      <c r="B20" s="14"/>
      <c r="C20" s="729" t="s">
        <v>141</v>
      </c>
      <c r="D20" s="729"/>
      <c r="E20" s="729"/>
      <c r="F20" s="729"/>
      <c r="G20" s="729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5"/>
      <c r="S20" s="725"/>
      <c r="T20" s="725"/>
      <c r="U20" s="12"/>
      <c r="V20" s="12"/>
      <c r="W20" s="12"/>
      <c r="X20" s="12"/>
      <c r="Y20" s="12"/>
      <c r="Z20" s="6"/>
      <c r="AA20" s="728"/>
      <c r="AB20" s="728"/>
      <c r="AC20" s="728"/>
      <c r="AD20" s="728"/>
      <c r="AE20" s="728"/>
      <c r="AF20" s="12"/>
      <c r="AG20" s="12"/>
      <c r="AH20" s="12"/>
      <c r="AI20" s="12"/>
      <c r="AJ20" s="12"/>
      <c r="AL20" s="728"/>
      <c r="AM20" s="728"/>
      <c r="AN20" s="728"/>
      <c r="AO20" s="728"/>
      <c r="AP20" s="728"/>
      <c r="AQ20" s="728"/>
      <c r="AR20" s="12"/>
      <c r="AS20" s="12"/>
      <c r="AT20" s="12"/>
      <c r="AU20" s="12"/>
      <c r="AV20" s="12"/>
      <c r="AW20" s="12"/>
      <c r="AX20" s="12"/>
      <c r="AY20" s="12"/>
      <c r="AZ20" s="728"/>
      <c r="BA20" s="728"/>
      <c r="BB20" s="728"/>
      <c r="BC20" s="728"/>
      <c r="BD20" s="728"/>
      <c r="BE20" s="728"/>
      <c r="BF20" s="12"/>
      <c r="BG20" s="12"/>
      <c r="BH20" s="12"/>
      <c r="BI20" s="12"/>
      <c r="BJ20" s="12"/>
      <c r="BK20" s="12"/>
      <c r="BL20" s="728"/>
      <c r="BM20" s="728"/>
      <c r="BN20" s="728"/>
      <c r="BO20" s="728"/>
      <c r="BP20" s="728"/>
      <c r="BQ20" s="72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8"/>
      <c r="CF20" s="728"/>
      <c r="CG20" s="728"/>
      <c r="CH20" s="728"/>
      <c r="CI20" s="728"/>
      <c r="CJ20" s="72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8"/>
      <c r="CX20" s="728"/>
      <c r="CY20" s="728"/>
      <c r="CZ20" s="728"/>
      <c r="DA20" s="728"/>
      <c r="DB20" s="72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8"/>
      <c r="DR20" s="728"/>
      <c r="DS20" s="728"/>
      <c r="DT20" s="728"/>
      <c r="DU20" s="728"/>
      <c r="DV20" s="72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8"/>
      <c r="EL20" s="728"/>
      <c r="EM20" s="728"/>
      <c r="EN20" s="728"/>
      <c r="EO20" s="728"/>
      <c r="EP20" s="72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8"/>
      <c r="FQ20" s="728"/>
      <c r="FR20" s="728"/>
      <c r="FS20" s="728"/>
      <c r="FT20" s="728"/>
      <c r="FU20" s="72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8"/>
      <c r="GN20" s="728"/>
      <c r="GO20" s="728"/>
      <c r="GP20" s="728"/>
      <c r="GQ20" s="728"/>
      <c r="GR20" s="72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8"/>
      <c r="HI20" s="728"/>
      <c r="HJ20" s="728"/>
      <c r="HK20" s="728"/>
      <c r="HL20" s="728"/>
      <c r="HM20" s="728"/>
      <c r="HN20" s="12"/>
      <c r="HO20" s="12"/>
      <c r="HP20" s="12"/>
      <c r="HQ20" s="12"/>
      <c r="HS20" s="728"/>
      <c r="HT20" s="728"/>
      <c r="HU20" s="728"/>
      <c r="HV20" s="728"/>
      <c r="HW20" s="728"/>
      <c r="HX20" s="728"/>
      <c r="HY20" s="12"/>
      <c r="HZ20" s="12"/>
      <c r="IA20" s="12"/>
      <c r="IB20" s="12"/>
    </row>
    <row r="21" spans="1:236" ht="14.45" customHeight="1" x14ac:dyDescent="0.25">
      <c r="A21" s="47"/>
      <c r="B21" s="14"/>
      <c r="C21" s="729" t="s">
        <v>142</v>
      </c>
      <c r="D21" s="729"/>
      <c r="E21" s="729"/>
      <c r="F21" s="729"/>
      <c r="G21" s="729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5"/>
      <c r="S21" s="725"/>
      <c r="T21" s="725"/>
      <c r="U21" s="12"/>
      <c r="V21" s="12"/>
      <c r="W21" s="12"/>
      <c r="X21" s="12"/>
      <c r="Y21" s="12"/>
      <c r="Z21" s="6"/>
      <c r="AA21" s="728"/>
      <c r="AB21" s="728"/>
      <c r="AC21" s="728"/>
      <c r="AD21" s="728"/>
      <c r="AE21" s="728"/>
      <c r="AF21" s="728"/>
      <c r="AG21" s="12"/>
      <c r="AH21" s="12"/>
      <c r="AI21" s="12"/>
      <c r="AJ21" s="12"/>
      <c r="AL21" s="728"/>
      <c r="AM21" s="728"/>
      <c r="AN21" s="728"/>
      <c r="AO21" s="728"/>
      <c r="AP21" s="728"/>
      <c r="AQ21" s="728"/>
      <c r="AR21" s="12"/>
      <c r="AS21" s="12"/>
      <c r="AT21" s="12"/>
      <c r="AU21" s="12"/>
      <c r="AV21" s="12"/>
      <c r="AW21" s="12"/>
      <c r="AX21" s="12"/>
      <c r="AY21" s="12"/>
      <c r="AZ21" s="728"/>
      <c r="BA21" s="728"/>
      <c r="BB21" s="728"/>
      <c r="BC21" s="728"/>
      <c r="BD21" s="728"/>
      <c r="BE21" s="728"/>
      <c r="BF21" s="12"/>
      <c r="BG21" s="12"/>
      <c r="BH21" s="12"/>
      <c r="BI21" s="12"/>
      <c r="BJ21" s="12"/>
      <c r="BK21" s="12"/>
      <c r="BL21" s="728"/>
      <c r="BM21" s="728"/>
      <c r="BN21" s="728"/>
      <c r="BO21" s="728"/>
      <c r="BP21" s="728"/>
      <c r="BQ21" s="72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8"/>
      <c r="CF21" s="728"/>
      <c r="CG21" s="728"/>
      <c r="CH21" s="728"/>
      <c r="CI21" s="728"/>
      <c r="CJ21" s="72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8"/>
      <c r="CX21" s="728"/>
      <c r="CY21" s="728"/>
      <c r="CZ21" s="728"/>
      <c r="DA21" s="728"/>
      <c r="DB21" s="72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8"/>
      <c r="DR21" s="728"/>
      <c r="DS21" s="728"/>
      <c r="DT21" s="728"/>
      <c r="DU21" s="728"/>
      <c r="DV21" s="72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8"/>
      <c r="EL21" s="728"/>
      <c r="EM21" s="728"/>
      <c r="EN21" s="728"/>
      <c r="EO21" s="728"/>
      <c r="EP21" s="72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8"/>
      <c r="FQ21" s="728"/>
      <c r="FR21" s="728"/>
      <c r="FS21" s="728"/>
      <c r="FT21" s="728"/>
      <c r="FU21" s="72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8"/>
      <c r="GN21" s="728"/>
      <c r="GO21" s="728"/>
      <c r="GP21" s="728"/>
      <c r="GQ21" s="728"/>
      <c r="GR21" s="72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8"/>
      <c r="HI21" s="728"/>
      <c r="HJ21" s="728"/>
      <c r="HK21" s="728"/>
      <c r="HL21" s="728"/>
      <c r="HM21" s="728"/>
      <c r="HN21" s="12"/>
      <c r="HO21" s="12"/>
      <c r="HP21" s="12"/>
      <c r="HQ21" s="12"/>
      <c r="HS21" s="728"/>
      <c r="HT21" s="728"/>
      <c r="HU21" s="728"/>
      <c r="HV21" s="728"/>
      <c r="HW21" s="728"/>
      <c r="HX21" s="728"/>
      <c r="HY21" s="12"/>
      <c r="HZ21" s="12"/>
      <c r="IA21" s="12"/>
      <c r="IB21" s="12"/>
    </row>
    <row r="22" spans="1:236" ht="14.45" customHeight="1" x14ac:dyDescent="0.25">
      <c r="A22" s="47"/>
      <c r="B22" s="14"/>
      <c r="C22" s="729" t="s">
        <v>143</v>
      </c>
      <c r="D22" s="729"/>
      <c r="E22" s="729"/>
      <c r="F22" s="729"/>
      <c r="G22" s="729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5"/>
      <c r="S22" s="725"/>
      <c r="T22" s="725"/>
      <c r="U22" s="12"/>
      <c r="V22" s="12"/>
      <c r="W22" s="12"/>
      <c r="X22" s="12"/>
      <c r="Y22" s="12"/>
      <c r="Z22" s="6"/>
      <c r="AA22" s="728"/>
      <c r="AB22" s="728"/>
      <c r="AC22" s="728"/>
      <c r="AD22" s="728"/>
      <c r="AE22" s="728"/>
      <c r="AF22" s="728"/>
      <c r="AG22" s="12"/>
      <c r="AH22" s="12"/>
      <c r="AI22" s="12"/>
      <c r="AJ22" s="12"/>
      <c r="AL22" s="728"/>
      <c r="AM22" s="728"/>
      <c r="AN22" s="728"/>
      <c r="AO22" s="728"/>
      <c r="AP22" s="728"/>
      <c r="AQ22" s="728"/>
      <c r="AR22" s="12"/>
      <c r="AS22" s="12"/>
      <c r="AT22" s="12"/>
      <c r="AU22" s="12"/>
      <c r="AV22" s="12"/>
      <c r="AW22" s="12"/>
      <c r="AX22" s="12"/>
      <c r="AY22" s="12"/>
      <c r="AZ22" s="728"/>
      <c r="BA22" s="728"/>
      <c r="BB22" s="728"/>
      <c r="BC22" s="728"/>
      <c r="BD22" s="728"/>
      <c r="BE22" s="728"/>
      <c r="BF22" s="12"/>
      <c r="BG22" s="12"/>
      <c r="BH22" s="12"/>
      <c r="BI22" s="12"/>
      <c r="BJ22" s="12"/>
      <c r="BK22" s="12"/>
      <c r="BL22" s="728"/>
      <c r="BM22" s="728"/>
      <c r="BN22" s="728"/>
      <c r="BO22" s="728"/>
      <c r="BP22" s="728"/>
      <c r="BQ22" s="72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8"/>
      <c r="CF22" s="728"/>
      <c r="CG22" s="728"/>
      <c r="CH22" s="728"/>
      <c r="CI22" s="728"/>
      <c r="CJ22" s="72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8"/>
      <c r="CX22" s="728"/>
      <c r="CY22" s="728"/>
      <c r="CZ22" s="728"/>
      <c r="DA22" s="728"/>
      <c r="DB22" s="72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8"/>
      <c r="DR22" s="728"/>
      <c r="DS22" s="728"/>
      <c r="DT22" s="728"/>
      <c r="DU22" s="728"/>
      <c r="DV22" s="72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8"/>
      <c r="EL22" s="728"/>
      <c r="EM22" s="728"/>
      <c r="EN22" s="728"/>
      <c r="EO22" s="728"/>
      <c r="EP22" s="72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8"/>
      <c r="FQ22" s="728"/>
      <c r="FR22" s="728"/>
      <c r="FS22" s="728"/>
      <c r="FT22" s="728"/>
      <c r="FU22" s="72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8"/>
      <c r="GN22" s="728"/>
      <c r="GO22" s="728"/>
      <c r="GP22" s="728"/>
      <c r="GQ22" s="728"/>
      <c r="GR22" s="72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8"/>
      <c r="HI22" s="728"/>
      <c r="HJ22" s="728"/>
      <c r="HK22" s="728"/>
      <c r="HL22" s="728"/>
      <c r="HM22" s="728"/>
      <c r="HN22" s="12"/>
      <c r="HO22" s="12"/>
      <c r="HP22" s="12"/>
      <c r="HQ22" s="12"/>
      <c r="HS22" s="728"/>
      <c r="HT22" s="728"/>
      <c r="HU22" s="728"/>
      <c r="HV22" s="728"/>
      <c r="HW22" s="728"/>
      <c r="HX22" s="728"/>
      <c r="HY22" s="12"/>
      <c r="HZ22" s="12"/>
      <c r="IA22" s="12"/>
      <c r="IB22" s="12"/>
    </row>
    <row r="23" spans="1:236" ht="14.45" customHeight="1" x14ac:dyDescent="0.25">
      <c r="A23" s="47"/>
      <c r="B23" s="14"/>
      <c r="C23" s="729" t="s">
        <v>145</v>
      </c>
      <c r="D23" s="729"/>
      <c r="E23" s="729"/>
      <c r="F23" s="729"/>
      <c r="G23" s="729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5"/>
      <c r="S23" s="725"/>
      <c r="T23" s="725"/>
      <c r="U23" s="12"/>
      <c r="V23" s="12"/>
      <c r="W23" s="12"/>
      <c r="X23" s="12"/>
      <c r="Y23" s="12"/>
      <c r="Z23" s="6"/>
      <c r="AA23" s="728"/>
      <c r="AB23" s="728"/>
      <c r="AC23" s="728"/>
      <c r="AD23" s="728"/>
      <c r="AE23" s="728"/>
      <c r="AF23" s="728"/>
      <c r="AG23" s="12"/>
      <c r="AH23" s="12"/>
      <c r="AI23" s="12"/>
      <c r="AJ23" s="12"/>
      <c r="AL23" s="728"/>
      <c r="AM23" s="728"/>
      <c r="AN23" s="728"/>
      <c r="AO23" s="728"/>
      <c r="AP23" s="728"/>
      <c r="AQ23" s="728"/>
      <c r="AR23" s="12"/>
      <c r="AS23" s="12"/>
      <c r="AT23" s="12"/>
      <c r="AU23" s="12"/>
      <c r="AV23" s="12"/>
      <c r="AW23" s="12"/>
      <c r="AX23" s="12"/>
      <c r="AY23" s="12"/>
      <c r="AZ23" s="728"/>
      <c r="BA23" s="728"/>
      <c r="BB23" s="728"/>
      <c r="BC23" s="728"/>
      <c r="BD23" s="728"/>
      <c r="BE23" s="728"/>
      <c r="BF23" s="12"/>
      <c r="BG23" s="12"/>
      <c r="BH23" s="12"/>
      <c r="BI23" s="12"/>
      <c r="BJ23" s="12"/>
      <c r="BK23" s="12"/>
      <c r="BL23" s="728"/>
      <c r="BM23" s="728"/>
      <c r="BN23" s="728"/>
      <c r="BO23" s="728"/>
      <c r="BP23" s="728"/>
      <c r="BQ23" s="72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8"/>
      <c r="CF23" s="728"/>
      <c r="CG23" s="728"/>
      <c r="CH23" s="728"/>
      <c r="CI23" s="728"/>
      <c r="CJ23" s="72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8"/>
      <c r="CX23" s="728"/>
      <c r="CY23" s="728"/>
      <c r="CZ23" s="728"/>
      <c r="DA23" s="728"/>
      <c r="DB23" s="72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8"/>
      <c r="DR23" s="728"/>
      <c r="DS23" s="728"/>
      <c r="DT23" s="728"/>
      <c r="DU23" s="728"/>
      <c r="DV23" s="72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8"/>
      <c r="EL23" s="728"/>
      <c r="EM23" s="728"/>
      <c r="EN23" s="728"/>
      <c r="EO23" s="728"/>
      <c r="EP23" s="72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8"/>
      <c r="FQ23" s="728"/>
      <c r="FR23" s="728"/>
      <c r="FS23" s="728"/>
      <c r="FT23" s="728"/>
      <c r="FU23" s="72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8"/>
      <c r="GN23" s="728"/>
      <c r="GO23" s="728"/>
      <c r="GP23" s="728"/>
      <c r="GQ23" s="728"/>
      <c r="GR23" s="72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8"/>
      <c r="HI23" s="728"/>
      <c r="HJ23" s="728"/>
      <c r="HK23" s="728"/>
      <c r="HL23" s="728"/>
      <c r="HM23" s="728"/>
      <c r="HN23" s="12"/>
      <c r="HO23" s="12"/>
      <c r="HP23" s="12"/>
      <c r="HQ23" s="12"/>
      <c r="HS23" s="728"/>
      <c r="HT23" s="728"/>
      <c r="HU23" s="728"/>
      <c r="HV23" s="728"/>
      <c r="HW23" s="728"/>
      <c r="HX23" s="728"/>
      <c r="HY23" s="12"/>
      <c r="HZ23" s="12"/>
      <c r="IA23" s="12"/>
      <c r="IB23" s="12"/>
    </row>
    <row r="24" spans="1:236" ht="14.45" customHeight="1" x14ac:dyDescent="0.25">
      <c r="A24" s="47"/>
      <c r="B24" s="14"/>
      <c r="C24" s="729" t="s">
        <v>144</v>
      </c>
      <c r="D24" s="729"/>
      <c r="E24" s="729"/>
      <c r="F24" s="729"/>
      <c r="G24" s="729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5"/>
      <c r="S24" s="725"/>
      <c r="T24" s="725"/>
      <c r="U24" s="12"/>
      <c r="V24" s="12"/>
      <c r="W24" s="12"/>
      <c r="X24" s="12"/>
      <c r="Y24" s="12"/>
      <c r="Z24" s="6"/>
      <c r="AA24" s="728"/>
      <c r="AB24" s="728"/>
      <c r="AC24" s="728"/>
      <c r="AD24" s="728"/>
      <c r="AE24" s="728"/>
      <c r="AF24" s="728"/>
      <c r="AG24" s="12"/>
      <c r="AH24" s="12"/>
      <c r="AI24" s="12"/>
      <c r="AJ24" s="12"/>
      <c r="AL24" s="728"/>
      <c r="AM24" s="728"/>
      <c r="AN24" s="728"/>
      <c r="AO24" s="728"/>
      <c r="AP24" s="728"/>
      <c r="AQ24" s="728"/>
      <c r="AR24" s="12"/>
      <c r="AS24" s="12"/>
      <c r="AT24" s="12"/>
      <c r="AU24" s="12"/>
      <c r="AV24" s="12"/>
      <c r="AW24" s="12"/>
      <c r="AX24" s="12"/>
      <c r="AY24" s="12"/>
      <c r="AZ24" s="728"/>
      <c r="BA24" s="728"/>
      <c r="BB24" s="728"/>
      <c r="BC24" s="728"/>
      <c r="BD24" s="728"/>
      <c r="BE24" s="728"/>
      <c r="BF24" s="12"/>
      <c r="BG24" s="12"/>
      <c r="BH24" s="12"/>
      <c r="BI24" s="12"/>
      <c r="BJ24" s="12"/>
      <c r="BK24" s="12"/>
      <c r="BL24" s="728"/>
      <c r="BM24" s="728"/>
      <c r="BN24" s="728"/>
      <c r="BO24" s="728"/>
      <c r="BP24" s="728"/>
      <c r="BQ24" s="72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8"/>
      <c r="CF24" s="728"/>
      <c r="CG24" s="728"/>
      <c r="CH24" s="728"/>
      <c r="CI24" s="728"/>
      <c r="CJ24" s="72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8"/>
      <c r="CX24" s="728"/>
      <c r="CY24" s="728"/>
      <c r="CZ24" s="728"/>
      <c r="DA24" s="728"/>
      <c r="DB24" s="72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8"/>
      <c r="DR24" s="728"/>
      <c r="DS24" s="728"/>
      <c r="DT24" s="728"/>
      <c r="DU24" s="728"/>
      <c r="DV24" s="72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8"/>
      <c r="EL24" s="728"/>
      <c r="EM24" s="728"/>
      <c r="EN24" s="728"/>
      <c r="EO24" s="728"/>
      <c r="EP24" s="72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8"/>
      <c r="FQ24" s="728"/>
      <c r="FR24" s="728"/>
      <c r="FS24" s="728"/>
      <c r="FT24" s="728"/>
      <c r="FU24" s="72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8"/>
      <c r="GN24" s="728"/>
      <c r="GO24" s="728"/>
      <c r="GP24" s="728"/>
      <c r="GQ24" s="728"/>
      <c r="GR24" s="72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8"/>
      <c r="HI24" s="728"/>
      <c r="HJ24" s="728"/>
      <c r="HK24" s="728"/>
      <c r="HL24" s="728"/>
      <c r="HM24" s="728"/>
      <c r="HN24" s="12"/>
      <c r="HO24" s="12"/>
      <c r="HP24" s="12"/>
      <c r="HQ24" s="12"/>
      <c r="HS24" s="728"/>
      <c r="HT24" s="728"/>
      <c r="HU24" s="728"/>
      <c r="HV24" s="728"/>
      <c r="HW24" s="728"/>
      <c r="HX24" s="728"/>
      <c r="HY24" s="12"/>
      <c r="HZ24" s="12"/>
      <c r="IA24" s="12"/>
      <c r="IB24" s="12"/>
    </row>
    <row r="25" spans="1:236" ht="14.45" customHeight="1" x14ac:dyDescent="0.25">
      <c r="A25" s="47"/>
      <c r="B25" s="14"/>
      <c r="C25" s="729" t="s">
        <v>134</v>
      </c>
      <c r="D25" s="729"/>
      <c r="E25" s="729"/>
      <c r="F25" s="729"/>
      <c r="G25" s="729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5"/>
      <c r="S25" s="725"/>
      <c r="T25" s="725"/>
      <c r="U25" s="12"/>
      <c r="V25" s="12"/>
      <c r="W25" s="12"/>
      <c r="X25" s="12"/>
      <c r="Y25" s="12"/>
      <c r="Z25" s="6"/>
      <c r="AA25" s="651"/>
      <c r="AB25" s="651"/>
      <c r="AC25" s="651"/>
      <c r="AD25" s="651"/>
      <c r="AE25" s="651"/>
      <c r="AF25" s="651"/>
      <c r="AG25" s="12"/>
      <c r="AH25" s="12"/>
      <c r="AI25" s="12"/>
      <c r="AJ25" s="12"/>
      <c r="AL25" s="651"/>
      <c r="AM25" s="651"/>
      <c r="AN25" s="651"/>
      <c r="AO25" s="651"/>
      <c r="AP25" s="651"/>
      <c r="AQ25" s="651"/>
      <c r="AR25" s="12"/>
      <c r="AS25" s="12"/>
      <c r="AT25" s="12"/>
      <c r="AU25" s="12"/>
      <c r="AV25" s="12"/>
      <c r="AW25" s="12"/>
      <c r="AX25" s="12"/>
      <c r="AY25" s="12"/>
      <c r="AZ25" s="651"/>
      <c r="BA25" s="651"/>
      <c r="BB25" s="651"/>
      <c r="BC25" s="651"/>
      <c r="BD25" s="651"/>
      <c r="BE25" s="651"/>
      <c r="BF25" s="12"/>
      <c r="BG25" s="12"/>
      <c r="BH25" s="12"/>
      <c r="BI25" s="12"/>
      <c r="BJ25" s="12"/>
      <c r="BK25" s="12"/>
      <c r="BL25" s="651"/>
      <c r="BM25" s="651"/>
      <c r="BN25" s="651"/>
      <c r="BO25" s="651"/>
      <c r="BP25" s="651"/>
      <c r="BQ25" s="65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1"/>
      <c r="CF25" s="651"/>
      <c r="CG25" s="651"/>
      <c r="CH25" s="651"/>
      <c r="CI25" s="651"/>
      <c r="CJ25" s="65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1"/>
      <c r="CX25" s="651"/>
      <c r="CY25" s="651"/>
      <c r="CZ25" s="651"/>
      <c r="DA25" s="651"/>
      <c r="DB25" s="65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1"/>
      <c r="DR25" s="651"/>
      <c r="DS25" s="651"/>
      <c r="DT25" s="651"/>
      <c r="DU25" s="651"/>
      <c r="DV25" s="65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1"/>
      <c r="EL25" s="651"/>
      <c r="EM25" s="651"/>
      <c r="EN25" s="651"/>
      <c r="EO25" s="651"/>
      <c r="EP25" s="65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1"/>
      <c r="FQ25" s="651"/>
      <c r="FR25" s="651"/>
      <c r="FS25" s="651"/>
      <c r="FT25" s="651"/>
      <c r="FU25" s="65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1"/>
      <c r="GN25" s="651"/>
      <c r="GO25" s="651"/>
      <c r="GP25" s="651"/>
      <c r="GQ25" s="651"/>
      <c r="GR25" s="65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1"/>
      <c r="HI25" s="651"/>
      <c r="HJ25" s="651"/>
      <c r="HK25" s="651"/>
      <c r="HL25" s="651"/>
      <c r="HM25" s="651"/>
      <c r="HO25" s="6"/>
      <c r="HP25" s="12"/>
      <c r="HQ25" s="12"/>
      <c r="HS25" s="651"/>
      <c r="HT25" s="651"/>
      <c r="HU25" s="651"/>
      <c r="HV25" s="651"/>
      <c r="HW25" s="651"/>
      <c r="HX25" s="651"/>
      <c r="HZ25" s="6"/>
      <c r="IA25" s="12"/>
      <c r="IB25" s="12"/>
    </row>
    <row r="26" spans="1:236" ht="14.45" customHeight="1" x14ac:dyDescent="0.25">
      <c r="A26" s="47"/>
      <c r="B26" s="14"/>
      <c r="C26" s="729" t="s">
        <v>167</v>
      </c>
      <c r="D26" s="729"/>
      <c r="E26" s="729"/>
      <c r="F26" s="729"/>
      <c r="G26" s="729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5"/>
      <c r="S26" s="725"/>
      <c r="T26" s="725"/>
      <c r="U26" s="12"/>
      <c r="V26" s="12"/>
      <c r="W26" s="12"/>
      <c r="X26" s="12"/>
      <c r="Y26" s="12"/>
      <c r="Z26" s="6"/>
      <c r="AA26" s="728"/>
      <c r="AB26" s="728"/>
      <c r="AC26" s="728"/>
      <c r="AD26" s="728"/>
      <c r="AE26" s="728"/>
      <c r="AF26" s="728"/>
      <c r="AG26" s="12"/>
      <c r="AH26" s="12"/>
      <c r="AI26" s="12"/>
      <c r="AJ26" s="12"/>
      <c r="AL26" s="728"/>
      <c r="AM26" s="728"/>
      <c r="AN26" s="728"/>
      <c r="AO26" s="728"/>
      <c r="AP26" s="728"/>
      <c r="AQ26" s="728"/>
      <c r="AR26" s="12"/>
      <c r="AS26" s="12"/>
      <c r="AT26" s="12"/>
      <c r="AU26" s="12"/>
      <c r="AV26" s="12"/>
      <c r="AW26" s="12"/>
      <c r="AX26" s="12"/>
      <c r="AY26" s="12"/>
      <c r="AZ26" s="728"/>
      <c r="BA26" s="728"/>
      <c r="BB26" s="728"/>
      <c r="BC26" s="728"/>
      <c r="BD26" s="728"/>
      <c r="BE26" s="728"/>
      <c r="BF26" s="12"/>
      <c r="BG26" s="12"/>
      <c r="BH26" s="12"/>
      <c r="BI26" s="12"/>
      <c r="BJ26" s="12"/>
      <c r="BK26" s="12"/>
      <c r="BL26" s="728"/>
      <c r="BM26" s="728"/>
      <c r="BN26" s="728"/>
      <c r="BO26" s="728"/>
      <c r="BP26" s="728"/>
      <c r="BQ26" s="72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8"/>
      <c r="CF26" s="728"/>
      <c r="CG26" s="728"/>
      <c r="CH26" s="728"/>
      <c r="CI26" s="728"/>
      <c r="CJ26" s="72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8"/>
      <c r="CX26" s="728"/>
      <c r="CY26" s="728"/>
      <c r="CZ26" s="728"/>
      <c r="DA26" s="728"/>
      <c r="DB26" s="72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8"/>
      <c r="DR26" s="728"/>
      <c r="DS26" s="728"/>
      <c r="DT26" s="728"/>
      <c r="DU26" s="728"/>
      <c r="DV26" s="72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8"/>
      <c r="EL26" s="728"/>
      <c r="EM26" s="728"/>
      <c r="EN26" s="728"/>
      <c r="EO26" s="728"/>
      <c r="EP26" s="72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8"/>
      <c r="FQ26" s="728"/>
      <c r="FR26" s="728"/>
      <c r="FS26" s="728"/>
      <c r="FT26" s="728"/>
      <c r="FU26" s="72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8"/>
      <c r="GN26" s="728"/>
      <c r="GO26" s="728"/>
      <c r="GP26" s="728"/>
      <c r="GQ26" s="728"/>
      <c r="GR26" s="72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8"/>
      <c r="HI26" s="728"/>
      <c r="HJ26" s="728"/>
      <c r="HK26" s="728"/>
      <c r="HL26" s="728"/>
      <c r="HM26" s="728"/>
      <c r="HN26" s="6"/>
      <c r="HO26" s="6"/>
      <c r="HP26" s="12"/>
      <c r="HQ26" s="12"/>
      <c r="HS26" s="728"/>
      <c r="HT26" s="728"/>
      <c r="HU26" s="728"/>
      <c r="HV26" s="728"/>
      <c r="HW26" s="728"/>
      <c r="HX26" s="728"/>
      <c r="HY26" s="6"/>
      <c r="HZ26" s="6"/>
      <c r="IA26" s="12"/>
      <c r="IB26" s="12"/>
    </row>
    <row r="27" spans="1:236" ht="14.45" customHeight="1" x14ac:dyDescent="0.25">
      <c r="A27" s="47"/>
      <c r="B27" s="14"/>
      <c r="C27" s="729" t="s">
        <v>132</v>
      </c>
      <c r="D27" s="729"/>
      <c r="E27" s="729"/>
      <c r="F27" s="729"/>
      <c r="G27" s="729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5"/>
      <c r="S27" s="725"/>
      <c r="T27" s="725"/>
      <c r="U27" s="12"/>
      <c r="V27" s="12"/>
      <c r="W27" s="12"/>
      <c r="X27" s="12"/>
      <c r="Y27" s="12"/>
      <c r="Z27" s="6"/>
      <c r="AA27" s="728"/>
      <c r="AB27" s="728"/>
      <c r="AC27" s="728"/>
      <c r="AD27" s="728"/>
      <c r="AE27" s="728"/>
      <c r="AF27" s="728"/>
      <c r="AG27" s="12"/>
      <c r="AH27" s="12"/>
      <c r="AI27" s="12"/>
      <c r="AJ27" s="12"/>
      <c r="AL27" s="728"/>
      <c r="AM27" s="728"/>
      <c r="AN27" s="728"/>
      <c r="AO27" s="728"/>
      <c r="AP27" s="728"/>
      <c r="AQ27" s="728"/>
      <c r="AR27" s="12"/>
      <c r="AS27" s="12"/>
      <c r="AT27" s="12"/>
      <c r="AU27" s="12"/>
      <c r="AV27" s="12"/>
      <c r="AW27" s="12"/>
      <c r="AX27" s="12"/>
      <c r="AY27" s="12"/>
      <c r="AZ27" s="728"/>
      <c r="BA27" s="728"/>
      <c r="BB27" s="728"/>
      <c r="BC27" s="728"/>
      <c r="BD27" s="728"/>
      <c r="BE27" s="728"/>
      <c r="BF27" s="12"/>
      <c r="BG27" s="12"/>
      <c r="BH27" s="12"/>
      <c r="BI27" s="12"/>
      <c r="BJ27" s="12"/>
      <c r="BK27" s="12"/>
      <c r="BL27" s="728"/>
      <c r="BM27" s="728"/>
      <c r="BN27" s="728"/>
      <c r="BO27" s="728"/>
      <c r="BP27" s="728"/>
      <c r="BQ27" s="72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8"/>
      <c r="CF27" s="728"/>
      <c r="CG27" s="728"/>
      <c r="CH27" s="728"/>
      <c r="CI27" s="728"/>
      <c r="CJ27" s="72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8"/>
      <c r="CX27" s="728"/>
      <c r="CY27" s="728"/>
      <c r="CZ27" s="728"/>
      <c r="DA27" s="728"/>
      <c r="DB27" s="72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8"/>
      <c r="DR27" s="728"/>
      <c r="DS27" s="728"/>
      <c r="DT27" s="728"/>
      <c r="DU27" s="728"/>
      <c r="DV27" s="72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8"/>
      <c r="EL27" s="728"/>
      <c r="EM27" s="728"/>
      <c r="EN27" s="728"/>
      <c r="EO27" s="728"/>
      <c r="EP27" s="72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8"/>
      <c r="FQ27" s="728"/>
      <c r="FR27" s="728"/>
      <c r="FS27" s="728"/>
      <c r="FT27" s="728"/>
      <c r="FU27" s="72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8"/>
      <c r="GN27" s="728"/>
      <c r="GO27" s="728"/>
      <c r="GP27" s="728"/>
      <c r="GQ27" s="728"/>
      <c r="GR27" s="72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8"/>
      <c r="HI27" s="728"/>
      <c r="HJ27" s="728"/>
      <c r="HK27" s="728"/>
      <c r="HL27" s="728"/>
      <c r="HM27" s="728"/>
      <c r="HN27" s="6"/>
      <c r="HO27" s="6"/>
      <c r="HP27" s="12"/>
      <c r="HQ27" s="12"/>
      <c r="HS27" s="728"/>
      <c r="HT27" s="728"/>
      <c r="HU27" s="728"/>
      <c r="HV27" s="728"/>
      <c r="HW27" s="728"/>
      <c r="HX27" s="728"/>
      <c r="HY27" s="6"/>
      <c r="HZ27" s="6"/>
      <c r="IA27" s="12"/>
      <c r="IB27" s="12"/>
    </row>
    <row r="28" spans="1:236" ht="14.45" customHeight="1" x14ac:dyDescent="0.25">
      <c r="A28" s="47"/>
      <c r="B28" s="14"/>
      <c r="C28" s="729" t="s">
        <v>133</v>
      </c>
      <c r="D28" s="729"/>
      <c r="E28" s="729"/>
      <c r="F28" s="729"/>
      <c r="G28" s="729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5"/>
      <c r="S28" s="725"/>
      <c r="T28" s="725"/>
      <c r="U28" s="12"/>
      <c r="V28" s="12"/>
      <c r="W28" s="12"/>
      <c r="X28" s="12"/>
      <c r="Y28" s="12"/>
      <c r="Z28" s="6"/>
      <c r="AA28" s="728"/>
      <c r="AB28" s="728"/>
      <c r="AC28" s="728"/>
      <c r="AD28" s="728"/>
      <c r="AE28" s="728"/>
      <c r="AF28" s="728"/>
      <c r="AG28" s="12"/>
      <c r="AH28" s="12"/>
      <c r="AI28" s="12"/>
      <c r="AJ28" s="12"/>
      <c r="AL28" s="728"/>
      <c r="AM28" s="728"/>
      <c r="AN28" s="728"/>
      <c r="AO28" s="728"/>
      <c r="AP28" s="728"/>
      <c r="AQ28" s="728"/>
      <c r="AR28" s="12"/>
      <c r="AS28" s="12"/>
      <c r="AT28" s="12"/>
      <c r="AU28" s="12"/>
      <c r="AV28" s="12"/>
      <c r="AW28" s="12"/>
      <c r="AX28" s="12"/>
      <c r="AY28" s="12"/>
      <c r="AZ28" s="728"/>
      <c r="BA28" s="728"/>
      <c r="BB28" s="728"/>
      <c r="BC28" s="728"/>
      <c r="BD28" s="728"/>
      <c r="BE28" s="728"/>
      <c r="BF28" s="12"/>
      <c r="BG28" s="12"/>
      <c r="BH28" s="12"/>
      <c r="BI28" s="12"/>
      <c r="BJ28" s="12"/>
      <c r="BK28" s="12"/>
      <c r="BL28" s="728"/>
      <c r="BM28" s="728"/>
      <c r="BN28" s="728"/>
      <c r="BO28" s="728"/>
      <c r="BP28" s="728"/>
      <c r="BQ28" s="72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8"/>
      <c r="CF28" s="728"/>
      <c r="CG28" s="728"/>
      <c r="CH28" s="728"/>
      <c r="CI28" s="728"/>
      <c r="CJ28" s="72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8"/>
      <c r="CX28" s="728"/>
      <c r="CY28" s="728"/>
      <c r="CZ28" s="728"/>
      <c r="DA28" s="728"/>
      <c r="DB28" s="72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8"/>
      <c r="DR28" s="728"/>
      <c r="DS28" s="728"/>
      <c r="DT28" s="728"/>
      <c r="DU28" s="728"/>
      <c r="DV28" s="72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8"/>
      <c r="EL28" s="728"/>
      <c r="EM28" s="728"/>
      <c r="EN28" s="728"/>
      <c r="EO28" s="728"/>
      <c r="EP28" s="72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8"/>
      <c r="FQ28" s="728"/>
      <c r="FR28" s="728"/>
      <c r="FS28" s="728"/>
      <c r="FT28" s="728"/>
      <c r="FU28" s="72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8"/>
      <c r="GN28" s="728"/>
      <c r="GO28" s="728"/>
      <c r="GP28" s="728"/>
      <c r="GQ28" s="728"/>
      <c r="GR28" s="72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8"/>
      <c r="HI28" s="728"/>
      <c r="HJ28" s="728"/>
      <c r="HK28" s="728"/>
      <c r="HL28" s="728"/>
      <c r="HM28" s="728"/>
      <c r="HN28" s="6"/>
      <c r="HO28" s="6"/>
      <c r="HP28" s="12"/>
      <c r="HQ28" s="12"/>
      <c r="HS28" s="728"/>
      <c r="HT28" s="728"/>
      <c r="HU28" s="728"/>
      <c r="HV28" s="728"/>
      <c r="HW28" s="728"/>
      <c r="HX28" s="728"/>
      <c r="HY28" s="6"/>
      <c r="HZ28" s="6"/>
      <c r="IA28" s="12"/>
      <c r="IB28" s="12"/>
    </row>
    <row r="29" spans="1:236" ht="14.45" customHeight="1" x14ac:dyDescent="0.25">
      <c r="A29" s="47"/>
      <c r="B29" s="14"/>
      <c r="C29" s="729" t="s">
        <v>168</v>
      </c>
      <c r="D29" s="729"/>
      <c r="E29" s="729"/>
      <c r="F29" s="729"/>
      <c r="G29" s="729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5"/>
      <c r="S29" s="725"/>
      <c r="T29" s="725"/>
      <c r="U29" s="12"/>
      <c r="V29" s="12"/>
      <c r="W29" s="12"/>
      <c r="X29" s="12"/>
      <c r="Y29" s="12"/>
      <c r="Z29" s="6"/>
      <c r="AA29" s="728"/>
      <c r="AB29" s="728"/>
      <c r="AC29" s="728"/>
      <c r="AD29" s="728"/>
      <c r="AE29" s="728"/>
      <c r="AF29" s="728"/>
      <c r="AG29" s="12"/>
      <c r="AH29" s="12"/>
      <c r="AI29" s="12"/>
      <c r="AJ29" s="12"/>
      <c r="AL29" s="728"/>
      <c r="AM29" s="728"/>
      <c r="AN29" s="728"/>
      <c r="AO29" s="728"/>
      <c r="AP29" s="728"/>
      <c r="AQ29" s="728"/>
      <c r="AR29" s="12"/>
      <c r="AS29" s="12"/>
      <c r="AT29" s="12"/>
      <c r="AU29" s="12"/>
      <c r="AV29" s="12"/>
      <c r="AW29" s="12"/>
      <c r="AX29" s="12"/>
      <c r="AY29" s="12"/>
      <c r="AZ29" s="728"/>
      <c r="BA29" s="728"/>
      <c r="BB29" s="728"/>
      <c r="BC29" s="728"/>
      <c r="BD29" s="728"/>
      <c r="BE29" s="728"/>
      <c r="BF29" s="12"/>
      <c r="BG29" s="12"/>
      <c r="BH29" s="12"/>
      <c r="BI29" s="12"/>
      <c r="BJ29" s="12"/>
      <c r="BK29" s="12"/>
      <c r="BL29" s="728"/>
      <c r="BM29" s="728"/>
      <c r="BN29" s="728"/>
      <c r="BO29" s="728"/>
      <c r="BP29" s="728"/>
      <c r="BQ29" s="72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8"/>
      <c r="CF29" s="728"/>
      <c r="CG29" s="728"/>
      <c r="CH29" s="728"/>
      <c r="CI29" s="728"/>
      <c r="CJ29" s="72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8"/>
      <c r="CX29" s="728"/>
      <c r="CY29" s="728"/>
      <c r="CZ29" s="728"/>
      <c r="DA29" s="728"/>
      <c r="DB29" s="72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8"/>
      <c r="DR29" s="728"/>
      <c r="DS29" s="728"/>
      <c r="DT29" s="728"/>
      <c r="DU29" s="728"/>
      <c r="DV29" s="72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8"/>
      <c r="EL29" s="728"/>
      <c r="EM29" s="728"/>
      <c r="EN29" s="728"/>
      <c r="EO29" s="728"/>
      <c r="EP29" s="72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8"/>
      <c r="FQ29" s="728"/>
      <c r="FR29" s="728"/>
      <c r="FS29" s="728"/>
      <c r="FT29" s="728"/>
      <c r="FU29" s="72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8"/>
      <c r="GN29" s="728"/>
      <c r="GO29" s="728"/>
      <c r="GP29" s="728"/>
      <c r="GQ29" s="728"/>
      <c r="GR29" s="72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8"/>
      <c r="HI29" s="728"/>
      <c r="HJ29" s="728"/>
      <c r="HK29" s="728"/>
      <c r="HL29" s="728"/>
      <c r="HM29" s="728"/>
      <c r="HN29" s="6"/>
      <c r="HO29" s="6"/>
      <c r="HP29" s="12"/>
      <c r="HQ29" s="12"/>
      <c r="HS29" s="728"/>
      <c r="HT29" s="728"/>
      <c r="HU29" s="728"/>
      <c r="HV29" s="728"/>
      <c r="HW29" s="728"/>
      <c r="HX29" s="728"/>
      <c r="HY29" s="6"/>
      <c r="HZ29" s="6"/>
      <c r="IA29" s="12"/>
      <c r="IB29" s="12"/>
    </row>
    <row r="30" spans="1:236" ht="14.45" customHeight="1" x14ac:dyDescent="0.25">
      <c r="A30" s="47"/>
      <c r="B30" s="14"/>
      <c r="C30" s="729" t="s">
        <v>135</v>
      </c>
      <c r="D30" s="729"/>
      <c r="E30" s="729"/>
      <c r="F30" s="729"/>
      <c r="G30" s="729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5"/>
      <c r="S30" s="725"/>
      <c r="T30" s="725"/>
      <c r="U30" s="12"/>
      <c r="V30" s="12"/>
      <c r="W30" s="12"/>
      <c r="X30" s="12"/>
      <c r="Y30" s="12"/>
      <c r="Z30" s="6"/>
      <c r="AA30" s="728"/>
      <c r="AB30" s="728"/>
      <c r="AC30" s="728"/>
      <c r="AD30" s="728"/>
      <c r="AE30" s="728"/>
      <c r="AF30" s="728"/>
      <c r="AG30" s="12"/>
      <c r="AH30" s="12"/>
      <c r="AI30" s="12"/>
      <c r="AJ30" s="12"/>
      <c r="AL30" s="728"/>
      <c r="AM30" s="728"/>
      <c r="AN30" s="728"/>
      <c r="AO30" s="728"/>
      <c r="AP30" s="728"/>
      <c r="AQ30" s="728"/>
      <c r="AR30" s="12"/>
      <c r="AS30" s="12"/>
      <c r="AT30" s="12"/>
      <c r="AU30" s="12"/>
      <c r="AV30" s="12"/>
      <c r="AW30" s="12"/>
      <c r="AX30" s="12"/>
      <c r="AY30" s="12"/>
      <c r="AZ30" s="728"/>
      <c r="BA30" s="728"/>
      <c r="BB30" s="728"/>
      <c r="BC30" s="728"/>
      <c r="BD30" s="728"/>
      <c r="BE30" s="728"/>
      <c r="BF30" s="12"/>
      <c r="BG30" s="12"/>
      <c r="BH30" s="12"/>
      <c r="BI30" s="12"/>
      <c r="BJ30" s="12"/>
      <c r="BK30" s="12"/>
      <c r="BL30" s="728"/>
      <c r="BM30" s="728"/>
      <c r="BN30" s="728"/>
      <c r="BO30" s="728"/>
      <c r="BP30" s="728"/>
      <c r="BQ30" s="72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8"/>
      <c r="CF30" s="728"/>
      <c r="CG30" s="728"/>
      <c r="CH30" s="728"/>
      <c r="CI30" s="728"/>
      <c r="CJ30" s="72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8"/>
      <c r="CX30" s="728"/>
      <c r="CY30" s="728"/>
      <c r="CZ30" s="728"/>
      <c r="DA30" s="728"/>
      <c r="DB30" s="72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8"/>
      <c r="DR30" s="728"/>
      <c r="DS30" s="728"/>
      <c r="DT30" s="728"/>
      <c r="DU30" s="728"/>
      <c r="DV30" s="72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8"/>
      <c r="EL30" s="728"/>
      <c r="EM30" s="728"/>
      <c r="EN30" s="728"/>
      <c r="EO30" s="728"/>
      <c r="EP30" s="72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8"/>
      <c r="FQ30" s="728"/>
      <c r="FR30" s="728"/>
      <c r="FS30" s="728"/>
      <c r="FT30" s="728"/>
      <c r="FU30" s="72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8"/>
      <c r="GN30" s="728"/>
      <c r="GO30" s="728"/>
      <c r="GP30" s="728"/>
      <c r="GQ30" s="728"/>
      <c r="GR30" s="72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8"/>
      <c r="HI30" s="728"/>
      <c r="HJ30" s="728"/>
      <c r="HK30" s="728"/>
      <c r="HL30" s="728"/>
      <c r="HM30" s="728"/>
      <c r="HN30" s="6"/>
      <c r="HO30" s="12"/>
      <c r="HP30" s="12"/>
      <c r="HQ30" s="12"/>
      <c r="HS30" s="728"/>
      <c r="HT30" s="728"/>
      <c r="HU30" s="728"/>
      <c r="HV30" s="728"/>
      <c r="HW30" s="728"/>
      <c r="HX30" s="728"/>
      <c r="HY30" s="6"/>
      <c r="HZ30" s="12"/>
      <c r="IA30" s="12"/>
      <c r="IB30" s="12"/>
    </row>
    <row r="31" spans="1:236" ht="14.45" customHeight="1" x14ac:dyDescent="0.25">
      <c r="A31" s="47"/>
      <c r="B31" s="12"/>
      <c r="C31" s="729" t="s">
        <v>136</v>
      </c>
      <c r="D31" s="729"/>
      <c r="E31" s="729"/>
      <c r="F31" s="729"/>
      <c r="G31" s="729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5"/>
      <c r="S31" s="725"/>
      <c r="T31" s="725"/>
      <c r="U31" s="12"/>
      <c r="V31" s="12"/>
      <c r="W31" s="12"/>
      <c r="X31" s="12"/>
      <c r="Y31" s="12"/>
      <c r="Z31" s="6"/>
      <c r="AA31" s="728"/>
      <c r="AB31" s="728"/>
      <c r="AC31" s="728"/>
      <c r="AD31" s="728"/>
      <c r="AE31" s="728"/>
      <c r="AF31" s="728"/>
      <c r="AG31" s="12"/>
      <c r="AH31" s="12"/>
      <c r="AI31" s="12"/>
      <c r="AJ31" s="12"/>
      <c r="AL31" s="728"/>
      <c r="AM31" s="728"/>
      <c r="AN31" s="728"/>
      <c r="AO31" s="728"/>
      <c r="AP31" s="728"/>
      <c r="AQ31" s="728"/>
      <c r="AR31" s="12"/>
      <c r="AS31" s="12"/>
      <c r="AT31" s="12"/>
      <c r="AU31" s="12"/>
      <c r="AV31" s="12"/>
      <c r="AW31" s="12"/>
      <c r="AX31" s="12"/>
      <c r="AY31" s="12"/>
      <c r="AZ31" s="728"/>
      <c r="BA31" s="728"/>
      <c r="BB31" s="728"/>
      <c r="BC31" s="728"/>
      <c r="BD31" s="728"/>
      <c r="BE31" s="728"/>
      <c r="BF31" s="12"/>
      <c r="BG31" s="12"/>
      <c r="BH31" s="12"/>
      <c r="BI31" s="12"/>
      <c r="BJ31" s="12"/>
      <c r="BK31" s="12"/>
      <c r="BL31" s="728"/>
      <c r="BM31" s="728"/>
      <c r="BN31" s="728"/>
      <c r="BO31" s="728"/>
      <c r="BP31" s="728"/>
      <c r="BQ31" s="72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8"/>
      <c r="CF31" s="728"/>
      <c r="CG31" s="728"/>
      <c r="CH31" s="728"/>
      <c r="CI31" s="728"/>
      <c r="CJ31" s="72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8"/>
      <c r="CX31" s="728"/>
      <c r="CY31" s="728"/>
      <c r="CZ31" s="728"/>
      <c r="DA31" s="728"/>
      <c r="DB31" s="72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8"/>
      <c r="DR31" s="728"/>
      <c r="DS31" s="728"/>
      <c r="DT31" s="728"/>
      <c r="DU31" s="728"/>
      <c r="DV31" s="72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8"/>
      <c r="EL31" s="728"/>
      <c r="EM31" s="728"/>
      <c r="EN31" s="728"/>
      <c r="EO31" s="728"/>
      <c r="EP31" s="72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8"/>
      <c r="FQ31" s="728"/>
      <c r="FR31" s="728"/>
      <c r="FS31" s="728"/>
      <c r="FT31" s="728"/>
      <c r="FU31" s="72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8"/>
      <c r="GN31" s="728"/>
      <c r="GO31" s="728"/>
      <c r="GP31" s="728"/>
      <c r="GQ31" s="728"/>
      <c r="GR31" s="72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8"/>
      <c r="HI31" s="728"/>
      <c r="HJ31" s="728"/>
      <c r="HK31" s="728"/>
      <c r="HL31" s="728"/>
      <c r="HM31" s="728"/>
      <c r="HN31" s="12"/>
      <c r="HO31" s="12"/>
      <c r="HP31" s="12"/>
      <c r="HQ31" s="12"/>
      <c r="HS31" s="728"/>
      <c r="HT31" s="728"/>
      <c r="HU31" s="728"/>
      <c r="HV31" s="728"/>
      <c r="HW31" s="728"/>
      <c r="HX31" s="728"/>
      <c r="HY31" s="12"/>
      <c r="HZ31" s="12"/>
      <c r="IA31" s="12"/>
      <c r="IB31" s="12"/>
    </row>
    <row r="32" spans="1:236" ht="14.45" customHeight="1" x14ac:dyDescent="0.25">
      <c r="A32" s="47"/>
      <c r="B32" s="12"/>
      <c r="C32" s="729" t="s">
        <v>137</v>
      </c>
      <c r="D32" s="729"/>
      <c r="E32" s="729"/>
      <c r="F32" s="729"/>
      <c r="G32" s="729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5"/>
      <c r="S32" s="725"/>
      <c r="T32" s="725"/>
      <c r="U32" s="12"/>
      <c r="V32" s="12"/>
      <c r="W32" s="12"/>
      <c r="X32" s="12"/>
      <c r="Y32" s="12"/>
      <c r="Z32" s="6"/>
      <c r="AA32" s="728"/>
      <c r="AB32" s="728"/>
      <c r="AC32" s="728"/>
      <c r="AD32" s="728"/>
      <c r="AE32" s="728"/>
      <c r="AF32" s="728"/>
      <c r="AG32" s="12"/>
      <c r="AH32" s="12"/>
      <c r="AI32" s="12"/>
      <c r="AJ32" s="12"/>
      <c r="AL32" s="728"/>
      <c r="AM32" s="728"/>
      <c r="AN32" s="728"/>
      <c r="AO32" s="728"/>
      <c r="AP32" s="728"/>
      <c r="AQ32" s="728"/>
      <c r="AR32" s="12"/>
      <c r="AS32" s="12"/>
      <c r="AT32" s="12"/>
      <c r="AU32" s="12"/>
      <c r="AV32" s="12"/>
      <c r="AW32" s="12"/>
      <c r="AX32" s="12"/>
      <c r="AY32" s="12"/>
      <c r="AZ32" s="728"/>
      <c r="BA32" s="728"/>
      <c r="BB32" s="728"/>
      <c r="BC32" s="728"/>
      <c r="BD32" s="728"/>
      <c r="BE32" s="728"/>
      <c r="BF32" s="12"/>
      <c r="BG32" s="12"/>
      <c r="BH32" s="12"/>
      <c r="BI32" s="12"/>
      <c r="BJ32" s="12"/>
      <c r="BK32" s="12"/>
      <c r="BL32" s="728"/>
      <c r="BM32" s="728"/>
      <c r="BN32" s="728"/>
      <c r="BO32" s="728"/>
      <c r="BP32" s="728"/>
      <c r="BQ32" s="72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8"/>
      <c r="CF32" s="728"/>
      <c r="CG32" s="728"/>
      <c r="CH32" s="728"/>
      <c r="CI32" s="728"/>
      <c r="CJ32" s="72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8"/>
      <c r="CX32" s="728"/>
      <c r="CY32" s="728"/>
      <c r="CZ32" s="728"/>
      <c r="DA32" s="728"/>
      <c r="DB32" s="72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8"/>
      <c r="DR32" s="728"/>
      <c r="DS32" s="728"/>
      <c r="DT32" s="728"/>
      <c r="DU32" s="728"/>
      <c r="DV32" s="72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8"/>
      <c r="EL32" s="728"/>
      <c r="EM32" s="728"/>
      <c r="EN32" s="728"/>
      <c r="EO32" s="728"/>
      <c r="EP32" s="72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8"/>
      <c r="FQ32" s="728"/>
      <c r="FR32" s="728"/>
      <c r="FS32" s="728"/>
      <c r="FT32" s="728"/>
      <c r="FU32" s="72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8"/>
      <c r="GN32" s="728"/>
      <c r="GO32" s="728"/>
      <c r="GP32" s="728"/>
      <c r="GQ32" s="728"/>
      <c r="GR32" s="72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8"/>
      <c r="HI32" s="728"/>
      <c r="HJ32" s="728"/>
      <c r="HK32" s="728"/>
      <c r="HL32" s="728"/>
      <c r="HM32" s="728"/>
      <c r="HN32" s="12"/>
      <c r="HO32" s="12"/>
      <c r="HP32" s="12"/>
      <c r="HQ32" s="12"/>
      <c r="HS32" s="728"/>
      <c r="HT32" s="728"/>
      <c r="HU32" s="728"/>
      <c r="HV32" s="728"/>
      <c r="HW32" s="728"/>
      <c r="HX32" s="728"/>
      <c r="HY32" s="12"/>
      <c r="HZ32" s="12"/>
      <c r="IA32" s="12"/>
      <c r="IB32" s="12"/>
    </row>
    <row r="33" spans="1:236" ht="14.45" customHeight="1" x14ac:dyDescent="0.25">
      <c r="A33" s="47"/>
      <c r="B33" s="12"/>
      <c r="C33" s="729" t="s">
        <v>147</v>
      </c>
      <c r="D33" s="729"/>
      <c r="E33" s="729"/>
      <c r="F33" s="729"/>
      <c r="G33" s="729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5"/>
      <c r="S33" s="725"/>
      <c r="T33" s="725"/>
      <c r="U33" s="12"/>
      <c r="V33" s="12"/>
      <c r="W33" s="12"/>
      <c r="X33" s="12"/>
      <c r="Y33" s="12"/>
      <c r="Z33" s="6"/>
      <c r="AA33" s="728"/>
      <c r="AB33" s="728"/>
      <c r="AC33" s="728"/>
      <c r="AD33" s="728"/>
      <c r="AE33" s="728"/>
      <c r="AF33" s="728"/>
      <c r="AG33" s="12"/>
      <c r="AH33" s="12"/>
      <c r="AI33" s="12"/>
      <c r="AJ33" s="12"/>
      <c r="AL33" s="728"/>
      <c r="AM33" s="728"/>
      <c r="AN33" s="728"/>
      <c r="AO33" s="728"/>
      <c r="AP33" s="728"/>
      <c r="AQ33" s="728"/>
      <c r="AR33" s="12"/>
      <c r="AS33" s="12"/>
      <c r="AT33" s="12"/>
      <c r="AU33" s="12"/>
      <c r="AV33" s="12"/>
      <c r="AW33" s="12"/>
      <c r="AX33" s="12"/>
      <c r="AY33" s="12"/>
      <c r="AZ33" s="728"/>
      <c r="BA33" s="728"/>
      <c r="BB33" s="728"/>
      <c r="BC33" s="728"/>
      <c r="BD33" s="728"/>
      <c r="BE33" s="728"/>
      <c r="BF33" s="12"/>
      <c r="BG33" s="12"/>
      <c r="BH33" s="12"/>
      <c r="BI33" s="12"/>
      <c r="BJ33" s="12"/>
      <c r="BK33" s="12"/>
      <c r="BL33" s="728"/>
      <c r="BM33" s="728"/>
      <c r="BN33" s="728"/>
      <c r="BO33" s="728"/>
      <c r="BP33" s="728"/>
      <c r="BQ33" s="72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8"/>
      <c r="CF33" s="728"/>
      <c r="CG33" s="728"/>
      <c r="CH33" s="728"/>
      <c r="CI33" s="728"/>
      <c r="CJ33" s="72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8"/>
      <c r="CX33" s="728"/>
      <c r="CY33" s="728"/>
      <c r="CZ33" s="728"/>
      <c r="DA33" s="728"/>
      <c r="DB33" s="72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8"/>
      <c r="DR33" s="728"/>
      <c r="DS33" s="728"/>
      <c r="DT33" s="728"/>
      <c r="DU33" s="728"/>
      <c r="DV33" s="72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8"/>
      <c r="EL33" s="728"/>
      <c r="EM33" s="728"/>
      <c r="EN33" s="728"/>
      <c r="EO33" s="728"/>
      <c r="EP33" s="72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8"/>
      <c r="FQ33" s="728"/>
      <c r="FR33" s="728"/>
      <c r="FS33" s="728"/>
      <c r="FT33" s="728"/>
      <c r="FU33" s="72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8"/>
      <c r="GN33" s="728"/>
      <c r="GO33" s="728"/>
      <c r="GP33" s="728"/>
      <c r="GQ33" s="728"/>
      <c r="GR33" s="72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8"/>
      <c r="HI33" s="728"/>
      <c r="HJ33" s="728"/>
      <c r="HK33" s="728"/>
      <c r="HL33" s="728"/>
      <c r="HM33" s="728"/>
      <c r="HN33" s="12"/>
      <c r="HO33" s="12"/>
      <c r="HP33" s="12"/>
      <c r="HQ33" s="12"/>
      <c r="HS33" s="728"/>
      <c r="HT33" s="728"/>
      <c r="HU33" s="728"/>
      <c r="HV33" s="728"/>
      <c r="HW33" s="728"/>
      <c r="HX33" s="728"/>
      <c r="HY33" s="12"/>
      <c r="HZ33" s="12"/>
      <c r="IA33" s="12"/>
      <c r="IB33" s="12"/>
    </row>
    <row r="34" spans="1:236" ht="14.45" customHeight="1" x14ac:dyDescent="0.25">
      <c r="A34" s="47"/>
      <c r="B34" s="12"/>
      <c r="C34" s="729" t="s">
        <v>174</v>
      </c>
      <c r="D34" s="729"/>
      <c r="E34" s="729"/>
      <c r="F34" s="729"/>
      <c r="G34" s="729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5"/>
      <c r="S34" s="725"/>
      <c r="T34" s="725"/>
      <c r="U34" s="12"/>
      <c r="V34" s="12"/>
      <c r="W34" s="12"/>
      <c r="X34" s="12"/>
      <c r="Y34" s="12"/>
      <c r="Z34" s="6"/>
      <c r="AA34" s="728"/>
      <c r="AB34" s="728"/>
      <c r="AC34" s="728"/>
      <c r="AD34" s="728"/>
      <c r="AE34" s="728"/>
      <c r="AF34" s="728"/>
      <c r="AG34" s="12"/>
      <c r="AH34" s="12"/>
      <c r="AI34" s="12"/>
      <c r="AJ34" s="12"/>
      <c r="AL34" s="728"/>
      <c r="AM34" s="728"/>
      <c r="AN34" s="728"/>
      <c r="AO34" s="728"/>
      <c r="AP34" s="728"/>
      <c r="AQ34" s="728"/>
      <c r="AR34" s="12"/>
      <c r="AS34" s="12"/>
      <c r="AT34" s="12"/>
      <c r="AU34" s="12"/>
      <c r="AV34" s="12"/>
      <c r="AW34" s="12"/>
      <c r="AX34" s="12"/>
      <c r="AY34" s="12"/>
      <c r="AZ34" s="728"/>
      <c r="BA34" s="728"/>
      <c r="BB34" s="728"/>
      <c r="BC34" s="728"/>
      <c r="BD34" s="728"/>
      <c r="BE34" s="728"/>
      <c r="BF34" s="12"/>
      <c r="BG34" s="12"/>
      <c r="BH34" s="12"/>
      <c r="BI34" s="12"/>
      <c r="BJ34" s="12"/>
      <c r="BK34" s="12"/>
      <c r="BL34" s="728"/>
      <c r="BM34" s="728"/>
      <c r="BN34" s="728"/>
      <c r="BO34" s="728"/>
      <c r="BP34" s="728"/>
      <c r="BQ34" s="72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8"/>
      <c r="CF34" s="728"/>
      <c r="CG34" s="728"/>
      <c r="CH34" s="728"/>
      <c r="CI34" s="728"/>
      <c r="CJ34" s="72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8"/>
      <c r="CX34" s="728"/>
      <c r="CY34" s="728"/>
      <c r="CZ34" s="728"/>
      <c r="DA34" s="728"/>
      <c r="DB34" s="72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8"/>
      <c r="DR34" s="728"/>
      <c r="DS34" s="728"/>
      <c r="DT34" s="728"/>
      <c r="DU34" s="728"/>
      <c r="DV34" s="72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8"/>
      <c r="EL34" s="728"/>
      <c r="EM34" s="728"/>
      <c r="EN34" s="728"/>
      <c r="EO34" s="728"/>
      <c r="EP34" s="72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8"/>
      <c r="FQ34" s="728"/>
      <c r="FR34" s="728"/>
      <c r="FS34" s="728"/>
      <c r="FT34" s="728"/>
      <c r="FU34" s="72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8"/>
      <c r="GN34" s="728"/>
      <c r="GO34" s="728"/>
      <c r="GP34" s="728"/>
      <c r="GQ34" s="728"/>
      <c r="GR34" s="72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8"/>
      <c r="HI34" s="728"/>
      <c r="HJ34" s="728"/>
      <c r="HK34" s="728"/>
      <c r="HL34" s="728"/>
      <c r="HM34" s="728"/>
      <c r="HN34" s="12"/>
      <c r="HO34" s="12"/>
      <c r="HP34" s="12"/>
      <c r="HQ34" s="12"/>
      <c r="HS34" s="728"/>
      <c r="HT34" s="728"/>
      <c r="HU34" s="728"/>
      <c r="HV34" s="728"/>
      <c r="HW34" s="728"/>
      <c r="HX34" s="728"/>
      <c r="HY34" s="12"/>
      <c r="HZ34" s="12"/>
      <c r="IA34" s="12"/>
      <c r="IB34" s="12"/>
    </row>
    <row r="35" spans="1:236" ht="14.45" customHeight="1" x14ac:dyDescent="0.25">
      <c r="A35" s="47"/>
      <c r="B35" s="12"/>
      <c r="C35" s="729" t="s">
        <v>210</v>
      </c>
      <c r="D35" s="729"/>
      <c r="E35" s="729"/>
      <c r="F35" s="729"/>
      <c r="G35" s="729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5"/>
      <c r="S35" s="725"/>
      <c r="T35" s="725"/>
      <c r="U35" s="12"/>
      <c r="V35" s="12"/>
      <c r="W35" s="12"/>
      <c r="X35" s="12"/>
      <c r="Y35" s="12"/>
      <c r="Z35" s="6"/>
      <c r="AA35" s="728"/>
      <c r="AB35" s="728"/>
      <c r="AC35" s="728"/>
      <c r="AD35" s="728"/>
      <c r="AE35" s="728"/>
      <c r="AF35" s="728"/>
      <c r="AG35" s="12"/>
      <c r="AH35" s="12"/>
      <c r="AI35" s="12"/>
      <c r="AJ35" s="12"/>
      <c r="AL35" s="728"/>
      <c r="AM35" s="728"/>
      <c r="AN35" s="728"/>
      <c r="AO35" s="728"/>
      <c r="AP35" s="728"/>
      <c r="AQ35" s="728"/>
      <c r="AR35" s="12"/>
      <c r="AS35" s="12"/>
      <c r="AT35" s="12"/>
      <c r="AU35" s="12"/>
      <c r="AV35" s="12"/>
      <c r="AW35" s="12"/>
      <c r="AX35" s="12"/>
      <c r="AY35" s="12"/>
      <c r="AZ35" s="728"/>
      <c r="BA35" s="728"/>
      <c r="BB35" s="728"/>
      <c r="BC35" s="728"/>
      <c r="BD35" s="728"/>
      <c r="BE35" s="728"/>
      <c r="BF35" s="12"/>
      <c r="BG35" s="12"/>
      <c r="BH35" s="12"/>
      <c r="BI35" s="12"/>
      <c r="BJ35" s="12"/>
      <c r="BK35" s="12"/>
      <c r="BL35" s="728"/>
      <c r="BM35" s="728"/>
      <c r="BN35" s="728"/>
      <c r="BO35" s="728"/>
      <c r="BP35" s="728"/>
      <c r="BQ35" s="72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8"/>
      <c r="CF35" s="728"/>
      <c r="CG35" s="728"/>
      <c r="CH35" s="728"/>
      <c r="CI35" s="728"/>
      <c r="CJ35" s="72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8"/>
      <c r="CX35" s="728"/>
      <c r="CY35" s="728"/>
      <c r="CZ35" s="728"/>
      <c r="DA35" s="728"/>
      <c r="DB35" s="72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8"/>
      <c r="DR35" s="728"/>
      <c r="DS35" s="728"/>
      <c r="DT35" s="728"/>
      <c r="DU35" s="728"/>
      <c r="DV35" s="72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8"/>
      <c r="EL35" s="728"/>
      <c r="EM35" s="728"/>
      <c r="EN35" s="728"/>
      <c r="EO35" s="728"/>
      <c r="EP35" s="72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8"/>
      <c r="FQ35" s="728"/>
      <c r="FR35" s="728"/>
      <c r="FS35" s="728"/>
      <c r="FT35" s="728"/>
      <c r="FU35" s="72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8"/>
      <c r="GN35" s="728"/>
      <c r="GO35" s="728"/>
      <c r="GP35" s="728"/>
      <c r="GQ35" s="728"/>
      <c r="GR35" s="72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8"/>
      <c r="HI35" s="728"/>
      <c r="HJ35" s="728"/>
      <c r="HK35" s="728"/>
      <c r="HL35" s="728"/>
      <c r="HM35" s="728"/>
      <c r="HN35" s="12"/>
      <c r="HO35" s="131"/>
      <c r="HP35" s="12"/>
      <c r="HQ35" s="12"/>
      <c r="HS35" s="728"/>
      <c r="HT35" s="728"/>
      <c r="HU35" s="728"/>
      <c r="HV35" s="728"/>
      <c r="HW35" s="728"/>
      <c r="HX35" s="728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9" t="s">
        <v>148</v>
      </c>
      <c r="D36" s="729"/>
      <c r="E36" s="729"/>
      <c r="F36" s="729"/>
      <c r="G36" s="729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5"/>
      <c r="S36" s="725"/>
      <c r="T36" s="725"/>
      <c r="U36" s="12"/>
      <c r="V36" s="12"/>
      <c r="W36" s="12"/>
      <c r="X36" s="12"/>
      <c r="Y36" s="12"/>
      <c r="Z36" s="6"/>
      <c r="AA36" s="728"/>
      <c r="AB36" s="728"/>
      <c r="AC36" s="728"/>
      <c r="AD36" s="728"/>
      <c r="AE36" s="728"/>
      <c r="AF36" s="728"/>
      <c r="AG36" s="12"/>
      <c r="AH36" s="12"/>
      <c r="AI36" s="12"/>
      <c r="AJ36" s="12"/>
      <c r="AL36" s="728"/>
      <c r="AM36" s="728"/>
      <c r="AN36" s="728"/>
      <c r="AO36" s="728"/>
      <c r="AP36" s="728"/>
      <c r="AQ36" s="728"/>
      <c r="AR36" s="12"/>
      <c r="AS36" s="12"/>
      <c r="AT36" s="12"/>
      <c r="AU36" s="12"/>
      <c r="AV36" s="12"/>
      <c r="AW36" s="12"/>
      <c r="AX36" s="12"/>
      <c r="AY36" s="12"/>
      <c r="AZ36" s="728"/>
      <c r="BA36" s="728"/>
      <c r="BB36" s="728"/>
      <c r="BC36" s="728"/>
      <c r="BD36" s="728"/>
      <c r="BE36" s="728"/>
      <c r="BF36" s="12"/>
      <c r="BG36" s="12"/>
      <c r="BH36" s="12"/>
      <c r="BI36" s="12"/>
      <c r="BJ36" s="12"/>
      <c r="BK36" s="12"/>
      <c r="BL36" s="728"/>
      <c r="BM36" s="728"/>
      <c r="BN36" s="728"/>
      <c r="BO36" s="728"/>
      <c r="BP36" s="728"/>
      <c r="BQ36" s="72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8"/>
      <c r="CF36" s="728"/>
      <c r="CG36" s="728"/>
      <c r="CH36" s="728"/>
      <c r="CI36" s="728"/>
      <c r="CJ36" s="72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8"/>
      <c r="CX36" s="728"/>
      <c r="CY36" s="728"/>
      <c r="CZ36" s="728"/>
      <c r="DA36" s="728"/>
      <c r="DB36" s="72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8"/>
      <c r="DR36" s="728"/>
      <c r="DS36" s="728"/>
      <c r="DT36" s="728"/>
      <c r="DU36" s="728"/>
      <c r="DV36" s="72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8"/>
      <c r="EL36" s="728"/>
      <c r="EM36" s="728"/>
      <c r="EN36" s="728"/>
      <c r="EO36" s="728"/>
      <c r="EP36" s="72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8"/>
      <c r="FQ36" s="728"/>
      <c r="FR36" s="728"/>
      <c r="FS36" s="728"/>
      <c r="FT36" s="728"/>
      <c r="FU36" s="72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8"/>
      <c r="GN36" s="728"/>
      <c r="GO36" s="728"/>
      <c r="GP36" s="728"/>
      <c r="GQ36" s="728"/>
      <c r="GR36" s="72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8"/>
      <c r="HI36" s="728"/>
      <c r="HJ36" s="728"/>
      <c r="HK36" s="728"/>
      <c r="HL36" s="728"/>
      <c r="HM36" s="728"/>
      <c r="HN36" s="12"/>
      <c r="HO36" s="12"/>
      <c r="HP36" s="12"/>
      <c r="HQ36" s="12"/>
      <c r="HS36" s="728"/>
      <c r="HT36" s="728"/>
      <c r="HU36" s="728"/>
      <c r="HV36" s="728"/>
      <c r="HW36" s="728"/>
      <c r="HX36" s="728"/>
      <c r="HY36" s="12"/>
      <c r="HZ36" s="12"/>
      <c r="IA36" s="12"/>
      <c r="IB36" s="12"/>
    </row>
    <row r="37" spans="1:236" ht="14.45" customHeight="1" x14ac:dyDescent="0.25">
      <c r="A37" s="47"/>
      <c r="B37" s="12"/>
      <c r="C37" s="729" t="s">
        <v>169</v>
      </c>
      <c r="D37" s="729"/>
      <c r="E37" s="729"/>
      <c r="F37" s="729"/>
      <c r="G37" s="729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5"/>
      <c r="S37" s="725"/>
      <c r="T37" s="725"/>
      <c r="U37" s="12"/>
      <c r="V37" s="12"/>
      <c r="W37" s="12"/>
      <c r="X37" s="12"/>
      <c r="Y37" s="12"/>
      <c r="Z37" s="6"/>
      <c r="AA37" s="728"/>
      <c r="AB37" s="728"/>
      <c r="AC37" s="728"/>
      <c r="AD37" s="728"/>
      <c r="AE37" s="728"/>
      <c r="AF37" s="728"/>
      <c r="AG37" s="12"/>
      <c r="AH37" s="12"/>
      <c r="AI37" s="12"/>
      <c r="AJ37" s="12"/>
      <c r="AL37" s="728"/>
      <c r="AM37" s="728"/>
      <c r="AN37" s="728"/>
      <c r="AO37" s="728"/>
      <c r="AP37" s="728"/>
      <c r="AQ37" s="728"/>
      <c r="AR37" s="12"/>
      <c r="AS37" s="12"/>
      <c r="AT37" s="12"/>
      <c r="AU37" s="12"/>
      <c r="AV37" s="12"/>
      <c r="AW37" s="12"/>
      <c r="AX37" s="12"/>
      <c r="AY37" s="12"/>
      <c r="AZ37" s="728"/>
      <c r="BA37" s="728"/>
      <c r="BB37" s="728"/>
      <c r="BC37" s="728"/>
      <c r="BD37" s="728"/>
      <c r="BE37" s="728"/>
      <c r="BF37" s="12"/>
      <c r="BG37" s="12"/>
      <c r="BH37" s="12"/>
      <c r="BI37" s="12"/>
      <c r="BJ37" s="12"/>
      <c r="BK37" s="12"/>
      <c r="BL37" s="728"/>
      <c r="BM37" s="728"/>
      <c r="BN37" s="728"/>
      <c r="BO37" s="728"/>
      <c r="BP37" s="728"/>
      <c r="BQ37" s="72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8"/>
      <c r="CF37" s="728"/>
      <c r="CG37" s="728"/>
      <c r="CH37" s="728"/>
      <c r="CI37" s="728"/>
      <c r="CJ37" s="72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8"/>
      <c r="CX37" s="728"/>
      <c r="CY37" s="728"/>
      <c r="CZ37" s="728"/>
      <c r="DA37" s="728"/>
      <c r="DB37" s="72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8"/>
      <c r="DR37" s="728"/>
      <c r="DS37" s="728"/>
      <c r="DT37" s="728"/>
      <c r="DU37" s="728"/>
      <c r="DV37" s="72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8"/>
      <c r="EL37" s="728"/>
      <c r="EM37" s="728"/>
      <c r="EN37" s="728"/>
      <c r="EO37" s="728"/>
      <c r="EP37" s="72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8"/>
      <c r="FQ37" s="728"/>
      <c r="FR37" s="728"/>
      <c r="FS37" s="728"/>
      <c r="FT37" s="728"/>
      <c r="FU37" s="72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8"/>
      <c r="GN37" s="728"/>
      <c r="GO37" s="728"/>
      <c r="GP37" s="728"/>
      <c r="GQ37" s="728"/>
      <c r="GR37" s="72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8"/>
      <c r="HI37" s="728"/>
      <c r="HJ37" s="728"/>
      <c r="HK37" s="728"/>
      <c r="HL37" s="728"/>
      <c r="HM37" s="728"/>
      <c r="HN37" s="12"/>
      <c r="HO37" s="12"/>
      <c r="HP37" s="12"/>
      <c r="HQ37" s="12"/>
      <c r="HS37" s="728"/>
      <c r="HT37" s="728"/>
      <c r="HU37" s="728"/>
      <c r="HV37" s="728"/>
      <c r="HW37" s="728"/>
      <c r="HX37" s="728"/>
      <c r="HY37" s="12"/>
      <c r="HZ37" s="12"/>
      <c r="IA37" s="12"/>
      <c r="IB37" s="12"/>
    </row>
    <row r="38" spans="1:236" ht="14.45" customHeight="1" x14ac:dyDescent="0.25">
      <c r="A38" s="47"/>
      <c r="B38" s="12"/>
      <c r="C38" s="729" t="s">
        <v>156</v>
      </c>
      <c r="D38" s="729"/>
      <c r="E38" s="729"/>
      <c r="F38" s="729"/>
      <c r="G38" s="729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5"/>
      <c r="S38" s="725"/>
      <c r="T38" s="725"/>
      <c r="U38" s="12"/>
      <c r="V38" s="12"/>
      <c r="W38" s="12"/>
      <c r="X38" s="12"/>
      <c r="Y38" s="12"/>
      <c r="Z38" s="6"/>
      <c r="AA38" s="728"/>
      <c r="AB38" s="728"/>
      <c r="AC38" s="728"/>
      <c r="AD38" s="728"/>
      <c r="AE38" s="728"/>
      <c r="AF38" s="728"/>
      <c r="AG38" s="12"/>
      <c r="AH38" s="12"/>
      <c r="AI38" s="12"/>
      <c r="AJ38" s="12"/>
      <c r="AL38" s="728"/>
      <c r="AM38" s="728"/>
      <c r="AN38" s="728"/>
      <c r="AO38" s="728"/>
      <c r="AP38" s="728"/>
      <c r="AQ38" s="728"/>
      <c r="AR38" s="12"/>
      <c r="AS38" s="12"/>
      <c r="AT38" s="12"/>
      <c r="AU38" s="12"/>
      <c r="AV38" s="12"/>
      <c r="AW38" s="12"/>
      <c r="AX38" s="12"/>
      <c r="AY38" s="12"/>
      <c r="AZ38" s="728"/>
      <c r="BA38" s="728"/>
      <c r="BB38" s="728"/>
      <c r="BC38" s="728"/>
      <c r="BD38" s="728"/>
      <c r="BE38" s="728"/>
      <c r="BF38" s="12"/>
      <c r="BG38" s="12"/>
      <c r="BH38" s="12"/>
      <c r="BI38" s="12"/>
      <c r="BJ38" s="12"/>
      <c r="BK38" s="12"/>
      <c r="BL38" s="728"/>
      <c r="BM38" s="728"/>
      <c r="BN38" s="728"/>
      <c r="BO38" s="728"/>
      <c r="BP38" s="728"/>
      <c r="BQ38" s="72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8"/>
      <c r="CF38" s="728"/>
      <c r="CG38" s="728"/>
      <c r="CH38" s="728"/>
      <c r="CI38" s="728"/>
      <c r="CJ38" s="72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8"/>
      <c r="CX38" s="728"/>
      <c r="CY38" s="728"/>
      <c r="CZ38" s="728"/>
      <c r="DA38" s="728"/>
      <c r="DB38" s="72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8"/>
      <c r="DR38" s="728"/>
      <c r="DS38" s="728"/>
      <c r="DT38" s="728"/>
      <c r="DU38" s="728"/>
      <c r="DV38" s="72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8"/>
      <c r="EL38" s="728"/>
      <c r="EM38" s="728"/>
      <c r="EN38" s="728"/>
      <c r="EO38" s="728"/>
      <c r="EP38" s="72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8"/>
      <c r="FQ38" s="728"/>
      <c r="FR38" s="728"/>
      <c r="FS38" s="728"/>
      <c r="FT38" s="728"/>
      <c r="FU38" s="72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8"/>
      <c r="GN38" s="728"/>
      <c r="GO38" s="728"/>
      <c r="GP38" s="728"/>
      <c r="GQ38" s="728"/>
      <c r="GR38" s="72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8"/>
      <c r="HI38" s="728"/>
      <c r="HJ38" s="728"/>
      <c r="HK38" s="728"/>
      <c r="HL38" s="728"/>
      <c r="HM38" s="728"/>
      <c r="HN38" s="12"/>
      <c r="HO38" s="12"/>
      <c r="HP38" s="12"/>
      <c r="HQ38" s="12"/>
      <c r="HS38" s="728"/>
      <c r="HT38" s="728"/>
      <c r="HU38" s="728"/>
      <c r="HV38" s="728"/>
      <c r="HW38" s="728"/>
      <c r="HX38" s="728"/>
      <c r="HY38" s="12"/>
      <c r="HZ38" s="12"/>
      <c r="IA38" s="12"/>
      <c r="IB38" s="12"/>
    </row>
    <row r="39" spans="1:236" ht="14.45" customHeight="1" x14ac:dyDescent="0.25">
      <c r="A39" s="47"/>
      <c r="B39" s="12"/>
      <c r="C39" s="729" t="s">
        <v>150</v>
      </c>
      <c r="D39" s="729"/>
      <c r="E39" s="729"/>
      <c r="F39" s="729"/>
      <c r="G39" s="729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5"/>
      <c r="S39" s="725"/>
      <c r="T39" s="725"/>
      <c r="U39" s="12"/>
      <c r="V39" s="12"/>
      <c r="W39" s="12"/>
      <c r="X39" s="12"/>
      <c r="Y39" s="12"/>
      <c r="Z39" s="6"/>
      <c r="AA39" s="728"/>
      <c r="AB39" s="728"/>
      <c r="AC39" s="728"/>
      <c r="AD39" s="728"/>
      <c r="AE39" s="728"/>
      <c r="AF39" s="728"/>
      <c r="AG39" s="12"/>
      <c r="AH39" s="12"/>
      <c r="AI39" s="12"/>
      <c r="AJ39" s="12"/>
      <c r="AL39" s="728"/>
      <c r="AM39" s="728"/>
      <c r="AN39" s="728"/>
      <c r="AO39" s="728"/>
      <c r="AP39" s="728"/>
      <c r="AQ39" s="728"/>
      <c r="AR39" s="12"/>
      <c r="AS39" s="12"/>
      <c r="AT39" s="12"/>
      <c r="AU39" s="12"/>
      <c r="AV39" s="12"/>
      <c r="AW39" s="12"/>
      <c r="AX39" s="12"/>
      <c r="AY39" s="12"/>
      <c r="AZ39" s="728"/>
      <c r="BA39" s="728"/>
      <c r="BB39" s="728"/>
      <c r="BC39" s="728"/>
      <c r="BD39" s="728"/>
      <c r="BE39" s="728"/>
      <c r="BF39" s="12"/>
      <c r="BG39" s="12"/>
      <c r="BH39" s="12"/>
      <c r="BI39" s="12"/>
      <c r="BJ39" s="12"/>
      <c r="BK39" s="12"/>
      <c r="BL39" s="728"/>
      <c r="BM39" s="728"/>
      <c r="BN39" s="728"/>
      <c r="BO39" s="728"/>
      <c r="BP39" s="728"/>
      <c r="BQ39" s="72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8"/>
      <c r="CF39" s="728"/>
      <c r="CG39" s="728"/>
      <c r="CH39" s="728"/>
      <c r="CI39" s="728"/>
      <c r="CJ39" s="72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8"/>
      <c r="CX39" s="728"/>
      <c r="CY39" s="728"/>
      <c r="CZ39" s="728"/>
      <c r="DA39" s="728"/>
      <c r="DB39" s="72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8"/>
      <c r="DR39" s="728"/>
      <c r="DS39" s="728"/>
      <c r="DT39" s="728"/>
      <c r="DU39" s="728"/>
      <c r="DV39" s="72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8"/>
      <c r="EL39" s="728"/>
      <c r="EM39" s="728"/>
      <c r="EN39" s="728"/>
      <c r="EO39" s="728"/>
      <c r="EP39" s="72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8"/>
      <c r="FQ39" s="728"/>
      <c r="FR39" s="728"/>
      <c r="FS39" s="728"/>
      <c r="FT39" s="728"/>
      <c r="FU39" s="72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8"/>
      <c r="GN39" s="728"/>
      <c r="GO39" s="728"/>
      <c r="GP39" s="728"/>
      <c r="GQ39" s="728"/>
      <c r="GR39" s="72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8"/>
      <c r="HI39" s="728"/>
      <c r="HJ39" s="728"/>
      <c r="HK39" s="728"/>
      <c r="HL39" s="728"/>
      <c r="HM39" s="728"/>
      <c r="HN39" s="12"/>
      <c r="HO39" s="12"/>
      <c r="HP39" s="12"/>
      <c r="HQ39" s="12"/>
      <c r="HS39" s="728"/>
      <c r="HT39" s="728"/>
      <c r="HU39" s="728"/>
      <c r="HV39" s="728"/>
      <c r="HW39" s="728"/>
      <c r="HX39" s="728"/>
      <c r="HY39" s="12"/>
      <c r="HZ39" s="12"/>
      <c r="IA39" s="12"/>
      <c r="IB39" s="12"/>
    </row>
    <row r="40" spans="1:236" ht="14.45" customHeight="1" x14ac:dyDescent="0.25">
      <c r="A40" s="47"/>
      <c r="B40" s="12"/>
      <c r="C40" s="729" t="s">
        <v>149</v>
      </c>
      <c r="D40" s="729"/>
      <c r="E40" s="729"/>
      <c r="F40" s="729"/>
      <c r="G40" s="729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5"/>
      <c r="S40" s="725"/>
      <c r="T40" s="725"/>
      <c r="U40" s="12"/>
      <c r="V40" s="12"/>
      <c r="W40" s="12"/>
      <c r="X40" s="12"/>
      <c r="Y40" s="12"/>
      <c r="Z40" s="6"/>
      <c r="AA40" s="728"/>
      <c r="AB40" s="728"/>
      <c r="AC40" s="728"/>
      <c r="AD40" s="728"/>
      <c r="AE40" s="728"/>
      <c r="AF40" s="728"/>
      <c r="AG40" s="12"/>
      <c r="AH40" s="12"/>
      <c r="AI40" s="12"/>
      <c r="AJ40" s="12"/>
      <c r="AL40" s="728"/>
      <c r="AM40" s="728"/>
      <c r="AN40" s="728"/>
      <c r="AO40" s="728"/>
      <c r="AP40" s="728"/>
      <c r="AQ40" s="728"/>
      <c r="AR40" s="12"/>
      <c r="AS40" s="12"/>
      <c r="AT40" s="12"/>
      <c r="AU40" s="12"/>
      <c r="AV40" s="12"/>
      <c r="AW40" s="12"/>
      <c r="AX40" s="12"/>
      <c r="AY40" s="12"/>
      <c r="AZ40" s="728"/>
      <c r="BA40" s="728"/>
      <c r="BB40" s="728"/>
      <c r="BC40" s="728"/>
      <c r="BD40" s="728"/>
      <c r="BE40" s="728"/>
      <c r="BF40" s="12"/>
      <c r="BG40" s="12"/>
      <c r="BH40" s="12"/>
      <c r="BI40" s="12"/>
      <c r="BJ40" s="12"/>
      <c r="BK40" s="12"/>
      <c r="BL40" s="728"/>
      <c r="BM40" s="728"/>
      <c r="BN40" s="728"/>
      <c r="BO40" s="728"/>
      <c r="BP40" s="728"/>
      <c r="BQ40" s="72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8"/>
      <c r="CF40" s="728"/>
      <c r="CG40" s="728"/>
      <c r="CH40" s="728"/>
      <c r="CI40" s="728"/>
      <c r="CJ40" s="72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8"/>
      <c r="CX40" s="728"/>
      <c r="CY40" s="728"/>
      <c r="CZ40" s="728"/>
      <c r="DA40" s="728"/>
      <c r="DB40" s="72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8"/>
      <c r="DR40" s="728"/>
      <c r="DS40" s="728"/>
      <c r="DT40" s="728"/>
      <c r="DU40" s="728"/>
      <c r="DV40" s="72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8"/>
      <c r="EL40" s="728"/>
      <c r="EM40" s="728"/>
      <c r="EN40" s="728"/>
      <c r="EO40" s="728"/>
      <c r="EP40" s="72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8"/>
      <c r="FQ40" s="728"/>
      <c r="FR40" s="728"/>
      <c r="FS40" s="728"/>
      <c r="FT40" s="728"/>
      <c r="FU40" s="72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8"/>
      <c r="GN40" s="728"/>
      <c r="GO40" s="728"/>
      <c r="GP40" s="728"/>
      <c r="GQ40" s="728"/>
      <c r="GR40" s="72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8"/>
      <c r="HI40" s="728"/>
      <c r="HJ40" s="728"/>
      <c r="HK40" s="728"/>
      <c r="HL40" s="728"/>
      <c r="HM40" s="728"/>
      <c r="HN40" s="12"/>
      <c r="HO40" s="12"/>
      <c r="HP40" s="12"/>
      <c r="HQ40" s="12"/>
      <c r="HS40" s="728"/>
      <c r="HT40" s="728"/>
      <c r="HU40" s="728"/>
      <c r="HV40" s="728"/>
      <c r="HW40" s="728"/>
      <c r="HX40" s="728"/>
      <c r="HY40" s="12"/>
      <c r="HZ40" s="12"/>
      <c r="IA40" s="12"/>
      <c r="IB40" s="12"/>
    </row>
    <row r="41" spans="1:236" ht="14.45" customHeight="1" x14ac:dyDescent="0.25">
      <c r="A41" s="47"/>
      <c r="B41" s="12"/>
      <c r="C41" s="729" t="s">
        <v>151</v>
      </c>
      <c r="D41" s="729"/>
      <c r="E41" s="729"/>
      <c r="F41" s="729"/>
      <c r="G41" s="729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5"/>
      <c r="S41" s="725"/>
      <c r="T41" s="725"/>
      <c r="U41" s="12"/>
      <c r="V41" s="12"/>
      <c r="W41" s="12"/>
      <c r="X41" s="12"/>
      <c r="Y41" s="12"/>
      <c r="Z41" s="6"/>
      <c r="AA41" s="728"/>
      <c r="AB41" s="728"/>
      <c r="AC41" s="728"/>
      <c r="AD41" s="728"/>
      <c r="AE41" s="728"/>
      <c r="AF41" s="728"/>
      <c r="AG41" s="12"/>
      <c r="AH41" s="12"/>
      <c r="AI41" s="12"/>
      <c r="AJ41" s="12"/>
      <c r="AL41" s="728"/>
      <c r="AM41" s="728"/>
      <c r="AN41" s="728"/>
      <c r="AO41" s="728"/>
      <c r="AP41" s="728"/>
      <c r="AQ41" s="728"/>
      <c r="AR41" s="12"/>
      <c r="AS41" s="12"/>
      <c r="AT41" s="12"/>
      <c r="AU41" s="12"/>
      <c r="AV41" s="12"/>
      <c r="AW41" s="12"/>
      <c r="AX41" s="12"/>
      <c r="AY41" s="12"/>
      <c r="AZ41" s="728"/>
      <c r="BA41" s="728"/>
      <c r="BB41" s="728"/>
      <c r="BC41" s="728"/>
      <c r="BD41" s="728"/>
      <c r="BE41" s="728"/>
      <c r="BF41" s="12"/>
      <c r="BG41" s="12"/>
      <c r="BH41" s="12"/>
      <c r="BI41" s="12"/>
      <c r="BJ41" s="12"/>
      <c r="BK41" s="12"/>
      <c r="BL41" s="728"/>
      <c r="BM41" s="728"/>
      <c r="BN41" s="728"/>
      <c r="BO41" s="728"/>
      <c r="BP41" s="728"/>
      <c r="BQ41" s="72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8"/>
      <c r="CF41" s="728"/>
      <c r="CG41" s="728"/>
      <c r="CH41" s="728"/>
      <c r="CI41" s="728"/>
      <c r="CJ41" s="72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8"/>
      <c r="CX41" s="728"/>
      <c r="CY41" s="728"/>
      <c r="CZ41" s="728"/>
      <c r="DA41" s="728"/>
      <c r="DB41" s="72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8"/>
      <c r="DR41" s="728"/>
      <c r="DS41" s="728"/>
      <c r="DT41" s="728"/>
      <c r="DU41" s="728"/>
      <c r="DV41" s="72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8"/>
      <c r="EL41" s="728"/>
      <c r="EM41" s="728"/>
      <c r="EN41" s="728"/>
      <c r="EO41" s="728"/>
      <c r="EP41" s="72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8"/>
      <c r="FQ41" s="728"/>
      <c r="FR41" s="728"/>
      <c r="FS41" s="728"/>
      <c r="FT41" s="728"/>
      <c r="FU41" s="72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8"/>
      <c r="GN41" s="728"/>
      <c r="GO41" s="728"/>
      <c r="GP41" s="728"/>
      <c r="GQ41" s="728"/>
      <c r="GR41" s="72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8"/>
      <c r="HI41" s="728"/>
      <c r="HJ41" s="728"/>
      <c r="HK41" s="728"/>
      <c r="HL41" s="728"/>
      <c r="HM41" s="728"/>
      <c r="HN41" s="12"/>
      <c r="HO41" s="12"/>
      <c r="HP41" s="12"/>
      <c r="HQ41" s="12"/>
      <c r="HS41" s="728"/>
      <c r="HT41" s="728"/>
      <c r="HU41" s="728"/>
      <c r="HV41" s="728"/>
      <c r="HW41" s="728"/>
      <c r="HX41" s="728"/>
      <c r="HY41" s="12"/>
      <c r="HZ41" s="12"/>
      <c r="IA41" s="12"/>
      <c r="IB41" s="12"/>
    </row>
    <row r="42" spans="1:236" ht="14.45" customHeight="1" x14ac:dyDescent="0.25">
      <c r="A42" s="47"/>
      <c r="B42" s="12"/>
      <c r="C42" s="729" t="s">
        <v>172</v>
      </c>
      <c r="D42" s="729"/>
      <c r="E42" s="729"/>
      <c r="F42" s="729"/>
      <c r="G42" s="729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5"/>
      <c r="S42" s="725"/>
      <c r="T42" s="725"/>
      <c r="U42" s="12"/>
      <c r="V42" s="12"/>
      <c r="W42" s="12"/>
      <c r="X42" s="12"/>
      <c r="Y42" s="12"/>
      <c r="Z42" s="6"/>
      <c r="AA42" s="728"/>
      <c r="AB42" s="728"/>
      <c r="AC42" s="728"/>
      <c r="AD42" s="728"/>
      <c r="AE42" s="728"/>
      <c r="AF42" s="728"/>
      <c r="AG42" s="12"/>
      <c r="AH42" s="12"/>
      <c r="AI42" s="12"/>
      <c r="AJ42" s="12"/>
      <c r="AL42" s="728"/>
      <c r="AM42" s="728"/>
      <c r="AN42" s="728"/>
      <c r="AO42" s="728"/>
      <c r="AP42" s="728"/>
      <c r="AQ42" s="728"/>
      <c r="AR42" s="12"/>
      <c r="AS42" s="12"/>
      <c r="AT42" s="12"/>
      <c r="AU42" s="12"/>
      <c r="AV42" s="12"/>
      <c r="AW42" s="12"/>
      <c r="AX42" s="12"/>
      <c r="AY42" s="12"/>
      <c r="AZ42" s="728"/>
      <c r="BA42" s="728"/>
      <c r="BB42" s="728"/>
      <c r="BC42" s="728"/>
      <c r="BD42" s="728"/>
      <c r="BE42" s="728"/>
      <c r="BF42" s="12"/>
      <c r="BG42" s="12"/>
      <c r="BH42" s="12"/>
      <c r="BI42" s="12"/>
      <c r="BJ42" s="12"/>
      <c r="BK42" s="12"/>
      <c r="BL42" s="728"/>
      <c r="BM42" s="728"/>
      <c r="BN42" s="728"/>
      <c r="BO42" s="728"/>
      <c r="BP42" s="728"/>
      <c r="BQ42" s="72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8"/>
      <c r="CF42" s="728"/>
      <c r="CG42" s="728"/>
      <c r="CH42" s="728"/>
      <c r="CI42" s="728"/>
      <c r="CJ42" s="72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8"/>
      <c r="CX42" s="728"/>
      <c r="CY42" s="728"/>
      <c r="CZ42" s="728"/>
      <c r="DA42" s="728"/>
      <c r="DB42" s="72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8"/>
      <c r="DR42" s="728"/>
      <c r="DS42" s="728"/>
      <c r="DT42" s="728"/>
      <c r="DU42" s="728"/>
      <c r="DV42" s="72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8"/>
      <c r="EL42" s="728"/>
      <c r="EM42" s="728"/>
      <c r="EN42" s="728"/>
      <c r="EO42" s="728"/>
      <c r="EP42" s="72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8"/>
      <c r="FQ42" s="728"/>
      <c r="FR42" s="728"/>
      <c r="FS42" s="728"/>
      <c r="FT42" s="728"/>
      <c r="FU42" s="72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8"/>
      <c r="GN42" s="728"/>
      <c r="GO42" s="728"/>
      <c r="GP42" s="728"/>
      <c r="GQ42" s="728"/>
      <c r="GR42" s="72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8"/>
      <c r="HI42" s="728"/>
      <c r="HJ42" s="728"/>
      <c r="HK42" s="728"/>
      <c r="HL42" s="728"/>
      <c r="HM42" s="728"/>
      <c r="HN42" s="12"/>
      <c r="HO42" s="12"/>
      <c r="HP42" s="12"/>
      <c r="HQ42" s="12"/>
      <c r="HS42" s="728"/>
      <c r="HT42" s="728"/>
      <c r="HU42" s="728"/>
      <c r="HV42" s="728"/>
      <c r="HW42" s="728"/>
      <c r="HX42" s="728"/>
      <c r="HY42" s="12"/>
      <c r="HZ42" s="12"/>
      <c r="IA42" s="12"/>
      <c r="IB42" s="12"/>
    </row>
    <row r="43" spans="1:236" ht="14.45" customHeight="1" x14ac:dyDescent="0.25">
      <c r="A43" s="47"/>
      <c r="B43" s="12"/>
      <c r="C43" s="729" t="s">
        <v>173</v>
      </c>
      <c r="D43" s="729"/>
      <c r="E43" s="729"/>
      <c r="F43" s="729"/>
      <c r="G43" s="729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5"/>
      <c r="S43" s="725"/>
      <c r="T43" s="725"/>
      <c r="U43" s="12"/>
      <c r="V43" s="12"/>
      <c r="W43" s="12"/>
      <c r="X43" s="12"/>
      <c r="Y43" s="12"/>
      <c r="Z43" s="6"/>
      <c r="AA43" s="728"/>
      <c r="AB43" s="728"/>
      <c r="AC43" s="728"/>
      <c r="AD43" s="728"/>
      <c r="AE43" s="728"/>
      <c r="AF43" s="728"/>
      <c r="AG43" s="12"/>
      <c r="AH43" s="12"/>
      <c r="AI43" s="12"/>
      <c r="AJ43" s="12"/>
      <c r="AL43" s="728"/>
      <c r="AM43" s="728"/>
      <c r="AN43" s="728"/>
      <c r="AO43" s="728"/>
      <c r="AP43" s="728"/>
      <c r="AQ43" s="728"/>
      <c r="AR43" s="12"/>
      <c r="AS43" s="12"/>
      <c r="AT43" s="12"/>
      <c r="AU43" s="12"/>
      <c r="AV43" s="12"/>
      <c r="AW43" s="12"/>
      <c r="AX43" s="12"/>
      <c r="AY43" s="12"/>
      <c r="AZ43" s="728"/>
      <c r="BA43" s="728"/>
      <c r="BB43" s="728"/>
      <c r="BC43" s="728"/>
      <c r="BD43" s="728"/>
      <c r="BE43" s="728"/>
      <c r="BF43" s="12"/>
      <c r="BG43" s="12"/>
      <c r="BH43" s="12"/>
      <c r="BI43" s="12"/>
      <c r="BJ43" s="12"/>
      <c r="BK43" s="12"/>
      <c r="BL43" s="728"/>
      <c r="BM43" s="728"/>
      <c r="BN43" s="728"/>
      <c r="BO43" s="728"/>
      <c r="BP43" s="728"/>
      <c r="BQ43" s="72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8"/>
      <c r="CF43" s="728"/>
      <c r="CG43" s="728"/>
      <c r="CH43" s="728"/>
      <c r="CI43" s="728"/>
      <c r="CJ43" s="72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8"/>
      <c r="CX43" s="728"/>
      <c r="CY43" s="728"/>
      <c r="CZ43" s="728"/>
      <c r="DA43" s="728"/>
      <c r="DB43" s="72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8"/>
      <c r="DR43" s="728"/>
      <c r="DS43" s="728"/>
      <c r="DT43" s="728"/>
      <c r="DU43" s="728"/>
      <c r="DV43" s="72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8"/>
      <c r="EL43" s="728"/>
      <c r="EM43" s="728"/>
      <c r="EN43" s="728"/>
      <c r="EO43" s="728"/>
      <c r="EP43" s="72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8"/>
      <c r="FQ43" s="728"/>
      <c r="FR43" s="728"/>
      <c r="FS43" s="728"/>
      <c r="FT43" s="728"/>
      <c r="FU43" s="72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8"/>
      <c r="GN43" s="728"/>
      <c r="GO43" s="728"/>
      <c r="GP43" s="728"/>
      <c r="GQ43" s="728"/>
      <c r="GR43" s="72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8"/>
      <c r="HI43" s="728"/>
      <c r="HJ43" s="728"/>
      <c r="HK43" s="728"/>
      <c r="HL43" s="728"/>
      <c r="HM43" s="728"/>
      <c r="HN43" s="12"/>
      <c r="HO43" s="12"/>
      <c r="HP43" s="12"/>
      <c r="HQ43" s="12"/>
      <c r="HS43" s="728"/>
      <c r="HT43" s="728"/>
      <c r="HU43" s="728"/>
      <c r="HV43" s="728"/>
      <c r="HW43" s="728"/>
      <c r="HX43" s="728"/>
      <c r="HY43" s="12"/>
      <c r="HZ43" s="12"/>
      <c r="IA43" s="12"/>
      <c r="IB43" s="12"/>
    </row>
    <row r="44" spans="1:236" ht="14.45" customHeight="1" x14ac:dyDescent="0.25">
      <c r="A44" s="47"/>
      <c r="B44" s="12"/>
      <c r="C44" s="729" t="s">
        <v>155</v>
      </c>
      <c r="D44" s="729"/>
      <c r="E44" s="729"/>
      <c r="F44" s="729"/>
      <c r="G44" s="729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5"/>
      <c r="S44" s="725"/>
      <c r="T44" s="725"/>
      <c r="U44" s="12"/>
      <c r="V44" s="12"/>
      <c r="W44" s="12"/>
      <c r="X44" s="12"/>
      <c r="Y44" s="12"/>
      <c r="Z44" s="6"/>
      <c r="AA44" s="728"/>
      <c r="AB44" s="728"/>
      <c r="AC44" s="728"/>
      <c r="AD44" s="728"/>
      <c r="AE44" s="728"/>
      <c r="AF44" s="728"/>
      <c r="AG44" s="12"/>
      <c r="AH44" s="12"/>
      <c r="AI44" s="12"/>
      <c r="AJ44" s="12"/>
      <c r="AL44" s="728"/>
      <c r="AM44" s="728"/>
      <c r="AN44" s="728"/>
      <c r="AO44" s="728"/>
      <c r="AP44" s="728"/>
      <c r="AQ44" s="728"/>
      <c r="AR44" s="12"/>
      <c r="AS44" s="12"/>
      <c r="AT44" s="12"/>
      <c r="AU44" s="12"/>
      <c r="AV44" s="12"/>
      <c r="AW44" s="12"/>
      <c r="AX44" s="12"/>
      <c r="AY44" s="12"/>
      <c r="AZ44" s="728"/>
      <c r="BA44" s="728"/>
      <c r="BB44" s="728"/>
      <c r="BC44" s="728"/>
      <c r="BD44" s="728"/>
      <c r="BE44" s="728"/>
      <c r="BF44" s="12"/>
      <c r="BG44" s="12"/>
      <c r="BH44" s="12"/>
      <c r="BI44" s="12"/>
      <c r="BJ44" s="12"/>
      <c r="BK44" s="12"/>
      <c r="BL44" s="728"/>
      <c r="BM44" s="728"/>
      <c r="BN44" s="728"/>
      <c r="BO44" s="728"/>
      <c r="BP44" s="728"/>
      <c r="BQ44" s="72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8"/>
      <c r="CF44" s="728"/>
      <c r="CG44" s="728"/>
      <c r="CH44" s="728"/>
      <c r="CI44" s="728"/>
      <c r="CJ44" s="72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8"/>
      <c r="CX44" s="728"/>
      <c r="CY44" s="728"/>
      <c r="CZ44" s="728"/>
      <c r="DA44" s="728"/>
      <c r="DB44" s="72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8"/>
      <c r="DR44" s="728"/>
      <c r="DS44" s="728"/>
      <c r="DT44" s="728"/>
      <c r="DU44" s="728"/>
      <c r="DV44" s="72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8"/>
      <c r="EL44" s="728"/>
      <c r="EM44" s="728"/>
      <c r="EN44" s="728"/>
      <c r="EO44" s="728"/>
      <c r="EP44" s="72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8"/>
      <c r="FQ44" s="728"/>
      <c r="FR44" s="728"/>
      <c r="FS44" s="728"/>
      <c r="FT44" s="728"/>
      <c r="FU44" s="72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8"/>
      <c r="GN44" s="728"/>
      <c r="GO44" s="728"/>
      <c r="GP44" s="728"/>
      <c r="GQ44" s="728"/>
      <c r="GR44" s="72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8"/>
      <c r="HI44" s="728"/>
      <c r="HJ44" s="728"/>
      <c r="HK44" s="728"/>
      <c r="HL44" s="728"/>
      <c r="HM44" s="728"/>
      <c r="HN44" s="12"/>
      <c r="HO44" s="12"/>
      <c r="HP44" s="12"/>
      <c r="HQ44" s="12"/>
      <c r="HS44" s="728"/>
      <c r="HT44" s="728"/>
      <c r="HU44" s="728"/>
      <c r="HV44" s="728"/>
      <c r="HW44" s="728"/>
      <c r="HX44" s="728"/>
      <c r="HY44" s="12"/>
      <c r="HZ44" s="12"/>
      <c r="IA44" s="12"/>
      <c r="IB44" s="12"/>
    </row>
    <row r="45" spans="1:236" ht="14.45" customHeight="1" x14ac:dyDescent="0.25">
      <c r="A45" s="47"/>
      <c r="B45" s="12"/>
      <c r="C45" s="729" t="s">
        <v>152</v>
      </c>
      <c r="D45" s="729"/>
      <c r="E45" s="729"/>
      <c r="F45" s="729"/>
      <c r="G45" s="729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5"/>
      <c r="S45" s="725"/>
      <c r="T45" s="725"/>
      <c r="U45" s="12"/>
      <c r="V45" s="12"/>
      <c r="W45" s="12"/>
      <c r="X45" s="12"/>
      <c r="Y45" s="12"/>
      <c r="Z45" s="6"/>
      <c r="AA45" s="728"/>
      <c r="AB45" s="728"/>
      <c r="AC45" s="728"/>
      <c r="AD45" s="728"/>
      <c r="AE45" s="728"/>
      <c r="AF45" s="728"/>
      <c r="AG45" s="12"/>
      <c r="AH45" s="12"/>
      <c r="AI45" s="12"/>
      <c r="AJ45" s="12"/>
      <c r="AL45" s="728"/>
      <c r="AM45" s="728"/>
      <c r="AN45" s="728"/>
      <c r="AO45" s="728"/>
      <c r="AP45" s="728"/>
      <c r="AQ45" s="728"/>
      <c r="AR45" s="12"/>
      <c r="AS45" s="12"/>
      <c r="AT45" s="12"/>
      <c r="AU45" s="12"/>
      <c r="AV45" s="12"/>
      <c r="AW45" s="12"/>
      <c r="AX45" s="12"/>
      <c r="AY45" s="12"/>
      <c r="AZ45" s="728"/>
      <c r="BA45" s="728"/>
      <c r="BB45" s="728"/>
      <c r="BC45" s="728"/>
      <c r="BD45" s="728"/>
      <c r="BE45" s="728"/>
      <c r="BF45" s="12"/>
      <c r="BG45" s="12"/>
      <c r="BH45" s="12"/>
      <c r="BI45" s="12"/>
      <c r="BJ45" s="12"/>
      <c r="BK45" s="12"/>
      <c r="BL45" s="728"/>
      <c r="BM45" s="728"/>
      <c r="BN45" s="728"/>
      <c r="BO45" s="728"/>
      <c r="BP45" s="728"/>
      <c r="BQ45" s="72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8"/>
      <c r="CF45" s="728"/>
      <c r="CG45" s="728"/>
      <c r="CH45" s="728"/>
      <c r="CI45" s="728"/>
      <c r="CJ45" s="72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8"/>
      <c r="CX45" s="728"/>
      <c r="CY45" s="728"/>
      <c r="CZ45" s="728"/>
      <c r="DA45" s="728"/>
      <c r="DB45" s="72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8"/>
      <c r="DR45" s="728"/>
      <c r="DS45" s="728"/>
      <c r="DT45" s="728"/>
      <c r="DU45" s="728"/>
      <c r="DV45" s="72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8"/>
      <c r="EL45" s="728"/>
      <c r="EM45" s="728"/>
      <c r="EN45" s="728"/>
      <c r="EO45" s="728"/>
      <c r="EP45" s="72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8"/>
      <c r="FQ45" s="728"/>
      <c r="FR45" s="728"/>
      <c r="FS45" s="728"/>
      <c r="FT45" s="728"/>
      <c r="FU45" s="72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8"/>
      <c r="GN45" s="728"/>
      <c r="GO45" s="728"/>
      <c r="GP45" s="728"/>
      <c r="GQ45" s="728"/>
      <c r="GR45" s="72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8"/>
      <c r="HI45" s="728"/>
      <c r="HJ45" s="728"/>
      <c r="HK45" s="728"/>
      <c r="HL45" s="728"/>
      <c r="HM45" s="728"/>
      <c r="HN45" s="12"/>
      <c r="HO45" s="12"/>
      <c r="HP45" s="12"/>
      <c r="HQ45" s="12"/>
      <c r="HS45" s="728"/>
      <c r="HT45" s="728"/>
      <c r="HU45" s="728"/>
      <c r="HV45" s="728"/>
      <c r="HW45" s="728"/>
      <c r="HX45" s="728"/>
      <c r="HY45" s="12"/>
      <c r="HZ45" s="12"/>
      <c r="IA45" s="12"/>
      <c r="IB45" s="12"/>
    </row>
    <row r="46" spans="1:236" ht="14.45" customHeight="1" x14ac:dyDescent="0.25">
      <c r="A46" s="47"/>
      <c r="B46" s="12"/>
      <c r="C46" s="729" t="s">
        <v>153</v>
      </c>
      <c r="D46" s="729"/>
      <c r="E46" s="729"/>
      <c r="F46" s="729"/>
      <c r="G46" s="729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5"/>
      <c r="S46" s="725"/>
      <c r="T46" s="725"/>
      <c r="U46" s="12"/>
      <c r="V46" s="12"/>
      <c r="W46" s="12"/>
      <c r="X46" s="12"/>
      <c r="Y46" s="12"/>
      <c r="Z46" s="6"/>
      <c r="AA46" s="728"/>
      <c r="AB46" s="728"/>
      <c r="AC46" s="728"/>
      <c r="AD46" s="728"/>
      <c r="AE46" s="728"/>
      <c r="AF46" s="728"/>
      <c r="AG46" s="12"/>
      <c r="AH46" s="12"/>
      <c r="AI46" s="12"/>
      <c r="AJ46" s="12"/>
      <c r="AL46" s="728"/>
      <c r="AM46" s="728"/>
      <c r="AN46" s="728"/>
      <c r="AO46" s="728"/>
      <c r="AP46" s="728"/>
      <c r="AQ46" s="728"/>
      <c r="AR46" s="12"/>
      <c r="AS46" s="12"/>
      <c r="AT46" s="12"/>
      <c r="AU46" s="12"/>
      <c r="AV46" s="12"/>
      <c r="AW46" s="12"/>
      <c r="AX46" s="12"/>
      <c r="AY46" s="12"/>
      <c r="AZ46" s="728"/>
      <c r="BA46" s="728"/>
      <c r="BB46" s="728"/>
      <c r="BC46" s="728"/>
      <c r="BD46" s="728"/>
      <c r="BE46" s="728"/>
      <c r="BF46" s="12"/>
      <c r="BG46" s="12"/>
      <c r="BH46" s="12"/>
      <c r="BI46" s="12"/>
      <c r="BJ46" s="12"/>
      <c r="BK46" s="12"/>
      <c r="BL46" s="728"/>
      <c r="BM46" s="728"/>
      <c r="BN46" s="728"/>
      <c r="BO46" s="728"/>
      <c r="BP46" s="728"/>
      <c r="BQ46" s="72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8"/>
      <c r="CF46" s="728"/>
      <c r="CG46" s="728"/>
      <c r="CH46" s="728"/>
      <c r="CI46" s="728"/>
      <c r="CJ46" s="72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8"/>
      <c r="CX46" s="728"/>
      <c r="CY46" s="728"/>
      <c r="CZ46" s="728"/>
      <c r="DA46" s="728"/>
      <c r="DB46" s="72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8"/>
      <c r="DR46" s="728"/>
      <c r="DS46" s="728"/>
      <c r="DT46" s="728"/>
      <c r="DU46" s="728"/>
      <c r="DV46" s="72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8"/>
      <c r="EL46" s="728"/>
      <c r="EM46" s="728"/>
      <c r="EN46" s="728"/>
      <c r="EO46" s="728"/>
      <c r="EP46" s="72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8"/>
      <c r="FQ46" s="728"/>
      <c r="FR46" s="728"/>
      <c r="FS46" s="728"/>
      <c r="FT46" s="728"/>
      <c r="FU46" s="72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8"/>
      <c r="GN46" s="728"/>
      <c r="GO46" s="728"/>
      <c r="GP46" s="728"/>
      <c r="GQ46" s="728"/>
      <c r="GR46" s="72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8"/>
      <c r="HI46" s="728"/>
      <c r="HJ46" s="728"/>
      <c r="HK46" s="728"/>
      <c r="HL46" s="728"/>
      <c r="HM46" s="728"/>
      <c r="HN46" s="12"/>
      <c r="HO46" s="12"/>
      <c r="HP46" s="12"/>
      <c r="HQ46" s="12"/>
      <c r="HS46" s="728"/>
      <c r="HT46" s="728"/>
      <c r="HU46" s="728"/>
      <c r="HV46" s="728"/>
      <c r="HW46" s="728"/>
      <c r="HX46" s="728"/>
      <c r="HY46" s="12"/>
      <c r="HZ46" s="12"/>
      <c r="IA46" s="12"/>
      <c r="IB46" s="12"/>
    </row>
    <row r="47" spans="1:236" ht="14.45" customHeight="1" x14ac:dyDescent="0.25">
      <c r="A47" s="47"/>
      <c r="B47" s="12"/>
      <c r="C47" s="729" t="s">
        <v>154</v>
      </c>
      <c r="D47" s="729"/>
      <c r="E47" s="729"/>
      <c r="F47" s="729"/>
      <c r="G47" s="729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5"/>
      <c r="S47" s="725"/>
      <c r="T47" s="725"/>
      <c r="U47" s="12"/>
      <c r="V47" s="12"/>
      <c r="W47" s="12"/>
      <c r="X47" s="12"/>
      <c r="Y47" s="12"/>
      <c r="Z47" s="6"/>
      <c r="AA47" s="728"/>
      <c r="AB47" s="728"/>
      <c r="AC47" s="728"/>
      <c r="AD47" s="728"/>
      <c r="AE47" s="728"/>
      <c r="AF47" s="728"/>
      <c r="AG47" s="12"/>
      <c r="AH47" s="12"/>
      <c r="AI47" s="12"/>
      <c r="AJ47" s="12"/>
      <c r="AL47" s="728"/>
      <c r="AM47" s="728"/>
      <c r="AN47" s="728"/>
      <c r="AO47" s="728"/>
      <c r="AP47" s="728"/>
      <c r="AQ47" s="728"/>
      <c r="AR47" s="12"/>
      <c r="AS47" s="12"/>
      <c r="AT47" s="12"/>
      <c r="AU47" s="12"/>
      <c r="AV47" s="12"/>
      <c r="AW47" s="12"/>
      <c r="AX47" s="12"/>
      <c r="AY47" s="12"/>
      <c r="AZ47" s="728"/>
      <c r="BA47" s="728"/>
      <c r="BB47" s="728"/>
      <c r="BC47" s="728"/>
      <c r="BD47" s="728"/>
      <c r="BE47" s="728"/>
      <c r="BF47" s="12"/>
      <c r="BG47" s="12"/>
      <c r="BH47" s="12"/>
      <c r="BI47" s="12"/>
      <c r="BJ47" s="12"/>
      <c r="BK47" s="12"/>
      <c r="BL47" s="728"/>
      <c r="BM47" s="728"/>
      <c r="BN47" s="728"/>
      <c r="BO47" s="728"/>
      <c r="BP47" s="728"/>
      <c r="BQ47" s="72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8"/>
      <c r="CF47" s="728"/>
      <c r="CG47" s="728"/>
      <c r="CH47" s="728"/>
      <c r="CI47" s="728"/>
      <c r="CJ47" s="72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8"/>
      <c r="CX47" s="728"/>
      <c r="CY47" s="728"/>
      <c r="CZ47" s="728"/>
      <c r="DA47" s="728"/>
      <c r="DB47" s="72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8"/>
      <c r="DR47" s="728"/>
      <c r="DS47" s="728"/>
      <c r="DT47" s="728"/>
      <c r="DU47" s="728"/>
      <c r="DV47" s="72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8"/>
      <c r="EL47" s="728"/>
      <c r="EM47" s="728"/>
      <c r="EN47" s="728"/>
      <c r="EO47" s="728"/>
      <c r="EP47" s="72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8"/>
      <c r="FQ47" s="728"/>
      <c r="FR47" s="728"/>
      <c r="FS47" s="728"/>
      <c r="FT47" s="728"/>
      <c r="FU47" s="72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8"/>
      <c r="GN47" s="728"/>
      <c r="GO47" s="728"/>
      <c r="GP47" s="728"/>
      <c r="GQ47" s="728"/>
      <c r="GR47" s="72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8"/>
      <c r="HI47" s="728"/>
      <c r="HJ47" s="728"/>
      <c r="HK47" s="728"/>
      <c r="HL47" s="728"/>
      <c r="HM47" s="728"/>
      <c r="HN47" s="12"/>
      <c r="HO47" s="12"/>
      <c r="HP47" s="12"/>
      <c r="HQ47" s="12"/>
      <c r="HS47" s="728"/>
      <c r="HT47" s="728"/>
      <c r="HU47" s="728"/>
      <c r="HV47" s="728"/>
      <c r="HW47" s="728"/>
      <c r="HX47" s="728"/>
      <c r="HY47" s="12"/>
      <c r="HZ47" s="12"/>
      <c r="IA47" s="12"/>
      <c r="IB47" s="12"/>
    </row>
    <row r="48" spans="1:236" ht="14.45" customHeight="1" x14ac:dyDescent="0.25">
      <c r="A48" s="47"/>
      <c r="B48" s="12"/>
      <c r="C48" s="729" t="s">
        <v>170</v>
      </c>
      <c r="D48" s="729"/>
      <c r="E48" s="729"/>
      <c r="F48" s="729"/>
      <c r="G48" s="729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5"/>
      <c r="S48" s="725"/>
      <c r="T48" s="725"/>
      <c r="U48" s="12"/>
      <c r="V48" s="12"/>
      <c r="W48" s="12"/>
      <c r="X48" s="12"/>
      <c r="Y48" s="12"/>
      <c r="Z48" s="6"/>
      <c r="AA48" s="728"/>
      <c r="AB48" s="728"/>
      <c r="AC48" s="728"/>
      <c r="AD48" s="728"/>
      <c r="AE48" s="728"/>
      <c r="AF48" s="728"/>
      <c r="AG48" s="12"/>
      <c r="AH48" s="12"/>
      <c r="AI48" s="12"/>
      <c r="AJ48" s="12"/>
      <c r="AL48" s="728"/>
      <c r="AM48" s="728"/>
      <c r="AN48" s="728"/>
      <c r="AO48" s="728"/>
      <c r="AP48" s="728"/>
      <c r="AQ48" s="728"/>
      <c r="AR48" s="12"/>
      <c r="AS48" s="12"/>
      <c r="AT48" s="12"/>
      <c r="AU48" s="12"/>
      <c r="AV48" s="12"/>
      <c r="AW48" s="12"/>
      <c r="AX48" s="12"/>
      <c r="AY48" s="12"/>
      <c r="AZ48" s="728"/>
      <c r="BA48" s="728"/>
      <c r="BB48" s="728"/>
      <c r="BC48" s="728"/>
      <c r="BD48" s="728"/>
      <c r="BE48" s="728"/>
      <c r="BF48" s="12"/>
      <c r="BG48" s="12"/>
      <c r="BH48" s="12"/>
      <c r="BI48" s="12"/>
      <c r="BJ48" s="12"/>
      <c r="BK48" s="12"/>
      <c r="BL48" s="728"/>
      <c r="BM48" s="728"/>
      <c r="BN48" s="728"/>
      <c r="BO48" s="728"/>
      <c r="BP48" s="728"/>
      <c r="BQ48" s="72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8"/>
      <c r="CF48" s="728"/>
      <c r="CG48" s="728"/>
      <c r="CH48" s="728"/>
      <c r="CI48" s="728"/>
      <c r="CJ48" s="72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8"/>
      <c r="CX48" s="728"/>
      <c r="CY48" s="728"/>
      <c r="CZ48" s="728"/>
      <c r="DA48" s="728"/>
      <c r="DB48" s="72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8"/>
      <c r="DR48" s="728"/>
      <c r="DS48" s="728"/>
      <c r="DT48" s="728"/>
      <c r="DU48" s="728"/>
      <c r="DV48" s="72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8"/>
      <c r="EL48" s="728"/>
      <c r="EM48" s="728"/>
      <c r="EN48" s="728"/>
      <c r="EO48" s="728"/>
      <c r="EP48" s="72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8"/>
      <c r="FQ48" s="728"/>
      <c r="FR48" s="728"/>
      <c r="FS48" s="728"/>
      <c r="FT48" s="728"/>
      <c r="FU48" s="72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8"/>
      <c r="GN48" s="728"/>
      <c r="GO48" s="728"/>
      <c r="GP48" s="728"/>
      <c r="GQ48" s="728"/>
      <c r="GR48" s="72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8"/>
      <c r="HI48" s="728"/>
      <c r="HJ48" s="728"/>
      <c r="HK48" s="728"/>
      <c r="HL48" s="728"/>
      <c r="HM48" s="728"/>
      <c r="HN48" s="12"/>
      <c r="HO48" s="12"/>
      <c r="HP48" s="12"/>
      <c r="HQ48" s="12"/>
      <c r="HS48" s="728"/>
      <c r="HT48" s="728"/>
      <c r="HU48" s="728"/>
      <c r="HV48" s="728"/>
      <c r="HW48" s="728"/>
      <c r="HX48" s="728"/>
      <c r="HY48" s="12"/>
      <c r="HZ48" s="12"/>
      <c r="IA48" s="12"/>
      <c r="IB48" s="12"/>
    </row>
    <row r="49" spans="1:236" ht="14.45" customHeight="1" x14ac:dyDescent="0.25">
      <c r="A49" s="47"/>
      <c r="B49" s="12"/>
      <c r="C49" s="729" t="s">
        <v>171</v>
      </c>
      <c r="D49" s="729"/>
      <c r="E49" s="729"/>
      <c r="F49" s="729"/>
      <c r="G49" s="729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5"/>
      <c r="S49" s="725"/>
      <c r="T49" s="72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8"/>
      <c r="EL49" s="728"/>
      <c r="EM49" s="728"/>
      <c r="EN49" s="728"/>
      <c r="EO49" s="728"/>
      <c r="EP49" s="72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8"/>
      <c r="FQ49" s="728"/>
      <c r="FR49" s="728"/>
      <c r="FS49" s="728"/>
      <c r="FT49" s="728"/>
      <c r="FU49" s="72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8"/>
      <c r="GN49" s="728"/>
      <c r="GO49" s="728"/>
      <c r="GP49" s="728"/>
      <c r="GQ49" s="728"/>
      <c r="GR49" s="72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8"/>
      <c r="HI49" s="728"/>
      <c r="HJ49" s="728"/>
      <c r="HK49" s="728"/>
      <c r="HL49" s="728"/>
      <c r="HM49" s="728"/>
      <c r="HN49" s="12"/>
      <c r="HO49" s="12"/>
      <c r="HP49" s="12"/>
      <c r="HQ49" s="12"/>
      <c r="HS49" s="728"/>
      <c r="HT49" s="728"/>
      <c r="HU49" s="728"/>
      <c r="HV49" s="728"/>
      <c r="HW49" s="728"/>
      <c r="HX49" s="728"/>
      <c r="HY49" s="12"/>
      <c r="HZ49" s="12"/>
      <c r="IA49" s="12"/>
      <c r="IB49" s="12"/>
    </row>
    <row r="50" spans="1:236" ht="14.45" customHeight="1" x14ac:dyDescent="0.25">
      <c r="A50" s="47"/>
      <c r="B50" s="12"/>
      <c r="C50" s="729" t="s">
        <v>211</v>
      </c>
      <c r="D50" s="729"/>
      <c r="E50" s="729"/>
      <c r="F50" s="729"/>
      <c r="G50" s="729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5"/>
      <c r="S50" s="725"/>
      <c r="T50" s="725"/>
      <c r="U50" s="12"/>
      <c r="V50" s="12"/>
      <c r="W50" s="12"/>
      <c r="X50" s="12"/>
      <c r="Y50" s="12"/>
      <c r="Z50" s="6"/>
      <c r="AA50" s="728"/>
      <c r="AB50" s="728"/>
      <c r="AC50" s="728"/>
      <c r="AD50" s="728"/>
      <c r="AE50" s="728"/>
      <c r="AF50" s="728"/>
      <c r="AG50" s="12"/>
      <c r="AH50" s="12"/>
      <c r="AI50" s="12"/>
      <c r="AJ50" s="12"/>
      <c r="AL50" s="728"/>
      <c r="AM50" s="728"/>
      <c r="AN50" s="728"/>
      <c r="AO50" s="728"/>
      <c r="AP50" s="728"/>
      <c r="AQ50" s="728"/>
      <c r="AR50" s="12"/>
      <c r="AS50" s="12"/>
      <c r="AT50" s="12"/>
      <c r="AU50" s="12"/>
      <c r="AV50" s="12"/>
      <c r="AW50" s="12"/>
      <c r="AX50" s="12"/>
      <c r="AY50" s="12"/>
      <c r="AZ50" s="728"/>
      <c r="BA50" s="728"/>
      <c r="BB50" s="728"/>
      <c r="BC50" s="728"/>
      <c r="BD50" s="728"/>
      <c r="BE50" s="728"/>
      <c r="BF50" s="12"/>
      <c r="BG50" s="12"/>
      <c r="BH50" s="12"/>
      <c r="BI50" s="12"/>
      <c r="BJ50" s="12"/>
      <c r="BK50" s="12"/>
      <c r="BL50" s="728"/>
      <c r="BM50" s="728"/>
      <c r="BN50" s="728"/>
      <c r="BO50" s="728"/>
      <c r="BP50" s="728"/>
      <c r="BQ50" s="72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8"/>
      <c r="CF50" s="728"/>
      <c r="CG50" s="728"/>
      <c r="CH50" s="728"/>
      <c r="CI50" s="728"/>
      <c r="CJ50" s="72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8"/>
      <c r="CX50" s="728"/>
      <c r="CY50" s="728"/>
      <c r="CZ50" s="728"/>
      <c r="DA50" s="728"/>
      <c r="DB50" s="72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8"/>
      <c r="DR50" s="728"/>
      <c r="DS50" s="728"/>
      <c r="DT50" s="728"/>
      <c r="DU50" s="728"/>
      <c r="DV50" s="72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8"/>
      <c r="EL50" s="728"/>
      <c r="EM50" s="728"/>
      <c r="EN50" s="728"/>
      <c r="EO50" s="728"/>
      <c r="EP50" s="72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8"/>
      <c r="FQ50" s="728"/>
      <c r="FR50" s="728"/>
      <c r="FS50" s="728"/>
      <c r="FT50" s="728"/>
      <c r="FU50" s="72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8"/>
      <c r="GN50" s="728"/>
      <c r="GO50" s="728"/>
      <c r="GP50" s="728"/>
      <c r="GQ50" s="728"/>
      <c r="GR50" s="72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8"/>
      <c r="HI50" s="728"/>
      <c r="HJ50" s="728"/>
      <c r="HK50" s="728"/>
      <c r="HL50" s="728"/>
      <c r="HM50" s="728"/>
      <c r="HN50" s="12"/>
      <c r="HO50" s="12"/>
      <c r="HP50" s="12"/>
      <c r="HQ50" s="12"/>
      <c r="HS50" s="728"/>
      <c r="HT50" s="728"/>
      <c r="HU50" s="728"/>
      <c r="HV50" s="728"/>
      <c r="HW50" s="728"/>
      <c r="HX50" s="728"/>
      <c r="HY50" s="12"/>
      <c r="HZ50" s="12"/>
      <c r="IA50" s="12"/>
      <c r="IB50" s="12"/>
    </row>
    <row r="51" spans="1:236" ht="14.45" customHeight="1" x14ac:dyDescent="0.25">
      <c r="A51" s="47"/>
      <c r="B51" s="12"/>
      <c r="C51" s="729" t="s">
        <v>212</v>
      </c>
      <c r="D51" s="729"/>
      <c r="E51" s="729"/>
      <c r="F51" s="729"/>
      <c r="G51" s="729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5"/>
      <c r="S51" s="725"/>
      <c r="T51" s="725"/>
      <c r="U51" s="12"/>
      <c r="V51" s="12"/>
      <c r="W51" s="12"/>
      <c r="X51" s="12"/>
      <c r="Y51" s="12"/>
      <c r="Z51" s="6"/>
      <c r="AA51" s="728"/>
      <c r="AB51" s="728"/>
      <c r="AC51" s="728"/>
      <c r="AD51" s="728"/>
      <c r="AE51" s="728"/>
      <c r="AF51" s="728"/>
      <c r="AG51" s="12"/>
      <c r="AH51" s="12"/>
      <c r="AI51" s="12"/>
      <c r="AJ51" s="12"/>
      <c r="AL51" s="728"/>
      <c r="AM51" s="728"/>
      <c r="AN51" s="728"/>
      <c r="AO51" s="728"/>
      <c r="AP51" s="728"/>
      <c r="AQ51" s="728"/>
      <c r="AR51" s="12"/>
      <c r="AS51" s="12"/>
      <c r="AT51" s="12"/>
      <c r="AU51" s="12"/>
      <c r="AV51" s="12"/>
      <c r="AW51" s="12"/>
      <c r="AX51" s="12"/>
      <c r="AY51" s="12"/>
      <c r="AZ51" s="728"/>
      <c r="BA51" s="728"/>
      <c r="BB51" s="728"/>
      <c r="BC51" s="728"/>
      <c r="BD51" s="728"/>
      <c r="BE51" s="728"/>
      <c r="BF51" s="12"/>
      <c r="BG51" s="12"/>
      <c r="BH51" s="12"/>
      <c r="BI51" s="12"/>
      <c r="BJ51" s="12"/>
      <c r="BK51" s="12"/>
      <c r="BL51" s="728"/>
      <c r="BM51" s="728"/>
      <c r="BN51" s="728"/>
      <c r="BO51" s="728"/>
      <c r="BP51" s="728"/>
      <c r="BQ51" s="72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8"/>
      <c r="CF51" s="728"/>
      <c r="CG51" s="728"/>
      <c r="CH51" s="728"/>
      <c r="CI51" s="728"/>
      <c r="CJ51" s="72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8"/>
      <c r="CX51" s="728"/>
      <c r="CY51" s="728"/>
      <c r="CZ51" s="728"/>
      <c r="DA51" s="728"/>
      <c r="DB51" s="72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8"/>
      <c r="DR51" s="728"/>
      <c r="DS51" s="728"/>
      <c r="DT51" s="728"/>
      <c r="DU51" s="728"/>
      <c r="DV51" s="72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8"/>
      <c r="EL51" s="728"/>
      <c r="EM51" s="728"/>
      <c r="EN51" s="728"/>
      <c r="EO51" s="728"/>
      <c r="EP51" s="72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8"/>
      <c r="FQ51" s="728"/>
      <c r="FR51" s="728"/>
      <c r="FS51" s="728"/>
      <c r="FT51" s="728"/>
      <c r="FU51" s="72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8"/>
      <c r="GN51" s="728"/>
      <c r="GO51" s="728"/>
      <c r="GP51" s="728"/>
      <c r="GQ51" s="728"/>
      <c r="GR51" s="72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8"/>
      <c r="HI51" s="728"/>
      <c r="HJ51" s="728"/>
      <c r="HK51" s="728"/>
      <c r="HL51" s="728"/>
      <c r="HM51" s="728"/>
      <c r="HN51" s="12"/>
      <c r="HO51" s="12"/>
      <c r="HP51" s="12"/>
      <c r="HQ51" s="12"/>
      <c r="HS51" s="728"/>
      <c r="HT51" s="728"/>
      <c r="HU51" s="728"/>
      <c r="HV51" s="728"/>
      <c r="HW51" s="728"/>
      <c r="HX51" s="728"/>
      <c r="HY51" s="12"/>
      <c r="HZ51" s="12"/>
      <c r="IA51" s="12"/>
      <c r="IB51" s="12"/>
    </row>
    <row r="52" spans="1:236" ht="14.45" customHeight="1" x14ac:dyDescent="0.25">
      <c r="A52" s="47"/>
      <c r="B52" s="12"/>
      <c r="C52" s="729" t="s">
        <v>177</v>
      </c>
      <c r="D52" s="729"/>
      <c r="E52" s="729"/>
      <c r="F52" s="729"/>
      <c r="G52" s="729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5"/>
      <c r="S52" s="725"/>
      <c r="T52" s="725"/>
      <c r="U52" s="12"/>
      <c r="V52" s="12"/>
      <c r="W52" s="12"/>
      <c r="X52" s="12"/>
      <c r="Y52" s="12"/>
      <c r="Z52" s="6"/>
      <c r="AA52" s="728"/>
      <c r="AB52" s="728"/>
      <c r="AC52" s="728"/>
      <c r="AD52" s="728"/>
      <c r="AE52" s="728"/>
      <c r="AF52" s="728"/>
      <c r="AG52" s="12"/>
      <c r="AH52" s="12"/>
      <c r="AI52" s="12"/>
      <c r="AJ52" s="12"/>
      <c r="AL52" s="728"/>
      <c r="AM52" s="728"/>
      <c r="AN52" s="728"/>
      <c r="AO52" s="728"/>
      <c r="AP52" s="728"/>
      <c r="AQ52" s="728"/>
      <c r="AR52" s="12"/>
      <c r="AS52" s="12"/>
      <c r="AT52" s="12"/>
      <c r="AU52" s="12"/>
      <c r="AV52" s="12"/>
      <c r="AW52" s="12"/>
      <c r="AX52" s="12"/>
      <c r="AY52" s="12"/>
      <c r="AZ52" s="728"/>
      <c r="BA52" s="728"/>
      <c r="BB52" s="728"/>
      <c r="BC52" s="728"/>
      <c r="BD52" s="728"/>
      <c r="BE52" s="728"/>
      <c r="BF52" s="12"/>
      <c r="BG52" s="12"/>
      <c r="BH52" s="12"/>
      <c r="BI52" s="12"/>
      <c r="BJ52" s="12"/>
      <c r="BK52" s="12"/>
      <c r="BL52" s="728"/>
      <c r="BM52" s="728"/>
      <c r="BN52" s="728"/>
      <c r="BO52" s="728"/>
      <c r="BP52" s="728"/>
      <c r="BQ52" s="72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8"/>
      <c r="CF52" s="728"/>
      <c r="CG52" s="728"/>
      <c r="CH52" s="728"/>
      <c r="CI52" s="728"/>
      <c r="CJ52" s="72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8"/>
      <c r="CX52" s="728"/>
      <c r="CY52" s="728"/>
      <c r="CZ52" s="728"/>
      <c r="DA52" s="728"/>
      <c r="DB52" s="72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8"/>
      <c r="DR52" s="728"/>
      <c r="DS52" s="728"/>
      <c r="DT52" s="728"/>
      <c r="DU52" s="728"/>
      <c r="DV52" s="72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8"/>
      <c r="EL52" s="728"/>
      <c r="EM52" s="728"/>
      <c r="EN52" s="728"/>
      <c r="EO52" s="728"/>
      <c r="EP52" s="72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8"/>
      <c r="FQ52" s="728"/>
      <c r="FR52" s="728"/>
      <c r="FS52" s="728"/>
      <c r="FT52" s="728"/>
      <c r="FU52" s="72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8"/>
      <c r="GN52" s="728"/>
      <c r="GO52" s="728"/>
      <c r="GP52" s="728"/>
      <c r="GQ52" s="728"/>
      <c r="GR52" s="72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8"/>
      <c r="HI52" s="728"/>
      <c r="HJ52" s="728"/>
      <c r="HK52" s="728"/>
      <c r="HL52" s="728"/>
      <c r="HM52" s="728"/>
      <c r="HN52" s="12"/>
      <c r="HO52" s="12"/>
      <c r="HP52" s="12"/>
      <c r="HQ52" s="12"/>
      <c r="HS52" s="728"/>
      <c r="HT52" s="728"/>
      <c r="HU52" s="728"/>
      <c r="HV52" s="728"/>
      <c r="HW52" s="728"/>
      <c r="HX52" s="728"/>
      <c r="HY52" s="12"/>
      <c r="HZ52" s="12"/>
      <c r="IA52" s="12"/>
      <c r="IB52" s="12"/>
    </row>
    <row r="53" spans="1:236" ht="14.45" customHeight="1" x14ac:dyDescent="0.25">
      <c r="A53" s="47"/>
      <c r="B53" s="12"/>
      <c r="C53" s="729" t="s">
        <v>175</v>
      </c>
      <c r="D53" s="729"/>
      <c r="E53" s="729"/>
      <c r="F53" s="729"/>
      <c r="G53" s="729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5"/>
      <c r="S53" s="725"/>
      <c r="T53" s="725"/>
      <c r="U53" s="12"/>
      <c r="V53" s="12"/>
      <c r="W53" s="12"/>
      <c r="X53" s="12"/>
      <c r="Y53" s="12"/>
      <c r="Z53" s="6"/>
      <c r="AA53" s="728"/>
      <c r="AB53" s="728"/>
      <c r="AC53" s="728"/>
      <c r="AD53" s="728"/>
      <c r="AE53" s="728"/>
      <c r="AF53" s="728"/>
      <c r="AG53" s="12"/>
      <c r="AH53" s="12"/>
      <c r="AI53" s="12"/>
      <c r="AJ53" s="12"/>
      <c r="AL53" s="728"/>
      <c r="AM53" s="728"/>
      <c r="AN53" s="728"/>
      <c r="AO53" s="728"/>
      <c r="AP53" s="728"/>
      <c r="AQ53" s="728"/>
      <c r="AR53" s="12"/>
      <c r="AS53" s="12"/>
      <c r="AT53" s="12"/>
      <c r="AU53" s="12"/>
      <c r="AV53" s="12"/>
      <c r="AW53" s="12"/>
      <c r="AX53" s="12"/>
      <c r="AY53" s="12"/>
      <c r="AZ53" s="728"/>
      <c r="BA53" s="728"/>
      <c r="BB53" s="728"/>
      <c r="BC53" s="728"/>
      <c r="BD53" s="728"/>
      <c r="BE53" s="728"/>
      <c r="BF53" s="12"/>
      <c r="BG53" s="12"/>
      <c r="BH53" s="12"/>
      <c r="BI53" s="12"/>
      <c r="BJ53" s="12"/>
      <c r="BK53" s="12"/>
      <c r="BL53" s="728"/>
      <c r="BM53" s="728"/>
      <c r="BN53" s="728"/>
      <c r="BO53" s="728"/>
      <c r="BP53" s="728"/>
      <c r="BQ53" s="72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8"/>
      <c r="CF53" s="728"/>
      <c r="CG53" s="728"/>
      <c r="CH53" s="728"/>
      <c r="CI53" s="728"/>
      <c r="CJ53" s="72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8"/>
      <c r="CX53" s="728"/>
      <c r="CY53" s="728"/>
      <c r="CZ53" s="728"/>
      <c r="DA53" s="728"/>
      <c r="DB53" s="72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8"/>
      <c r="DR53" s="728"/>
      <c r="DS53" s="728"/>
      <c r="DT53" s="728"/>
      <c r="DU53" s="728"/>
      <c r="DV53" s="72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8"/>
      <c r="EL53" s="728"/>
      <c r="EM53" s="728"/>
      <c r="EN53" s="728"/>
      <c r="EO53" s="728"/>
      <c r="EP53" s="72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8"/>
      <c r="FQ53" s="728"/>
      <c r="FR53" s="728"/>
      <c r="FS53" s="728"/>
      <c r="FT53" s="728"/>
      <c r="FU53" s="72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8"/>
      <c r="GN53" s="728"/>
      <c r="GO53" s="728"/>
      <c r="GP53" s="728"/>
      <c r="GQ53" s="728"/>
      <c r="GR53" s="72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8"/>
      <c r="HI53" s="728"/>
      <c r="HJ53" s="728"/>
      <c r="HK53" s="728"/>
      <c r="HL53" s="728"/>
      <c r="HM53" s="728"/>
      <c r="HN53" s="12"/>
      <c r="HO53" s="12"/>
      <c r="HP53" s="12"/>
      <c r="HQ53" s="12"/>
      <c r="HS53" s="728"/>
      <c r="HT53" s="728"/>
      <c r="HU53" s="728"/>
      <c r="HV53" s="728"/>
      <c r="HW53" s="728"/>
      <c r="HX53" s="728"/>
      <c r="HY53" s="12"/>
      <c r="HZ53" s="12"/>
      <c r="IA53" s="12"/>
      <c r="IB53" s="12"/>
    </row>
    <row r="54" spans="1:236" ht="14.45" customHeight="1" x14ac:dyDescent="0.25">
      <c r="A54" s="47"/>
      <c r="B54" s="12"/>
      <c r="C54" s="729" t="s">
        <v>176</v>
      </c>
      <c r="D54" s="729"/>
      <c r="E54" s="729"/>
      <c r="F54" s="729"/>
      <c r="G54" s="729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5"/>
      <c r="S54" s="725"/>
      <c r="T54" s="725"/>
      <c r="U54" s="12"/>
      <c r="V54" s="12"/>
      <c r="W54" s="12"/>
      <c r="X54" s="12"/>
      <c r="Y54" s="12"/>
      <c r="Z54" s="6"/>
      <c r="AA54" s="728"/>
      <c r="AB54" s="728"/>
      <c r="AC54" s="728"/>
      <c r="AD54" s="728"/>
      <c r="AE54" s="728"/>
      <c r="AF54" s="728"/>
      <c r="AG54" s="12"/>
      <c r="AH54" s="12"/>
      <c r="AI54" s="12"/>
      <c r="AJ54" s="12"/>
      <c r="AL54" s="728"/>
      <c r="AM54" s="728"/>
      <c r="AN54" s="728"/>
      <c r="AO54" s="728"/>
      <c r="AP54" s="728"/>
      <c r="AQ54" s="728"/>
      <c r="AR54" s="12"/>
      <c r="AS54" s="12"/>
      <c r="AT54" s="12"/>
      <c r="AU54" s="12"/>
      <c r="AV54" s="12"/>
      <c r="AW54" s="12"/>
      <c r="AX54" s="12"/>
      <c r="AY54" s="12"/>
      <c r="AZ54" s="728"/>
      <c r="BA54" s="728"/>
      <c r="BB54" s="728"/>
      <c r="BC54" s="728"/>
      <c r="BD54" s="728"/>
      <c r="BE54" s="728"/>
      <c r="BF54" s="12"/>
      <c r="BG54" s="12"/>
      <c r="BH54" s="12"/>
      <c r="BI54" s="12"/>
      <c r="BJ54" s="12"/>
      <c r="BK54" s="12"/>
      <c r="BL54" s="728"/>
      <c r="BM54" s="728"/>
      <c r="BN54" s="728"/>
      <c r="BO54" s="728"/>
      <c r="BP54" s="728"/>
      <c r="BQ54" s="72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8"/>
      <c r="CF54" s="728"/>
      <c r="CG54" s="728"/>
      <c r="CH54" s="728"/>
      <c r="CI54" s="728"/>
      <c r="CJ54" s="72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8"/>
      <c r="CX54" s="728"/>
      <c r="CY54" s="728"/>
      <c r="CZ54" s="728"/>
      <c r="DA54" s="728"/>
      <c r="DB54" s="72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8"/>
      <c r="DR54" s="728"/>
      <c r="DS54" s="728"/>
      <c r="DT54" s="728"/>
      <c r="DU54" s="728"/>
      <c r="DV54" s="72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8"/>
      <c r="EL54" s="728"/>
      <c r="EM54" s="728"/>
      <c r="EN54" s="728"/>
      <c r="EO54" s="728"/>
      <c r="EP54" s="72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8"/>
      <c r="FQ54" s="728"/>
      <c r="FR54" s="728"/>
      <c r="FS54" s="728"/>
      <c r="FT54" s="728"/>
      <c r="FU54" s="72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8"/>
      <c r="GN54" s="728"/>
      <c r="GO54" s="728"/>
      <c r="GP54" s="728"/>
      <c r="GQ54" s="728"/>
      <c r="GR54" s="72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8"/>
      <c r="HI54" s="728"/>
      <c r="HJ54" s="728"/>
      <c r="HK54" s="728"/>
      <c r="HL54" s="728"/>
      <c r="HM54" s="728"/>
      <c r="HN54" s="12"/>
      <c r="HO54" s="12"/>
      <c r="HP54" s="12"/>
      <c r="HQ54" s="12"/>
      <c r="HS54" s="728"/>
      <c r="HT54" s="728"/>
      <c r="HU54" s="728"/>
      <c r="HV54" s="728"/>
      <c r="HW54" s="728"/>
      <c r="HX54" s="728"/>
      <c r="HY54" s="12"/>
      <c r="HZ54" s="12"/>
      <c r="IA54" s="12"/>
      <c r="IB54" s="12"/>
    </row>
    <row r="55" spans="1:236" ht="14.45" customHeight="1" x14ac:dyDescent="0.25">
      <c r="A55" s="47"/>
      <c r="B55" s="12"/>
      <c r="C55" s="729" t="s">
        <v>138</v>
      </c>
      <c r="D55" s="729"/>
      <c r="E55" s="729"/>
      <c r="F55" s="729"/>
      <c r="G55" s="729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5"/>
      <c r="S55" s="725"/>
      <c r="T55" s="725"/>
      <c r="U55" s="12"/>
      <c r="V55" s="12"/>
      <c r="W55" s="12"/>
      <c r="X55" s="12"/>
      <c r="Y55" s="12"/>
      <c r="Z55" s="6"/>
      <c r="AA55" s="728"/>
      <c r="AB55" s="728"/>
      <c r="AC55" s="728"/>
      <c r="AD55" s="728"/>
      <c r="AE55" s="728"/>
      <c r="AF55" s="728"/>
      <c r="AG55" s="12"/>
      <c r="AH55" s="12"/>
      <c r="AI55" s="12"/>
      <c r="AJ55" s="12"/>
      <c r="AL55" s="728"/>
      <c r="AM55" s="728"/>
      <c r="AN55" s="728"/>
      <c r="AO55" s="728"/>
      <c r="AP55" s="728"/>
      <c r="AQ55" s="728"/>
      <c r="AR55" s="12"/>
      <c r="AS55" s="12"/>
      <c r="AT55" s="12"/>
      <c r="AU55" s="12"/>
      <c r="AV55" s="12"/>
      <c r="AW55" s="12"/>
      <c r="AX55" s="12"/>
      <c r="AY55" s="12"/>
      <c r="AZ55" s="728"/>
      <c r="BA55" s="728"/>
      <c r="BB55" s="728"/>
      <c r="BC55" s="728"/>
      <c r="BD55" s="728"/>
      <c r="BE55" s="728"/>
      <c r="BF55" s="12"/>
      <c r="BG55" s="12"/>
      <c r="BH55" s="12"/>
      <c r="BI55" s="12"/>
      <c r="BJ55" s="12"/>
      <c r="BK55" s="12"/>
      <c r="BL55" s="728"/>
      <c r="BM55" s="728"/>
      <c r="BN55" s="728"/>
      <c r="BO55" s="728"/>
      <c r="BP55" s="728"/>
      <c r="BQ55" s="72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8"/>
      <c r="CF55" s="728"/>
      <c r="CG55" s="728"/>
      <c r="CH55" s="728"/>
      <c r="CI55" s="728"/>
      <c r="CJ55" s="72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8"/>
      <c r="CX55" s="728"/>
      <c r="CY55" s="728"/>
      <c r="CZ55" s="728"/>
      <c r="DA55" s="728"/>
      <c r="DB55" s="72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8"/>
      <c r="DR55" s="728"/>
      <c r="DS55" s="728"/>
      <c r="DT55" s="728"/>
      <c r="DU55" s="728"/>
      <c r="DV55" s="72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8"/>
      <c r="EL55" s="728"/>
      <c r="EM55" s="728"/>
      <c r="EN55" s="728"/>
      <c r="EO55" s="728"/>
      <c r="EP55" s="72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8"/>
      <c r="FQ55" s="728"/>
      <c r="FR55" s="728"/>
      <c r="FS55" s="728"/>
      <c r="FT55" s="728"/>
      <c r="FU55" s="72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8"/>
      <c r="GN55" s="728"/>
      <c r="GO55" s="728"/>
      <c r="GP55" s="728"/>
      <c r="GQ55" s="728"/>
      <c r="GR55" s="72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8"/>
      <c r="HI55" s="728"/>
      <c r="HJ55" s="728"/>
      <c r="HK55" s="728"/>
      <c r="HL55" s="728"/>
      <c r="HM55" s="728"/>
      <c r="HN55" s="12"/>
      <c r="HO55" s="12"/>
      <c r="HP55" s="12"/>
      <c r="HQ55" s="12"/>
      <c r="HS55" s="728"/>
      <c r="HT55" s="728"/>
      <c r="HU55" s="728"/>
      <c r="HV55" s="728"/>
      <c r="HW55" s="728"/>
      <c r="HX55" s="728"/>
      <c r="HY55" s="12"/>
      <c r="HZ55" s="12"/>
      <c r="IA55" s="12"/>
      <c r="IB55" s="12"/>
    </row>
    <row r="56" spans="1:236" ht="14.45" customHeight="1" x14ac:dyDescent="0.25">
      <c r="A56" s="47"/>
      <c r="B56" s="12"/>
      <c r="C56" s="729" t="s">
        <v>139</v>
      </c>
      <c r="D56" s="729"/>
      <c r="E56" s="729"/>
      <c r="F56" s="729"/>
      <c r="G56" s="729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5"/>
      <c r="S56" s="725"/>
      <c r="T56" s="725"/>
      <c r="U56" s="12"/>
      <c r="V56" s="12"/>
      <c r="W56" s="12"/>
      <c r="X56" s="12"/>
      <c r="Y56" s="12"/>
      <c r="Z56" s="6"/>
      <c r="AA56" s="728"/>
      <c r="AB56" s="728"/>
      <c r="AC56" s="728"/>
      <c r="AD56" s="728"/>
      <c r="AE56" s="728"/>
      <c r="AF56" s="728"/>
      <c r="AG56" s="12"/>
      <c r="AH56" s="12"/>
      <c r="AI56" s="12"/>
      <c r="AJ56" s="12"/>
      <c r="AL56" s="728"/>
      <c r="AM56" s="728"/>
      <c r="AN56" s="728"/>
      <c r="AO56" s="728"/>
      <c r="AP56" s="728"/>
      <c r="AQ56" s="728"/>
      <c r="AR56" s="12"/>
      <c r="AS56" s="12"/>
      <c r="AT56" s="12"/>
      <c r="AU56" s="12"/>
      <c r="AV56" s="12"/>
      <c r="AW56" s="12"/>
      <c r="AX56" s="12"/>
      <c r="AY56" s="12"/>
      <c r="AZ56" s="728"/>
      <c r="BA56" s="728"/>
      <c r="BB56" s="728"/>
      <c r="BC56" s="728"/>
      <c r="BD56" s="728"/>
      <c r="BE56" s="728"/>
      <c r="BF56" s="12"/>
      <c r="BG56" s="12"/>
      <c r="BH56" s="12"/>
      <c r="BI56" s="12"/>
      <c r="BJ56" s="12"/>
      <c r="BK56" s="12"/>
      <c r="BL56" s="728"/>
      <c r="BM56" s="728"/>
      <c r="BN56" s="728"/>
      <c r="BO56" s="728"/>
      <c r="BP56" s="728"/>
      <c r="BQ56" s="72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8"/>
      <c r="CF56" s="728"/>
      <c r="CG56" s="728"/>
      <c r="CH56" s="728"/>
      <c r="CI56" s="728"/>
      <c r="CJ56" s="72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8"/>
      <c r="CX56" s="728"/>
      <c r="CY56" s="728"/>
      <c r="CZ56" s="728"/>
      <c r="DA56" s="728"/>
      <c r="DB56" s="72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8"/>
      <c r="DR56" s="728"/>
      <c r="DS56" s="728"/>
      <c r="DT56" s="728"/>
      <c r="DU56" s="728"/>
      <c r="DV56" s="72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8"/>
      <c r="EL56" s="728"/>
      <c r="EM56" s="728"/>
      <c r="EN56" s="728"/>
      <c r="EO56" s="728"/>
      <c r="EP56" s="72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8"/>
      <c r="FQ56" s="728"/>
      <c r="FR56" s="728"/>
      <c r="FS56" s="728"/>
      <c r="FT56" s="728"/>
      <c r="FU56" s="72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8"/>
      <c r="GN56" s="728"/>
      <c r="GO56" s="728"/>
      <c r="GP56" s="728"/>
      <c r="GQ56" s="728"/>
      <c r="GR56" s="72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8"/>
      <c r="HI56" s="728"/>
      <c r="HJ56" s="728"/>
      <c r="HK56" s="728"/>
      <c r="HL56" s="728"/>
      <c r="HM56" s="728"/>
      <c r="HN56" s="12"/>
      <c r="HO56" s="12"/>
      <c r="HP56" s="12"/>
      <c r="HQ56" s="12"/>
      <c r="HS56" s="728"/>
      <c r="HT56" s="728"/>
      <c r="HU56" s="728"/>
      <c r="HV56" s="728"/>
      <c r="HW56" s="728"/>
      <c r="HX56" s="728"/>
      <c r="HY56" s="12"/>
      <c r="HZ56" s="12"/>
      <c r="IA56" s="12"/>
      <c r="IB56" s="12"/>
    </row>
    <row r="57" spans="1:236" ht="14.45" customHeight="1" x14ac:dyDescent="0.25">
      <c r="A57" s="47"/>
      <c r="B57" s="12"/>
      <c r="C57" s="729" t="s">
        <v>166</v>
      </c>
      <c r="D57" s="729"/>
      <c r="E57" s="729"/>
      <c r="F57" s="729"/>
      <c r="G57" s="729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5"/>
      <c r="S57" s="725"/>
      <c r="T57" s="725"/>
      <c r="U57" s="12"/>
      <c r="V57" s="12"/>
      <c r="W57" s="12"/>
      <c r="X57" s="12"/>
      <c r="Y57" s="12"/>
      <c r="Z57" s="6"/>
      <c r="AA57" s="728"/>
      <c r="AB57" s="728"/>
      <c r="AC57" s="728"/>
      <c r="AD57" s="728"/>
      <c r="AE57" s="728"/>
      <c r="AF57" s="728"/>
      <c r="AG57" s="12"/>
      <c r="AH57" s="12"/>
      <c r="AI57" s="12"/>
      <c r="AJ57" s="12"/>
      <c r="AL57" s="728"/>
      <c r="AM57" s="728"/>
      <c r="AN57" s="728"/>
      <c r="AO57" s="728"/>
      <c r="AP57" s="728"/>
      <c r="AQ57" s="728"/>
      <c r="AR57" s="12"/>
      <c r="AS57" s="12"/>
      <c r="AT57" s="12"/>
      <c r="AU57" s="12"/>
      <c r="AV57" s="12"/>
      <c r="AW57" s="12"/>
      <c r="AX57" s="12"/>
      <c r="AY57" s="12"/>
      <c r="AZ57" s="728"/>
      <c r="BA57" s="728"/>
      <c r="BB57" s="728"/>
      <c r="BC57" s="728"/>
      <c r="BD57" s="728"/>
      <c r="BE57" s="728"/>
      <c r="BF57" s="12"/>
      <c r="BG57" s="12"/>
      <c r="BH57" s="12"/>
      <c r="BI57" s="12"/>
      <c r="BJ57" s="12"/>
      <c r="BK57" s="12"/>
      <c r="BL57" s="728"/>
      <c r="BM57" s="728"/>
      <c r="BN57" s="728"/>
      <c r="BO57" s="728"/>
      <c r="BP57" s="728"/>
      <c r="BQ57" s="72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8"/>
      <c r="CF57" s="728"/>
      <c r="CG57" s="728"/>
      <c r="CH57" s="728"/>
      <c r="CI57" s="728"/>
      <c r="CJ57" s="72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8"/>
      <c r="CX57" s="728"/>
      <c r="CY57" s="728"/>
      <c r="CZ57" s="728"/>
      <c r="DA57" s="728"/>
      <c r="DB57" s="72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8"/>
      <c r="DR57" s="728"/>
      <c r="DS57" s="728"/>
      <c r="DT57" s="728"/>
      <c r="DU57" s="728"/>
      <c r="DV57" s="72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8"/>
      <c r="EL57" s="728"/>
      <c r="EM57" s="728"/>
      <c r="EN57" s="728"/>
      <c r="EO57" s="728"/>
      <c r="EP57" s="72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8"/>
      <c r="FQ57" s="728"/>
      <c r="FR57" s="728"/>
      <c r="FS57" s="728"/>
      <c r="FT57" s="728"/>
      <c r="FU57" s="72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8"/>
      <c r="GN57" s="728"/>
      <c r="GO57" s="728"/>
      <c r="GP57" s="728"/>
      <c r="GQ57" s="728"/>
      <c r="GR57" s="72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8"/>
      <c r="HI57" s="728"/>
      <c r="HJ57" s="728"/>
      <c r="HK57" s="728"/>
      <c r="HL57" s="728"/>
      <c r="HM57" s="728"/>
      <c r="HN57" s="12"/>
      <c r="HO57" s="12"/>
      <c r="HP57" s="12"/>
      <c r="HQ57" s="12"/>
      <c r="HS57" s="728"/>
      <c r="HT57" s="728"/>
      <c r="HU57" s="728"/>
      <c r="HV57" s="728"/>
      <c r="HW57" s="728"/>
      <c r="HX57" s="728"/>
      <c r="HY57" s="12"/>
      <c r="HZ57" s="12"/>
      <c r="IA57" s="12"/>
      <c r="IB57" s="12"/>
    </row>
    <row r="58" spans="1:236" ht="14.45" customHeight="1" x14ac:dyDescent="0.25">
      <c r="A58" s="47"/>
      <c r="B58" s="12"/>
      <c r="C58" s="729" t="s">
        <v>126</v>
      </c>
      <c r="D58" s="729"/>
      <c r="E58" s="729"/>
      <c r="F58" s="729"/>
      <c r="G58" s="729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5"/>
      <c r="S58" s="725"/>
      <c r="T58" s="725"/>
      <c r="U58" s="12"/>
      <c r="V58" s="12"/>
      <c r="W58" s="12"/>
      <c r="X58" s="12"/>
      <c r="Y58" s="12"/>
      <c r="Z58" s="6"/>
      <c r="AA58" s="728"/>
      <c r="AB58" s="728"/>
      <c r="AC58" s="728"/>
      <c r="AD58" s="728"/>
      <c r="AE58" s="728"/>
      <c r="AF58" s="728"/>
      <c r="AG58" s="12"/>
      <c r="AH58" s="12"/>
      <c r="AI58" s="12"/>
      <c r="AJ58" s="12"/>
      <c r="AL58" s="728"/>
      <c r="AM58" s="728"/>
      <c r="AN58" s="728"/>
      <c r="AO58" s="728"/>
      <c r="AP58" s="728"/>
      <c r="AQ58" s="728"/>
      <c r="AR58" s="12"/>
      <c r="AS58" s="12"/>
      <c r="AT58" s="12"/>
      <c r="AU58" s="12"/>
      <c r="AV58" s="12"/>
      <c r="AW58" s="12"/>
      <c r="AX58" s="12"/>
      <c r="AY58" s="12"/>
      <c r="AZ58" s="728"/>
      <c r="BA58" s="728"/>
      <c r="BB58" s="728"/>
      <c r="BC58" s="728"/>
      <c r="BD58" s="728"/>
      <c r="BE58" s="728"/>
      <c r="BF58" s="12"/>
      <c r="BG58" s="12"/>
      <c r="BH58" s="12"/>
      <c r="BI58" s="12"/>
      <c r="BJ58" s="12"/>
      <c r="BK58" s="12"/>
      <c r="BL58" s="728"/>
      <c r="BM58" s="728"/>
      <c r="BN58" s="728"/>
      <c r="BO58" s="728"/>
      <c r="BP58" s="728"/>
      <c r="BQ58" s="72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8"/>
      <c r="CF58" s="728"/>
      <c r="CG58" s="728"/>
      <c r="CH58" s="728"/>
      <c r="CI58" s="728"/>
      <c r="CJ58" s="72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8"/>
      <c r="CX58" s="728"/>
      <c r="CY58" s="728"/>
      <c r="CZ58" s="728"/>
      <c r="DA58" s="728"/>
      <c r="DB58" s="72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8"/>
      <c r="DR58" s="728"/>
      <c r="DS58" s="728"/>
      <c r="DT58" s="728"/>
      <c r="DU58" s="728"/>
      <c r="DV58" s="72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8"/>
      <c r="EL58" s="728"/>
      <c r="EM58" s="728"/>
      <c r="EN58" s="728"/>
      <c r="EO58" s="728"/>
      <c r="EP58" s="72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8"/>
      <c r="FQ58" s="728"/>
      <c r="FR58" s="728"/>
      <c r="FS58" s="728"/>
      <c r="FT58" s="728"/>
      <c r="FU58" s="72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8"/>
      <c r="GN58" s="728"/>
      <c r="GO58" s="728"/>
      <c r="GP58" s="728"/>
      <c r="GQ58" s="728"/>
      <c r="GR58" s="72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8"/>
      <c r="HI58" s="728"/>
      <c r="HJ58" s="728"/>
      <c r="HK58" s="728"/>
      <c r="HL58" s="728"/>
      <c r="HM58" s="728"/>
      <c r="HN58" s="12"/>
      <c r="HO58" s="12"/>
      <c r="HP58" s="12"/>
      <c r="HQ58" s="12"/>
      <c r="HS58" s="728"/>
      <c r="HT58" s="728"/>
      <c r="HU58" s="728"/>
      <c r="HV58" s="728"/>
      <c r="HW58" s="728"/>
      <c r="HX58" s="728"/>
      <c r="HY58" s="12"/>
      <c r="HZ58" s="12"/>
      <c r="IA58" s="12"/>
      <c r="IB58" s="12"/>
    </row>
    <row r="59" spans="1:236" ht="14.45" customHeight="1" x14ac:dyDescent="0.25">
      <c r="A59" s="47"/>
      <c r="B59" s="12"/>
      <c r="C59" s="729" t="s">
        <v>127</v>
      </c>
      <c r="D59" s="729"/>
      <c r="E59" s="729"/>
      <c r="F59" s="729"/>
      <c r="G59" s="729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5"/>
      <c r="S59" s="725"/>
      <c r="T59" s="725"/>
      <c r="U59" s="12"/>
      <c r="V59" s="12"/>
      <c r="W59" s="12"/>
      <c r="X59" s="12"/>
      <c r="Y59" s="12"/>
      <c r="Z59" s="6"/>
      <c r="AA59" s="728"/>
      <c r="AB59" s="728"/>
      <c r="AC59" s="728"/>
      <c r="AD59" s="728"/>
      <c r="AE59" s="728"/>
      <c r="AF59" s="728"/>
      <c r="AG59" s="12"/>
      <c r="AH59" s="12"/>
      <c r="AI59" s="12"/>
      <c r="AJ59" s="12"/>
      <c r="AL59" s="728"/>
      <c r="AM59" s="728"/>
      <c r="AN59" s="728"/>
      <c r="AO59" s="728"/>
      <c r="AP59" s="728"/>
      <c r="AQ59" s="728"/>
      <c r="AR59" s="12"/>
      <c r="AS59" s="12"/>
      <c r="AT59" s="12"/>
      <c r="AU59" s="12"/>
      <c r="AV59" s="12"/>
      <c r="AW59" s="12"/>
      <c r="AX59" s="12"/>
      <c r="AY59" s="12"/>
      <c r="AZ59" s="728"/>
      <c r="BA59" s="728"/>
      <c r="BB59" s="728"/>
      <c r="BC59" s="728"/>
      <c r="BD59" s="728"/>
      <c r="BE59" s="728"/>
      <c r="BF59" s="12"/>
      <c r="BG59" s="12"/>
      <c r="BH59" s="12"/>
      <c r="BI59" s="12"/>
      <c r="BJ59" s="12"/>
      <c r="BK59" s="12"/>
      <c r="BL59" s="728"/>
      <c r="BM59" s="728"/>
      <c r="BN59" s="728"/>
      <c r="BO59" s="728"/>
      <c r="BP59" s="728"/>
      <c r="BQ59" s="72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8"/>
      <c r="CF59" s="728"/>
      <c r="CG59" s="728"/>
      <c r="CH59" s="728"/>
      <c r="CI59" s="728"/>
      <c r="CJ59" s="72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8"/>
      <c r="CX59" s="728"/>
      <c r="CY59" s="728"/>
      <c r="CZ59" s="728"/>
      <c r="DA59" s="728"/>
      <c r="DB59" s="72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8"/>
      <c r="DR59" s="728"/>
      <c r="DS59" s="728"/>
      <c r="DT59" s="728"/>
      <c r="DU59" s="728"/>
      <c r="DV59" s="72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8"/>
      <c r="EL59" s="728"/>
      <c r="EM59" s="728"/>
      <c r="EN59" s="728"/>
      <c r="EO59" s="728"/>
      <c r="EP59" s="72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8"/>
      <c r="FQ59" s="728"/>
      <c r="FR59" s="728"/>
      <c r="FS59" s="728"/>
      <c r="FT59" s="728"/>
      <c r="FU59" s="72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8"/>
      <c r="GN59" s="728"/>
      <c r="GO59" s="728"/>
      <c r="GP59" s="728"/>
      <c r="GQ59" s="728"/>
      <c r="GR59" s="72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8"/>
      <c r="HI59" s="728"/>
      <c r="HJ59" s="728"/>
      <c r="HK59" s="728"/>
      <c r="HL59" s="728"/>
      <c r="HM59" s="728"/>
      <c r="HN59" s="12"/>
      <c r="HO59" s="12"/>
      <c r="HP59" s="12"/>
      <c r="HQ59" s="12"/>
      <c r="HS59" s="728"/>
      <c r="HT59" s="728"/>
      <c r="HU59" s="728"/>
      <c r="HV59" s="728"/>
      <c r="HW59" s="728"/>
      <c r="HX59" s="728"/>
      <c r="HY59" s="12"/>
      <c r="HZ59" s="12"/>
      <c r="IA59" s="12"/>
      <c r="IB59" s="12"/>
    </row>
    <row r="60" spans="1:236" ht="14.45" customHeight="1" x14ac:dyDescent="0.25">
      <c r="A60" s="47"/>
      <c r="B60" s="12"/>
      <c r="C60" s="729" t="s">
        <v>161</v>
      </c>
      <c r="D60" s="729"/>
      <c r="E60" s="729"/>
      <c r="F60" s="729"/>
      <c r="G60" s="729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5"/>
      <c r="S60" s="725"/>
      <c r="T60" s="725"/>
      <c r="U60" s="12"/>
      <c r="V60" s="12"/>
      <c r="W60" s="12"/>
      <c r="X60" s="12"/>
      <c r="Y60" s="12"/>
      <c r="Z60" s="6"/>
      <c r="AA60" s="728"/>
      <c r="AB60" s="728"/>
      <c r="AC60" s="728"/>
      <c r="AD60" s="728"/>
      <c r="AE60" s="728"/>
      <c r="AF60" s="728"/>
      <c r="AG60" s="12"/>
      <c r="AH60" s="12"/>
      <c r="AI60" s="12"/>
      <c r="AJ60" s="12"/>
      <c r="AL60" s="728"/>
      <c r="AM60" s="728"/>
      <c r="AN60" s="728"/>
      <c r="AO60" s="728"/>
      <c r="AP60" s="728"/>
      <c r="AQ60" s="728"/>
      <c r="AR60" s="12"/>
      <c r="AS60" s="12"/>
      <c r="AT60" s="12"/>
      <c r="AU60" s="12"/>
      <c r="AV60" s="12"/>
      <c r="AW60" s="12"/>
      <c r="AX60" s="12"/>
      <c r="AY60" s="12"/>
      <c r="AZ60" s="728"/>
      <c r="BA60" s="728"/>
      <c r="BB60" s="728"/>
      <c r="BC60" s="728"/>
      <c r="BD60" s="728"/>
      <c r="BE60" s="728"/>
      <c r="BF60" s="12"/>
      <c r="BG60" s="12"/>
      <c r="BH60" s="12"/>
      <c r="BI60" s="12"/>
      <c r="BJ60" s="12"/>
      <c r="BK60" s="12"/>
      <c r="BL60" s="728"/>
      <c r="BM60" s="728"/>
      <c r="BN60" s="728"/>
      <c r="BO60" s="728"/>
      <c r="BP60" s="728"/>
      <c r="BQ60" s="72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8"/>
      <c r="CF60" s="728"/>
      <c r="CG60" s="728"/>
      <c r="CH60" s="728"/>
      <c r="CI60" s="728"/>
      <c r="CJ60" s="72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8"/>
      <c r="CX60" s="728"/>
      <c r="CY60" s="728"/>
      <c r="CZ60" s="728"/>
      <c r="DA60" s="728"/>
      <c r="DB60" s="72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8"/>
      <c r="DR60" s="728"/>
      <c r="DS60" s="728"/>
      <c r="DT60" s="728"/>
      <c r="DU60" s="728"/>
      <c r="DV60" s="72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8"/>
      <c r="EL60" s="728"/>
      <c r="EM60" s="728"/>
      <c r="EN60" s="728"/>
      <c r="EO60" s="728"/>
      <c r="EP60" s="72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8"/>
      <c r="FQ60" s="728"/>
      <c r="FR60" s="728"/>
      <c r="FS60" s="728"/>
      <c r="FT60" s="728"/>
      <c r="FU60" s="72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8"/>
      <c r="GN60" s="728"/>
      <c r="GO60" s="728"/>
      <c r="GP60" s="728"/>
      <c r="GQ60" s="728"/>
      <c r="GR60" s="72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8"/>
      <c r="HI60" s="728"/>
      <c r="HJ60" s="728"/>
      <c r="HK60" s="728"/>
      <c r="HL60" s="728"/>
      <c r="HM60" s="728"/>
      <c r="HN60" s="12"/>
      <c r="HO60" s="12"/>
      <c r="HP60" s="12"/>
      <c r="HQ60" s="12"/>
      <c r="HS60" s="728"/>
      <c r="HT60" s="728"/>
      <c r="HU60" s="728"/>
      <c r="HV60" s="728"/>
      <c r="HW60" s="728"/>
      <c r="HX60" s="728"/>
      <c r="HY60" s="12"/>
      <c r="HZ60" s="12"/>
      <c r="IA60" s="12"/>
      <c r="IB60" s="12"/>
    </row>
    <row r="61" spans="1:236" ht="14.45" customHeight="1" x14ac:dyDescent="0.25">
      <c r="A61" s="47"/>
      <c r="B61" s="12"/>
      <c r="C61" s="729" t="s">
        <v>162</v>
      </c>
      <c r="D61" s="729"/>
      <c r="E61" s="729"/>
      <c r="F61" s="729"/>
      <c r="G61" s="729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5"/>
      <c r="S61" s="725"/>
      <c r="T61" s="725"/>
      <c r="U61" s="12"/>
      <c r="V61" s="12"/>
      <c r="W61" s="12"/>
      <c r="X61" s="12"/>
      <c r="Y61" s="12"/>
      <c r="Z61" s="6"/>
      <c r="AA61" s="728"/>
      <c r="AB61" s="728"/>
      <c r="AC61" s="728"/>
      <c r="AD61" s="728"/>
      <c r="AE61" s="728"/>
      <c r="AF61" s="728"/>
      <c r="AG61" s="12"/>
      <c r="AH61" s="12"/>
      <c r="AI61" s="12"/>
      <c r="AJ61" s="12"/>
      <c r="AL61" s="728"/>
      <c r="AM61" s="728"/>
      <c r="AN61" s="728"/>
      <c r="AO61" s="728"/>
      <c r="AP61" s="728"/>
      <c r="AQ61" s="728"/>
      <c r="AR61" s="12"/>
      <c r="AS61" s="12"/>
      <c r="AT61" s="12"/>
      <c r="AU61" s="12"/>
      <c r="AV61" s="12"/>
      <c r="AW61" s="12"/>
      <c r="AX61" s="12"/>
      <c r="AY61" s="12"/>
      <c r="AZ61" s="728"/>
      <c r="BA61" s="728"/>
      <c r="BB61" s="728"/>
      <c r="BC61" s="728"/>
      <c r="BD61" s="728"/>
      <c r="BE61" s="728"/>
      <c r="BF61" s="12"/>
      <c r="BG61" s="12"/>
      <c r="BH61" s="12"/>
      <c r="BI61" s="12"/>
      <c r="BJ61" s="12"/>
      <c r="BK61" s="12"/>
      <c r="BL61" s="728"/>
      <c r="BM61" s="728"/>
      <c r="BN61" s="728"/>
      <c r="BO61" s="728"/>
      <c r="BP61" s="728"/>
      <c r="BQ61" s="72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8"/>
      <c r="CF61" s="728"/>
      <c r="CG61" s="728"/>
      <c r="CH61" s="728"/>
      <c r="CI61" s="728"/>
      <c r="CJ61" s="72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8"/>
      <c r="CX61" s="728"/>
      <c r="CY61" s="728"/>
      <c r="CZ61" s="728"/>
      <c r="DA61" s="728"/>
      <c r="DB61" s="72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8"/>
      <c r="DR61" s="728"/>
      <c r="DS61" s="728"/>
      <c r="DT61" s="728"/>
      <c r="DU61" s="728"/>
      <c r="DV61" s="72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8"/>
      <c r="EL61" s="728"/>
      <c r="EM61" s="728"/>
      <c r="EN61" s="728"/>
      <c r="EO61" s="728"/>
      <c r="EP61" s="72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8"/>
      <c r="FQ61" s="728"/>
      <c r="FR61" s="728"/>
      <c r="FS61" s="728"/>
      <c r="FT61" s="728"/>
      <c r="FU61" s="72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8"/>
      <c r="GN61" s="728"/>
      <c r="GO61" s="728"/>
      <c r="GP61" s="728"/>
      <c r="GQ61" s="728"/>
      <c r="GR61" s="72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8"/>
      <c r="HI61" s="728"/>
      <c r="HJ61" s="728"/>
      <c r="HK61" s="728"/>
      <c r="HL61" s="728"/>
      <c r="HM61" s="728"/>
      <c r="HN61" s="12"/>
      <c r="HO61" s="12"/>
      <c r="HP61" s="12"/>
      <c r="HQ61" s="12"/>
      <c r="HS61" s="728"/>
      <c r="HT61" s="728"/>
      <c r="HU61" s="728"/>
      <c r="HV61" s="728"/>
      <c r="HW61" s="728"/>
      <c r="HX61" s="728"/>
      <c r="HY61" s="12"/>
      <c r="HZ61" s="12"/>
      <c r="IA61" s="12"/>
      <c r="IB61" s="12"/>
    </row>
    <row r="62" spans="1:236" ht="14.45" customHeight="1" x14ac:dyDescent="0.25">
      <c r="A62" s="47"/>
      <c r="B62" s="12"/>
      <c r="C62" s="729" t="s">
        <v>163</v>
      </c>
      <c r="D62" s="729"/>
      <c r="E62" s="729"/>
      <c r="F62" s="729"/>
      <c r="G62" s="729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5"/>
      <c r="S62" s="725"/>
      <c r="T62" s="725"/>
      <c r="U62" s="12"/>
      <c r="V62" s="12"/>
      <c r="W62" s="12"/>
      <c r="X62" s="12"/>
      <c r="Y62" s="12"/>
      <c r="Z62" s="6"/>
      <c r="AA62" s="728"/>
      <c r="AB62" s="728"/>
      <c r="AC62" s="728"/>
      <c r="AD62" s="728"/>
      <c r="AE62" s="728"/>
      <c r="AF62" s="728"/>
      <c r="AG62" s="12"/>
      <c r="AH62" s="12"/>
      <c r="AI62" s="12"/>
      <c r="AJ62" s="12"/>
      <c r="AL62" s="728"/>
      <c r="AM62" s="728"/>
      <c r="AN62" s="728"/>
      <c r="AO62" s="728"/>
      <c r="AP62" s="728"/>
      <c r="AQ62" s="728"/>
      <c r="AR62" s="12"/>
      <c r="AS62" s="12"/>
      <c r="AT62" s="12"/>
      <c r="AU62" s="12"/>
      <c r="AV62" s="12"/>
      <c r="AW62" s="12"/>
      <c r="AX62" s="12"/>
      <c r="AY62" s="12"/>
      <c r="AZ62" s="728"/>
      <c r="BA62" s="728"/>
      <c r="BB62" s="728"/>
      <c r="BC62" s="728"/>
      <c r="BD62" s="728"/>
      <c r="BE62" s="728"/>
      <c r="BF62" s="12"/>
      <c r="BG62" s="12"/>
      <c r="BH62" s="12"/>
      <c r="BI62" s="12"/>
      <c r="BJ62" s="12"/>
      <c r="BK62" s="12"/>
      <c r="BL62" s="728"/>
      <c r="BM62" s="728"/>
      <c r="BN62" s="728"/>
      <c r="BO62" s="728"/>
      <c r="BP62" s="728"/>
      <c r="BQ62" s="72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8"/>
      <c r="CF62" s="728"/>
      <c r="CG62" s="728"/>
      <c r="CH62" s="728"/>
      <c r="CI62" s="728"/>
      <c r="CJ62" s="72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8"/>
      <c r="CX62" s="728"/>
      <c r="CY62" s="728"/>
      <c r="CZ62" s="728"/>
      <c r="DA62" s="728"/>
      <c r="DB62" s="72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8"/>
      <c r="DR62" s="728"/>
      <c r="DS62" s="728"/>
      <c r="DT62" s="728"/>
      <c r="DU62" s="728"/>
      <c r="DV62" s="72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8"/>
      <c r="EL62" s="728"/>
      <c r="EM62" s="728"/>
      <c r="EN62" s="728"/>
      <c r="EO62" s="728"/>
      <c r="EP62" s="72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8"/>
      <c r="FQ62" s="728"/>
      <c r="FR62" s="728"/>
      <c r="FS62" s="728"/>
      <c r="FT62" s="728"/>
      <c r="FU62" s="72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8"/>
      <c r="GN62" s="728"/>
      <c r="GO62" s="728"/>
      <c r="GP62" s="728"/>
      <c r="GQ62" s="728"/>
      <c r="GR62" s="72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8"/>
      <c r="HI62" s="728"/>
      <c r="HJ62" s="728"/>
      <c r="HK62" s="728"/>
      <c r="HL62" s="728"/>
      <c r="HM62" s="728"/>
      <c r="HN62" s="12"/>
      <c r="HO62" s="12"/>
      <c r="HP62" s="12"/>
      <c r="HQ62" s="12"/>
      <c r="HS62" s="728"/>
      <c r="HT62" s="728"/>
      <c r="HU62" s="728"/>
      <c r="HV62" s="728"/>
      <c r="HW62" s="728"/>
      <c r="HX62" s="728"/>
      <c r="HY62" s="12"/>
      <c r="HZ62" s="12"/>
      <c r="IA62" s="12"/>
      <c r="IB62" s="12"/>
    </row>
    <row r="63" spans="1:236" ht="14.45" customHeight="1" x14ac:dyDescent="0.25">
      <c r="A63" s="47"/>
      <c r="B63" s="12"/>
      <c r="C63" s="729" t="s">
        <v>158</v>
      </c>
      <c r="D63" s="729"/>
      <c r="E63" s="729"/>
      <c r="F63" s="729"/>
      <c r="G63" s="729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5"/>
      <c r="S63" s="725"/>
      <c r="T63" s="725"/>
      <c r="U63" s="12"/>
      <c r="V63" s="12"/>
      <c r="W63" s="12"/>
      <c r="X63" s="12"/>
      <c r="Y63" s="12"/>
      <c r="Z63" s="6"/>
      <c r="AA63" s="728"/>
      <c r="AB63" s="728"/>
      <c r="AC63" s="728"/>
      <c r="AD63" s="728"/>
      <c r="AE63" s="728"/>
      <c r="AF63" s="728"/>
      <c r="AG63" s="12"/>
      <c r="AH63" s="12"/>
      <c r="AI63" s="12"/>
      <c r="AJ63" s="12"/>
      <c r="AL63" s="728"/>
      <c r="AM63" s="728"/>
      <c r="AN63" s="728"/>
      <c r="AO63" s="728"/>
      <c r="AP63" s="728"/>
      <c r="AQ63" s="728"/>
      <c r="AR63" s="12"/>
      <c r="AS63" s="12"/>
      <c r="AT63" s="12"/>
      <c r="AU63" s="12"/>
      <c r="AV63" s="12"/>
      <c r="AW63" s="12"/>
      <c r="AX63" s="12"/>
      <c r="AY63" s="12"/>
      <c r="AZ63" s="728"/>
      <c r="BA63" s="728"/>
      <c r="BB63" s="728"/>
      <c r="BC63" s="728"/>
      <c r="BD63" s="728"/>
      <c r="BE63" s="728"/>
      <c r="BF63" s="12"/>
      <c r="BG63" s="12"/>
      <c r="BH63" s="12"/>
      <c r="BI63" s="12"/>
      <c r="BJ63" s="12"/>
      <c r="BK63" s="12"/>
      <c r="BL63" s="728"/>
      <c r="BM63" s="728"/>
      <c r="BN63" s="728"/>
      <c r="BO63" s="728"/>
      <c r="BP63" s="728"/>
      <c r="BQ63" s="72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8"/>
      <c r="CF63" s="728"/>
      <c r="CG63" s="728"/>
      <c r="CH63" s="728"/>
      <c r="CI63" s="728"/>
      <c r="CJ63" s="72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8"/>
      <c r="CX63" s="728"/>
      <c r="CY63" s="728"/>
      <c r="CZ63" s="728"/>
      <c r="DA63" s="728"/>
      <c r="DB63" s="72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8"/>
      <c r="DR63" s="728"/>
      <c r="DS63" s="728"/>
      <c r="DT63" s="728"/>
      <c r="DU63" s="728"/>
      <c r="DV63" s="72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8"/>
      <c r="EL63" s="728"/>
      <c r="EM63" s="728"/>
      <c r="EN63" s="728"/>
      <c r="EO63" s="728"/>
      <c r="EP63" s="72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8"/>
      <c r="FQ63" s="728"/>
      <c r="FR63" s="728"/>
      <c r="FS63" s="728"/>
      <c r="FT63" s="728"/>
      <c r="FU63" s="72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8"/>
      <c r="GN63" s="728"/>
      <c r="GO63" s="728"/>
      <c r="GP63" s="728"/>
      <c r="GQ63" s="728"/>
      <c r="GR63" s="72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8"/>
      <c r="HI63" s="728"/>
      <c r="HJ63" s="728"/>
      <c r="HK63" s="728"/>
      <c r="HL63" s="728"/>
      <c r="HM63" s="728"/>
      <c r="HN63" s="12"/>
      <c r="HO63" s="12"/>
      <c r="HP63" s="12"/>
      <c r="HQ63" s="12"/>
      <c r="HS63" s="728"/>
      <c r="HT63" s="728"/>
      <c r="HU63" s="728"/>
      <c r="HV63" s="728"/>
      <c r="HW63" s="728"/>
      <c r="HX63" s="728"/>
      <c r="HY63" s="12"/>
      <c r="HZ63" s="12"/>
      <c r="IA63" s="12"/>
      <c r="IB63" s="12"/>
    </row>
    <row r="64" spans="1:236" ht="14.45" customHeight="1" x14ac:dyDescent="0.25">
      <c r="A64" s="47"/>
      <c r="B64" s="12"/>
      <c r="C64" s="729" t="s">
        <v>160</v>
      </c>
      <c r="D64" s="729"/>
      <c r="E64" s="729"/>
      <c r="F64" s="729"/>
      <c r="G64" s="729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5"/>
      <c r="S64" s="725"/>
      <c r="T64" s="725"/>
      <c r="U64" s="12"/>
      <c r="V64" s="12"/>
      <c r="W64" s="12"/>
      <c r="X64" s="12"/>
      <c r="Y64" s="12"/>
      <c r="Z64" s="6"/>
      <c r="AA64" s="728"/>
      <c r="AB64" s="728"/>
      <c r="AC64" s="728"/>
      <c r="AD64" s="728"/>
      <c r="AE64" s="728"/>
      <c r="AF64" s="728"/>
      <c r="AG64" s="12"/>
      <c r="AH64" s="12"/>
      <c r="AI64" s="12"/>
      <c r="AJ64" s="12"/>
      <c r="AL64" s="728"/>
      <c r="AM64" s="728"/>
      <c r="AN64" s="728"/>
      <c r="AO64" s="728"/>
      <c r="AP64" s="728"/>
      <c r="AQ64" s="728"/>
      <c r="AR64" s="12"/>
      <c r="AS64" s="12"/>
      <c r="AT64" s="12"/>
      <c r="AU64" s="12"/>
      <c r="AV64" s="12"/>
      <c r="AW64" s="12"/>
      <c r="AX64" s="12"/>
      <c r="AY64" s="12"/>
      <c r="AZ64" s="728"/>
      <c r="BA64" s="728"/>
      <c r="BB64" s="728"/>
      <c r="BC64" s="728"/>
      <c r="BD64" s="728"/>
      <c r="BE64" s="728"/>
      <c r="BF64" s="12"/>
      <c r="BG64" s="12"/>
      <c r="BH64" s="12"/>
      <c r="BI64" s="12"/>
      <c r="BJ64" s="12"/>
      <c r="BK64" s="12"/>
      <c r="BL64" s="728"/>
      <c r="BM64" s="728"/>
      <c r="BN64" s="728"/>
      <c r="BO64" s="728"/>
      <c r="BP64" s="728"/>
      <c r="BQ64" s="72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8"/>
      <c r="CF64" s="728"/>
      <c r="CG64" s="728"/>
      <c r="CH64" s="728"/>
      <c r="CI64" s="728"/>
      <c r="CJ64" s="72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8"/>
      <c r="CX64" s="728"/>
      <c r="CY64" s="728"/>
      <c r="CZ64" s="728"/>
      <c r="DA64" s="728"/>
      <c r="DB64" s="72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8"/>
      <c r="DR64" s="728"/>
      <c r="DS64" s="728"/>
      <c r="DT64" s="728"/>
      <c r="DU64" s="728"/>
      <c r="DV64" s="72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8"/>
      <c r="EL64" s="728"/>
      <c r="EM64" s="728"/>
      <c r="EN64" s="728"/>
      <c r="EO64" s="728"/>
      <c r="EP64" s="72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8"/>
      <c r="FQ64" s="728"/>
      <c r="FR64" s="728"/>
      <c r="FS64" s="728"/>
      <c r="FT64" s="728"/>
      <c r="FU64" s="72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8"/>
      <c r="GN64" s="728"/>
      <c r="GO64" s="728"/>
      <c r="GP64" s="728"/>
      <c r="GQ64" s="728"/>
      <c r="GR64" s="72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8"/>
      <c r="HI64" s="728"/>
      <c r="HJ64" s="728"/>
      <c r="HK64" s="728"/>
      <c r="HL64" s="728"/>
      <c r="HM64" s="728"/>
      <c r="HN64" s="12"/>
      <c r="HO64" s="12"/>
      <c r="HP64" s="12"/>
      <c r="HQ64" s="12"/>
      <c r="HS64" s="728"/>
      <c r="HT64" s="728"/>
      <c r="HU64" s="728"/>
      <c r="HV64" s="728"/>
      <c r="HW64" s="728"/>
      <c r="HX64" s="728"/>
      <c r="HY64" s="12"/>
      <c r="HZ64" s="12"/>
      <c r="IA64" s="12"/>
      <c r="IB64" s="12"/>
    </row>
    <row r="65" spans="1:236" ht="14.45" customHeight="1" x14ac:dyDescent="0.25">
      <c r="A65" s="47"/>
      <c r="B65" s="12"/>
      <c r="C65" s="729" t="s">
        <v>157</v>
      </c>
      <c r="D65" s="729"/>
      <c r="E65" s="729"/>
      <c r="F65" s="729"/>
      <c r="G65" s="729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5"/>
      <c r="S65" s="725"/>
      <c r="T65" s="72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8"/>
      <c r="EL65" s="728"/>
      <c r="EM65" s="728"/>
      <c r="EN65" s="728"/>
      <c r="EO65" s="728"/>
      <c r="EP65" s="72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8"/>
      <c r="FQ65" s="728"/>
      <c r="FR65" s="728"/>
      <c r="FS65" s="728"/>
      <c r="FT65" s="728"/>
      <c r="FU65" s="72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8"/>
      <c r="GN65" s="728"/>
      <c r="GO65" s="728"/>
      <c r="GP65" s="728"/>
      <c r="GQ65" s="728"/>
      <c r="GR65" s="72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8"/>
      <c r="HI65" s="728"/>
      <c r="HJ65" s="728"/>
      <c r="HK65" s="728"/>
      <c r="HL65" s="728"/>
      <c r="HM65" s="728"/>
      <c r="HN65" s="12"/>
      <c r="HO65" s="12"/>
      <c r="HP65" s="12"/>
      <c r="HQ65" s="12"/>
      <c r="HS65" s="728"/>
      <c r="HT65" s="728"/>
      <c r="HU65" s="728"/>
      <c r="HV65" s="728"/>
      <c r="HW65" s="728"/>
      <c r="HX65" s="728"/>
      <c r="HY65" s="12"/>
      <c r="HZ65" s="12"/>
      <c r="IA65" s="12"/>
      <c r="IB65" s="12"/>
    </row>
    <row r="66" spans="1:236" ht="14.45" customHeight="1" x14ac:dyDescent="0.25">
      <c r="A66" s="47"/>
      <c r="B66" s="12"/>
      <c r="C66" s="729" t="s">
        <v>159</v>
      </c>
      <c r="D66" s="729"/>
      <c r="E66" s="729"/>
      <c r="F66" s="729"/>
      <c r="G66" s="729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5"/>
      <c r="S66" s="725"/>
      <c r="T66" s="725"/>
      <c r="U66" s="12"/>
      <c r="V66" s="12"/>
      <c r="W66" s="12"/>
      <c r="X66" s="12"/>
      <c r="Y66" s="12"/>
      <c r="Z66" s="6"/>
      <c r="AA66" s="728"/>
      <c r="AB66" s="728"/>
      <c r="AC66" s="728"/>
      <c r="AD66" s="728"/>
      <c r="AE66" s="728"/>
      <c r="AF66" s="728"/>
      <c r="AG66" s="12"/>
      <c r="AH66" s="12"/>
      <c r="AI66" s="12"/>
      <c r="AJ66" s="12"/>
      <c r="AL66" s="728"/>
      <c r="AM66" s="728"/>
      <c r="AN66" s="728"/>
      <c r="AO66" s="728"/>
      <c r="AP66" s="728"/>
      <c r="AQ66" s="728"/>
      <c r="AR66" s="12"/>
      <c r="AS66" s="12"/>
      <c r="AT66" s="12"/>
      <c r="AU66" s="12"/>
      <c r="AV66" s="12"/>
      <c r="AW66" s="12"/>
      <c r="AX66" s="12"/>
      <c r="AY66" s="12"/>
      <c r="AZ66" s="728"/>
      <c r="BA66" s="728"/>
      <c r="BB66" s="728"/>
      <c r="BC66" s="728"/>
      <c r="BD66" s="728"/>
      <c r="BE66" s="728"/>
      <c r="BF66" s="12"/>
      <c r="BG66" s="12"/>
      <c r="BH66" s="12"/>
      <c r="BI66" s="12"/>
      <c r="BJ66" s="12"/>
      <c r="BK66" s="12"/>
      <c r="BL66" s="728"/>
      <c r="BM66" s="728"/>
      <c r="BN66" s="728"/>
      <c r="BO66" s="728"/>
      <c r="BP66" s="728"/>
      <c r="BQ66" s="72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8"/>
      <c r="CF66" s="728"/>
      <c r="CG66" s="728"/>
      <c r="CH66" s="728"/>
      <c r="CI66" s="728"/>
      <c r="CJ66" s="72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8"/>
      <c r="CX66" s="728"/>
      <c r="CY66" s="728"/>
      <c r="CZ66" s="728"/>
      <c r="DA66" s="728"/>
      <c r="DB66" s="72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8"/>
      <c r="DR66" s="728"/>
      <c r="DS66" s="728"/>
      <c r="DT66" s="728"/>
      <c r="DU66" s="728"/>
      <c r="DV66" s="72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8"/>
      <c r="EL66" s="728"/>
      <c r="EM66" s="728"/>
      <c r="EN66" s="728"/>
      <c r="EO66" s="728"/>
      <c r="EP66" s="72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8"/>
      <c r="FQ66" s="728"/>
      <c r="FR66" s="728"/>
      <c r="FS66" s="728"/>
      <c r="FT66" s="728"/>
      <c r="FU66" s="72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8"/>
      <c r="GN66" s="728"/>
      <c r="GO66" s="728"/>
      <c r="GP66" s="728"/>
      <c r="GQ66" s="728"/>
      <c r="GR66" s="72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8"/>
      <c r="HI66" s="728"/>
      <c r="HJ66" s="728"/>
      <c r="HK66" s="728"/>
      <c r="HL66" s="728"/>
      <c r="HM66" s="728"/>
      <c r="HN66" s="12"/>
      <c r="HO66" s="12"/>
      <c r="HP66" s="12"/>
      <c r="HQ66" s="12"/>
      <c r="HS66" s="728"/>
      <c r="HT66" s="728"/>
      <c r="HU66" s="728"/>
      <c r="HV66" s="728"/>
      <c r="HW66" s="728"/>
      <c r="HX66" s="728"/>
      <c r="HY66" s="12"/>
      <c r="HZ66" s="12"/>
      <c r="IA66" s="12"/>
      <c r="IB66" s="12"/>
    </row>
    <row r="67" spans="1:236" ht="14.45" customHeight="1" x14ac:dyDescent="0.25">
      <c r="A67" s="47"/>
      <c r="B67" s="12"/>
      <c r="C67" s="729" t="s">
        <v>164</v>
      </c>
      <c r="D67" s="729"/>
      <c r="E67" s="729"/>
      <c r="F67" s="729"/>
      <c r="G67" s="729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5"/>
      <c r="S67" s="725"/>
      <c r="T67" s="725"/>
      <c r="U67" s="12"/>
      <c r="V67" s="12"/>
      <c r="W67" s="12"/>
      <c r="X67" s="12"/>
      <c r="Y67" s="12"/>
      <c r="Z67" s="6"/>
      <c r="AA67" s="728"/>
      <c r="AB67" s="728"/>
      <c r="AC67" s="728"/>
      <c r="AD67" s="728"/>
      <c r="AE67" s="728"/>
      <c r="AF67" s="728"/>
      <c r="AG67" s="12"/>
      <c r="AH67" s="12"/>
      <c r="AI67" s="12"/>
      <c r="AJ67" s="12"/>
      <c r="AL67" s="728"/>
      <c r="AM67" s="728"/>
      <c r="AN67" s="728"/>
      <c r="AO67" s="728"/>
      <c r="AP67" s="728"/>
      <c r="AQ67" s="728"/>
      <c r="AR67" s="12"/>
      <c r="AS67" s="12"/>
      <c r="AT67" s="12"/>
      <c r="AU67" s="12"/>
      <c r="AV67" s="12"/>
      <c r="AW67" s="12"/>
      <c r="AX67" s="12"/>
      <c r="AY67" s="12"/>
      <c r="AZ67" s="728"/>
      <c r="BA67" s="728"/>
      <c r="BB67" s="728"/>
      <c r="BC67" s="728"/>
      <c r="BD67" s="728"/>
      <c r="BE67" s="728"/>
      <c r="BF67" s="12"/>
      <c r="BG67" s="12"/>
      <c r="BH67" s="12"/>
      <c r="BI67" s="12"/>
      <c r="BJ67" s="12"/>
      <c r="BK67" s="12"/>
      <c r="BL67" s="728"/>
      <c r="BM67" s="728"/>
      <c r="BN67" s="728"/>
      <c r="BO67" s="728"/>
      <c r="BP67" s="728"/>
      <c r="BQ67" s="72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8"/>
      <c r="CF67" s="728"/>
      <c r="CG67" s="728"/>
      <c r="CH67" s="728"/>
      <c r="CI67" s="728"/>
      <c r="CJ67" s="72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8"/>
      <c r="CX67" s="728"/>
      <c r="CY67" s="728"/>
      <c r="CZ67" s="728"/>
      <c r="DA67" s="728"/>
      <c r="DB67" s="72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8"/>
      <c r="DR67" s="728"/>
      <c r="DS67" s="728"/>
      <c r="DT67" s="728"/>
      <c r="DU67" s="728"/>
      <c r="DV67" s="72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8"/>
      <c r="EL67" s="728"/>
      <c r="EM67" s="728"/>
      <c r="EN67" s="728"/>
      <c r="EO67" s="728"/>
      <c r="EP67" s="72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8"/>
      <c r="FQ67" s="728"/>
      <c r="FR67" s="728"/>
      <c r="FS67" s="728"/>
      <c r="FT67" s="728"/>
      <c r="FU67" s="72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8"/>
      <c r="GN67" s="728"/>
      <c r="GO67" s="728"/>
      <c r="GP67" s="728"/>
      <c r="GQ67" s="728"/>
      <c r="GR67" s="72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8"/>
      <c r="HI67" s="728"/>
      <c r="HJ67" s="728"/>
      <c r="HK67" s="728"/>
      <c r="HL67" s="728"/>
      <c r="HM67" s="728"/>
      <c r="HN67" s="12"/>
      <c r="HO67" s="12"/>
      <c r="HP67" s="12"/>
      <c r="HQ67" s="12"/>
      <c r="HS67" s="728"/>
      <c r="HT67" s="728"/>
      <c r="HU67" s="728"/>
      <c r="HV67" s="728"/>
      <c r="HW67" s="728"/>
      <c r="HX67" s="728"/>
      <c r="HY67" s="12"/>
      <c r="HZ67" s="12"/>
      <c r="IA67" s="12"/>
      <c r="IB67" s="12"/>
    </row>
    <row r="68" spans="1:236" ht="14.45" customHeight="1" x14ac:dyDescent="0.25">
      <c r="A68" s="47"/>
      <c r="B68" s="12"/>
      <c r="C68" s="729" t="s">
        <v>165</v>
      </c>
      <c r="D68" s="729"/>
      <c r="E68" s="729"/>
      <c r="F68" s="729"/>
      <c r="G68" s="729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5"/>
      <c r="S68" s="725"/>
      <c r="T68" s="725"/>
      <c r="U68" s="12"/>
      <c r="V68" s="12"/>
      <c r="W68" s="12"/>
      <c r="X68" s="12"/>
      <c r="Y68" s="12"/>
      <c r="Z68" s="6"/>
      <c r="AA68" s="728"/>
      <c r="AB68" s="728"/>
      <c r="AC68" s="728"/>
      <c r="AD68" s="728"/>
      <c r="AE68" s="728"/>
      <c r="AF68" s="728"/>
      <c r="AG68" s="12"/>
      <c r="AH68" s="12"/>
      <c r="AI68" s="12"/>
      <c r="AJ68" s="12"/>
      <c r="AL68" s="728"/>
      <c r="AM68" s="728"/>
      <c r="AN68" s="728"/>
      <c r="AO68" s="728"/>
      <c r="AP68" s="728"/>
      <c r="AQ68" s="728"/>
      <c r="AR68" s="12"/>
      <c r="AS68" s="12"/>
      <c r="AT68" s="12"/>
      <c r="AU68" s="12"/>
      <c r="AV68" s="12"/>
      <c r="AW68" s="12"/>
      <c r="AX68" s="12"/>
      <c r="AY68" s="12"/>
      <c r="AZ68" s="728"/>
      <c r="BA68" s="728"/>
      <c r="BB68" s="728"/>
      <c r="BC68" s="728"/>
      <c r="BD68" s="728"/>
      <c r="BE68" s="728"/>
      <c r="BF68" s="12"/>
      <c r="BG68" s="12"/>
      <c r="BH68" s="12"/>
      <c r="BI68" s="12"/>
      <c r="BJ68" s="12"/>
      <c r="BK68" s="12"/>
      <c r="BL68" s="728"/>
      <c r="BM68" s="728"/>
      <c r="BN68" s="728"/>
      <c r="BO68" s="728"/>
      <c r="BP68" s="728"/>
      <c r="BQ68" s="72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8"/>
      <c r="CF68" s="728"/>
      <c r="CG68" s="728"/>
      <c r="CH68" s="728"/>
      <c r="CI68" s="728"/>
      <c r="CJ68" s="72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8"/>
      <c r="CX68" s="728"/>
      <c r="CY68" s="728"/>
      <c r="CZ68" s="728"/>
      <c r="DA68" s="728"/>
      <c r="DB68" s="72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8"/>
      <c r="DR68" s="728"/>
      <c r="DS68" s="728"/>
      <c r="DT68" s="728"/>
      <c r="DU68" s="728"/>
      <c r="DV68" s="72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8"/>
      <c r="EL68" s="728"/>
      <c r="EM68" s="728"/>
      <c r="EN68" s="728"/>
      <c r="EO68" s="728"/>
      <c r="EP68" s="72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8"/>
      <c r="FQ68" s="728"/>
      <c r="FR68" s="728"/>
      <c r="FS68" s="728"/>
      <c r="FT68" s="728"/>
      <c r="FU68" s="72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8"/>
      <c r="GN68" s="728"/>
      <c r="GO68" s="728"/>
      <c r="GP68" s="728"/>
      <c r="GQ68" s="728"/>
      <c r="GR68" s="72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8"/>
      <c r="HI68" s="728"/>
      <c r="HJ68" s="728"/>
      <c r="HK68" s="728"/>
      <c r="HL68" s="728"/>
      <c r="HM68" s="728"/>
      <c r="HN68" s="12"/>
      <c r="HO68" s="12"/>
      <c r="HP68" s="12"/>
      <c r="HQ68" s="12"/>
      <c r="HS68" s="728"/>
      <c r="HT68" s="728"/>
      <c r="HU68" s="728"/>
      <c r="HV68" s="728"/>
      <c r="HW68" s="728"/>
      <c r="HX68" s="728"/>
      <c r="HY68" s="12"/>
      <c r="HZ68" s="12"/>
      <c r="IA68" s="12"/>
      <c r="IB68" s="12"/>
    </row>
    <row r="69" spans="1:236" ht="14.45" customHeight="1" x14ac:dyDescent="0.25">
      <c r="A69" s="47"/>
      <c r="B69" s="12"/>
      <c r="C69" s="729" t="s">
        <v>119</v>
      </c>
      <c r="D69" s="729"/>
      <c r="E69" s="729"/>
      <c r="F69" s="729"/>
      <c r="G69" s="729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5"/>
      <c r="S69" s="725"/>
      <c r="T69" s="72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8"/>
      <c r="EL69" s="728"/>
      <c r="EM69" s="728"/>
      <c r="EN69" s="728"/>
      <c r="EO69" s="728"/>
      <c r="EP69" s="72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8"/>
      <c r="FQ69" s="728"/>
      <c r="FR69" s="728"/>
      <c r="FS69" s="728"/>
      <c r="FT69" s="728"/>
      <c r="FU69" s="72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8"/>
      <c r="GN69" s="728"/>
      <c r="GO69" s="728"/>
      <c r="GP69" s="728"/>
      <c r="GQ69" s="728"/>
      <c r="GR69" s="72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8"/>
      <c r="HI69" s="728"/>
      <c r="HJ69" s="728"/>
      <c r="HK69" s="728"/>
      <c r="HL69" s="728"/>
      <c r="HM69" s="728"/>
      <c r="HN69" s="12"/>
      <c r="HO69" s="12"/>
      <c r="HP69" s="12"/>
      <c r="HQ69" s="12"/>
      <c r="HS69" s="728"/>
      <c r="HT69" s="728"/>
      <c r="HU69" s="728"/>
      <c r="HV69" s="728"/>
      <c r="HW69" s="728"/>
      <c r="HX69" s="72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5"/>
      <c r="S70" s="725"/>
      <c r="T70" s="72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3"/>
      <c r="BM70" s="733"/>
      <c r="BN70" s="733"/>
      <c r="BO70" s="733"/>
      <c r="BP70" s="733"/>
      <c r="BQ70" s="73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3"/>
      <c r="CF70" s="733"/>
      <c r="CG70" s="733"/>
      <c r="CH70" s="733"/>
      <c r="CI70" s="733"/>
      <c r="CJ70" s="733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5"/>
      <c r="S134" s="725"/>
      <c r="T134" s="72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4" t="s">
        <v>68</v>
      </c>
      <c r="CF134" s="734"/>
      <c r="CG134" s="734"/>
      <c r="CH134" s="734"/>
      <c r="CI134" s="734"/>
      <c r="CJ134" s="73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3" t="s">
        <v>84</v>
      </c>
      <c r="B135" s="673"/>
      <c r="C135" s="673"/>
      <c r="D135" s="673"/>
      <c r="E135" s="673"/>
      <c r="F135" s="673"/>
      <c r="G135" s="673"/>
      <c r="H135" s="673"/>
      <c r="I135" s="673"/>
      <c r="J135" s="673"/>
      <c r="K135" s="673"/>
      <c r="L135" s="673"/>
      <c r="M135" s="673"/>
      <c r="N135" s="673"/>
      <c r="O135" s="673"/>
      <c r="P135" s="673"/>
      <c r="Q135" s="673"/>
      <c r="R135" s="673"/>
      <c r="S135" s="673"/>
      <c r="T135" s="673"/>
      <c r="U135" s="673"/>
      <c r="V135" s="673"/>
      <c r="W135" s="673"/>
      <c r="X135" s="67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30" t="s">
        <v>186</v>
      </c>
      <c r="FQ135" s="730"/>
      <c r="FR135" s="730"/>
      <c r="FS135" s="730"/>
      <c r="FT135" s="730"/>
      <c r="FU135" s="73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3"/>
      <c r="B136" s="673"/>
      <c r="C136" s="673"/>
      <c r="D136" s="673"/>
      <c r="E136" s="673"/>
      <c r="F136" s="673"/>
      <c r="G136" s="673"/>
      <c r="H136" s="673"/>
      <c r="I136" s="673"/>
      <c r="J136" s="673"/>
      <c r="K136" s="673"/>
      <c r="L136" s="673"/>
      <c r="M136" s="673"/>
      <c r="N136" s="673"/>
      <c r="O136" s="673"/>
      <c r="P136" s="673"/>
      <c r="Q136" s="673"/>
      <c r="R136" s="673"/>
      <c r="S136" s="673"/>
      <c r="T136" s="673"/>
      <c r="U136" s="673"/>
      <c r="V136" s="673"/>
      <c r="W136" s="673"/>
      <c r="X136" s="67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30" t="s">
        <v>187</v>
      </c>
      <c r="FQ136" s="730"/>
      <c r="FR136" s="730"/>
      <c r="FS136" s="730"/>
      <c r="FT136" s="730"/>
      <c r="FU136" s="73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3"/>
      <c r="B137" s="673"/>
      <c r="C137" s="673"/>
      <c r="D137" s="673"/>
      <c r="E137" s="673"/>
      <c r="F137" s="673"/>
      <c r="G137" s="673"/>
      <c r="H137" s="673"/>
      <c r="I137" s="673"/>
      <c r="J137" s="673"/>
      <c r="K137" s="673"/>
      <c r="L137" s="673"/>
      <c r="M137" s="673"/>
      <c r="N137" s="673"/>
      <c r="O137" s="673"/>
      <c r="P137" s="673"/>
      <c r="Q137" s="673"/>
      <c r="R137" s="673"/>
      <c r="S137" s="673"/>
      <c r="T137" s="673"/>
      <c r="U137" s="673"/>
      <c r="V137" s="673"/>
      <c r="W137" s="673"/>
      <c r="X137" s="67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30" t="s">
        <v>188</v>
      </c>
      <c r="FQ137" s="730"/>
      <c r="FR137" s="730"/>
      <c r="FS137" s="730"/>
      <c r="FT137" s="730"/>
      <c r="FU137" s="73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41"/>
      <c r="D138" s="741"/>
      <c r="E138" s="741"/>
      <c r="F138" s="741"/>
      <c r="G138" s="74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30" t="s">
        <v>188</v>
      </c>
      <c r="FQ138" s="730"/>
      <c r="FR138" s="730"/>
      <c r="FS138" s="730"/>
      <c r="FT138" s="730"/>
      <c r="FU138" s="73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4" t="str">
        <f t="shared" ref="C139:C170" si="3">C7</f>
        <v>DESCRIPCION</v>
      </c>
      <c r="D139" s="654"/>
      <c r="E139" s="654"/>
      <c r="F139" s="654"/>
      <c r="G139" s="654"/>
      <c r="H139" s="667" t="s">
        <v>213</v>
      </c>
      <c r="I139" s="667"/>
      <c r="J139" s="667"/>
      <c r="K139" s="667"/>
      <c r="L139" s="670" t="s">
        <v>214</v>
      </c>
      <c r="M139" s="602"/>
      <c r="N139" s="602"/>
      <c r="O139" s="603"/>
      <c r="P139" s="670" t="s">
        <v>215</v>
      </c>
      <c r="Q139" s="602"/>
      <c r="R139" s="602"/>
      <c r="S139" s="603"/>
      <c r="T139" s="670" t="s">
        <v>216</v>
      </c>
      <c r="U139" s="602"/>
      <c r="V139" s="602"/>
      <c r="W139" s="603"/>
      <c r="X139" s="731" t="s">
        <v>72</v>
      </c>
      <c r="Y139" s="732"/>
      <c r="Z139" s="732"/>
      <c r="AA139" s="73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11" t="str">
        <f t="shared" si="3"/>
        <v>BUSH HG 1 1/2" X 1"</v>
      </c>
      <c r="D140" s="611"/>
      <c r="E140" s="611"/>
      <c r="F140" s="611"/>
      <c r="G140" s="611"/>
      <c r="H140" s="659">
        <f t="shared" ref="H140:H171" si="4">L8</f>
        <v>0</v>
      </c>
      <c r="I140" s="659"/>
      <c r="J140" s="661">
        <f t="shared" ref="J140:J171" si="5">M8</f>
        <v>0</v>
      </c>
      <c r="K140" s="661"/>
      <c r="L140" s="659">
        <f t="shared" ref="L140:L171" si="6">BI8+CB8+CT8+DN8</f>
        <v>0</v>
      </c>
      <c r="M140" s="659"/>
      <c r="N140" s="593">
        <f t="shared" ref="N140:N171" si="7">BJ8+CC8+CU8+DO8</f>
        <v>0</v>
      </c>
      <c r="O140" s="594"/>
      <c r="P140" s="659">
        <f t="shared" ref="P140:P171" si="8">EH8+FM8</f>
        <v>0</v>
      </c>
      <c r="Q140" s="659"/>
      <c r="R140" s="593">
        <f t="shared" ref="R140:R171" si="9">EI8+FN8</f>
        <v>0</v>
      </c>
      <c r="S140" s="594"/>
      <c r="T140" s="659">
        <f t="shared" ref="T140:T171" si="10">GJ8+HE8+HP8+IA8</f>
        <v>0</v>
      </c>
      <c r="U140" s="659"/>
      <c r="V140" s="661">
        <f t="shared" ref="V140:V171" si="11">GK8+HF8+HQ8+IB8</f>
        <v>0</v>
      </c>
      <c r="W140" s="661"/>
      <c r="X140" s="735">
        <f>H140+L140+P140+T140</f>
        <v>0</v>
      </c>
      <c r="Y140" s="650"/>
      <c r="Z140" s="652">
        <f>J140+N140+R140+V140</f>
        <v>0</v>
      </c>
      <c r="AA140" s="65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11" t="str">
        <f t="shared" si="3"/>
        <v>BUSH HG 1" X 1/2"</v>
      </c>
      <c r="D141" s="611"/>
      <c r="E141" s="611"/>
      <c r="F141" s="611"/>
      <c r="G141" s="611"/>
      <c r="H141" s="659">
        <f t="shared" si="4"/>
        <v>0</v>
      </c>
      <c r="I141" s="659"/>
      <c r="J141" s="661">
        <f t="shared" si="5"/>
        <v>0</v>
      </c>
      <c r="K141" s="661"/>
      <c r="L141" s="659">
        <f t="shared" si="6"/>
        <v>0</v>
      </c>
      <c r="M141" s="659"/>
      <c r="N141" s="593">
        <f t="shared" si="7"/>
        <v>0</v>
      </c>
      <c r="O141" s="594"/>
      <c r="P141" s="659">
        <f t="shared" si="8"/>
        <v>0</v>
      </c>
      <c r="Q141" s="659"/>
      <c r="R141" s="593">
        <f t="shared" si="9"/>
        <v>0</v>
      </c>
      <c r="S141" s="594"/>
      <c r="T141" s="659">
        <f t="shared" si="10"/>
        <v>0</v>
      </c>
      <c r="U141" s="659"/>
      <c r="V141" s="661">
        <f t="shared" si="11"/>
        <v>0</v>
      </c>
      <c r="W141" s="661"/>
      <c r="X141" s="735">
        <f t="shared" ref="X141:X201" si="12">H141+L141+P141+T141</f>
        <v>0</v>
      </c>
      <c r="Y141" s="650"/>
      <c r="Z141" s="652">
        <f t="shared" ref="Z141:Z201" si="13">J141+N141+R141+V141</f>
        <v>0</v>
      </c>
      <c r="AA141" s="65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11" t="str">
        <f t="shared" si="3"/>
        <v>ANILLO HG 3</v>
      </c>
      <c r="D142" s="611"/>
      <c r="E142" s="611"/>
      <c r="F142" s="611"/>
      <c r="G142" s="611"/>
      <c r="H142" s="659">
        <f t="shared" si="4"/>
        <v>0</v>
      </c>
      <c r="I142" s="659"/>
      <c r="J142" s="661">
        <f t="shared" si="5"/>
        <v>0</v>
      </c>
      <c r="K142" s="661"/>
      <c r="L142" s="659">
        <f t="shared" si="6"/>
        <v>0</v>
      </c>
      <c r="M142" s="659"/>
      <c r="N142" s="593">
        <f t="shared" si="7"/>
        <v>0</v>
      </c>
      <c r="O142" s="594"/>
      <c r="P142" s="659">
        <f t="shared" si="8"/>
        <v>0</v>
      </c>
      <c r="Q142" s="659"/>
      <c r="R142" s="593">
        <f t="shared" si="9"/>
        <v>0</v>
      </c>
      <c r="S142" s="594"/>
      <c r="T142" s="659">
        <f t="shared" si="10"/>
        <v>0</v>
      </c>
      <c r="U142" s="659"/>
      <c r="V142" s="661">
        <f t="shared" si="11"/>
        <v>0</v>
      </c>
      <c r="W142" s="661"/>
      <c r="X142" s="735">
        <f t="shared" si="12"/>
        <v>0</v>
      </c>
      <c r="Y142" s="650"/>
      <c r="Z142" s="652">
        <f t="shared" si="13"/>
        <v>0</v>
      </c>
      <c r="AA142" s="65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11" t="str">
        <f t="shared" si="3"/>
        <v>ANILLO HG 4</v>
      </c>
      <c r="D143" s="611"/>
      <c r="E143" s="611"/>
      <c r="F143" s="611"/>
      <c r="G143" s="611"/>
      <c r="H143" s="659">
        <f t="shared" si="4"/>
        <v>0</v>
      </c>
      <c r="I143" s="659"/>
      <c r="J143" s="661">
        <f t="shared" si="5"/>
        <v>0</v>
      </c>
      <c r="K143" s="661"/>
      <c r="L143" s="659">
        <f t="shared" si="6"/>
        <v>0</v>
      </c>
      <c r="M143" s="659"/>
      <c r="N143" s="593">
        <f t="shared" si="7"/>
        <v>0</v>
      </c>
      <c r="O143" s="594"/>
      <c r="P143" s="659">
        <f t="shared" si="8"/>
        <v>0</v>
      </c>
      <c r="Q143" s="659"/>
      <c r="R143" s="593">
        <f t="shared" si="9"/>
        <v>0</v>
      </c>
      <c r="S143" s="594"/>
      <c r="T143" s="659">
        <f t="shared" si="10"/>
        <v>0</v>
      </c>
      <c r="U143" s="659"/>
      <c r="V143" s="661">
        <f t="shared" si="11"/>
        <v>0</v>
      </c>
      <c r="W143" s="661"/>
      <c r="X143" s="735">
        <f t="shared" si="12"/>
        <v>0</v>
      </c>
      <c r="Y143" s="650"/>
      <c r="Z143" s="652">
        <f t="shared" si="13"/>
        <v>0</v>
      </c>
      <c r="AA143" s="65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11" t="str">
        <f t="shared" si="3"/>
        <v>TAPON HG 1</v>
      </c>
      <c r="D144" s="611"/>
      <c r="E144" s="611"/>
      <c r="F144" s="611"/>
      <c r="G144" s="611"/>
      <c r="H144" s="659">
        <f t="shared" si="4"/>
        <v>0</v>
      </c>
      <c r="I144" s="659"/>
      <c r="J144" s="661">
        <f t="shared" si="5"/>
        <v>0</v>
      </c>
      <c r="K144" s="661"/>
      <c r="L144" s="659">
        <f t="shared" si="6"/>
        <v>0</v>
      </c>
      <c r="M144" s="659"/>
      <c r="N144" s="593">
        <f t="shared" si="7"/>
        <v>0</v>
      </c>
      <c r="O144" s="594"/>
      <c r="P144" s="659">
        <f t="shared" si="8"/>
        <v>0</v>
      </c>
      <c r="Q144" s="659"/>
      <c r="R144" s="593">
        <f t="shared" si="9"/>
        <v>0</v>
      </c>
      <c r="S144" s="594"/>
      <c r="T144" s="659">
        <f t="shared" si="10"/>
        <v>0</v>
      </c>
      <c r="U144" s="659"/>
      <c r="V144" s="661">
        <f t="shared" si="11"/>
        <v>0</v>
      </c>
      <c r="W144" s="661"/>
      <c r="X144" s="735">
        <f t="shared" si="12"/>
        <v>0</v>
      </c>
      <c r="Y144" s="650"/>
      <c r="Z144" s="652">
        <f t="shared" si="13"/>
        <v>0</v>
      </c>
      <c r="AA144" s="65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11" t="str">
        <f t="shared" si="3"/>
        <v>TEE HG 1 1/2</v>
      </c>
      <c r="D145" s="611"/>
      <c r="E145" s="611"/>
      <c r="F145" s="611"/>
      <c r="G145" s="611"/>
      <c r="H145" s="659">
        <f t="shared" si="4"/>
        <v>0</v>
      </c>
      <c r="I145" s="659"/>
      <c r="J145" s="661">
        <f t="shared" si="5"/>
        <v>0</v>
      </c>
      <c r="K145" s="661"/>
      <c r="L145" s="659">
        <f t="shared" si="6"/>
        <v>0</v>
      </c>
      <c r="M145" s="659"/>
      <c r="N145" s="593">
        <f t="shared" si="7"/>
        <v>0</v>
      </c>
      <c r="O145" s="594"/>
      <c r="P145" s="659">
        <f t="shared" si="8"/>
        <v>0</v>
      </c>
      <c r="Q145" s="659"/>
      <c r="R145" s="593">
        <f t="shared" si="9"/>
        <v>0</v>
      </c>
      <c r="S145" s="594"/>
      <c r="T145" s="659">
        <f t="shared" si="10"/>
        <v>0</v>
      </c>
      <c r="U145" s="659"/>
      <c r="V145" s="661">
        <f t="shared" si="11"/>
        <v>0</v>
      </c>
      <c r="W145" s="661"/>
      <c r="X145" s="735">
        <f t="shared" si="12"/>
        <v>0</v>
      </c>
      <c r="Y145" s="650"/>
      <c r="Z145" s="652">
        <f t="shared" si="13"/>
        <v>0</v>
      </c>
      <c r="AA145" s="65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11" t="str">
        <f t="shared" si="3"/>
        <v>CHECK PVC 1/2</v>
      </c>
      <c r="D146" s="611"/>
      <c r="E146" s="611"/>
      <c r="F146" s="611"/>
      <c r="G146" s="611"/>
      <c r="H146" s="659">
        <f t="shared" si="4"/>
        <v>0</v>
      </c>
      <c r="I146" s="659"/>
      <c r="J146" s="661">
        <f t="shared" si="5"/>
        <v>0</v>
      </c>
      <c r="K146" s="661"/>
      <c r="L146" s="659">
        <f t="shared" si="6"/>
        <v>0</v>
      </c>
      <c r="M146" s="659"/>
      <c r="N146" s="593">
        <f t="shared" si="7"/>
        <v>0</v>
      </c>
      <c r="O146" s="594"/>
      <c r="P146" s="659">
        <f t="shared" si="8"/>
        <v>0</v>
      </c>
      <c r="Q146" s="659"/>
      <c r="R146" s="593">
        <f t="shared" si="9"/>
        <v>0</v>
      </c>
      <c r="S146" s="594"/>
      <c r="T146" s="659">
        <f t="shared" si="10"/>
        <v>0</v>
      </c>
      <c r="U146" s="659"/>
      <c r="V146" s="661">
        <f t="shared" si="11"/>
        <v>0</v>
      </c>
      <c r="W146" s="661"/>
      <c r="X146" s="735">
        <f t="shared" si="12"/>
        <v>0</v>
      </c>
      <c r="Y146" s="650"/>
      <c r="Z146" s="652">
        <f t="shared" si="13"/>
        <v>0</v>
      </c>
      <c r="AA146" s="65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11" t="str">
        <f t="shared" si="3"/>
        <v>CHECK PVC 3/4</v>
      </c>
      <c r="D147" s="611"/>
      <c r="E147" s="611"/>
      <c r="F147" s="611"/>
      <c r="G147" s="611"/>
      <c r="H147" s="659">
        <f t="shared" si="4"/>
        <v>0</v>
      </c>
      <c r="I147" s="659"/>
      <c r="J147" s="661">
        <f t="shared" si="5"/>
        <v>0</v>
      </c>
      <c r="K147" s="661"/>
      <c r="L147" s="659">
        <f t="shared" si="6"/>
        <v>0</v>
      </c>
      <c r="M147" s="659"/>
      <c r="N147" s="593">
        <f t="shared" si="7"/>
        <v>0</v>
      </c>
      <c r="O147" s="594"/>
      <c r="P147" s="659">
        <f t="shared" si="8"/>
        <v>0</v>
      </c>
      <c r="Q147" s="659"/>
      <c r="R147" s="593">
        <f t="shared" si="9"/>
        <v>0</v>
      </c>
      <c r="S147" s="594"/>
      <c r="T147" s="659">
        <f t="shared" si="10"/>
        <v>0</v>
      </c>
      <c r="U147" s="659"/>
      <c r="V147" s="661">
        <f t="shared" si="11"/>
        <v>0</v>
      </c>
      <c r="W147" s="661"/>
      <c r="X147" s="735">
        <f t="shared" si="12"/>
        <v>0</v>
      </c>
      <c r="Y147" s="650"/>
      <c r="Z147" s="652">
        <f t="shared" si="13"/>
        <v>0</v>
      </c>
      <c r="AA147" s="65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11" t="str">
        <f t="shared" si="3"/>
        <v>CHECK PVC 1</v>
      </c>
      <c r="D148" s="611"/>
      <c r="E148" s="611"/>
      <c r="F148" s="611"/>
      <c r="G148" s="611"/>
      <c r="H148" s="659">
        <f t="shared" si="4"/>
        <v>0</v>
      </c>
      <c r="I148" s="659"/>
      <c r="J148" s="661">
        <f t="shared" si="5"/>
        <v>0</v>
      </c>
      <c r="K148" s="661"/>
      <c r="L148" s="659">
        <f t="shared" si="6"/>
        <v>0</v>
      </c>
      <c r="M148" s="659"/>
      <c r="N148" s="593">
        <f t="shared" si="7"/>
        <v>0</v>
      </c>
      <c r="O148" s="594"/>
      <c r="P148" s="659">
        <f t="shared" si="8"/>
        <v>0</v>
      </c>
      <c r="Q148" s="659"/>
      <c r="R148" s="593">
        <f t="shared" si="9"/>
        <v>0</v>
      </c>
      <c r="S148" s="594"/>
      <c r="T148" s="659">
        <f t="shared" si="10"/>
        <v>0</v>
      </c>
      <c r="U148" s="659"/>
      <c r="V148" s="661">
        <f t="shared" si="11"/>
        <v>0</v>
      </c>
      <c r="W148" s="661"/>
      <c r="X148" s="735">
        <f t="shared" si="12"/>
        <v>0</v>
      </c>
      <c r="Y148" s="650"/>
      <c r="Z148" s="652">
        <f t="shared" si="13"/>
        <v>0</v>
      </c>
      <c r="AA148" s="65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11" t="str">
        <f t="shared" si="3"/>
        <v>CHECK PVC 1 1/2</v>
      </c>
      <c r="D149" s="611"/>
      <c r="E149" s="611"/>
      <c r="F149" s="611"/>
      <c r="G149" s="611"/>
      <c r="H149" s="659">
        <f t="shared" si="4"/>
        <v>0</v>
      </c>
      <c r="I149" s="659"/>
      <c r="J149" s="661">
        <f t="shared" si="5"/>
        <v>0</v>
      </c>
      <c r="K149" s="661"/>
      <c r="L149" s="659">
        <f t="shared" si="6"/>
        <v>0</v>
      </c>
      <c r="M149" s="659"/>
      <c r="N149" s="593">
        <f t="shared" si="7"/>
        <v>0</v>
      </c>
      <c r="O149" s="594"/>
      <c r="P149" s="659">
        <f t="shared" si="8"/>
        <v>0</v>
      </c>
      <c r="Q149" s="659"/>
      <c r="R149" s="593">
        <f t="shared" si="9"/>
        <v>0</v>
      </c>
      <c r="S149" s="594"/>
      <c r="T149" s="659">
        <f t="shared" si="10"/>
        <v>0</v>
      </c>
      <c r="U149" s="659"/>
      <c r="V149" s="661">
        <f t="shared" si="11"/>
        <v>0</v>
      </c>
      <c r="W149" s="661"/>
      <c r="X149" s="735">
        <f t="shared" si="12"/>
        <v>0</v>
      </c>
      <c r="Y149" s="650"/>
      <c r="Z149" s="652">
        <f t="shared" si="13"/>
        <v>0</v>
      </c>
      <c r="AA149" s="65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11" t="str">
        <f t="shared" si="3"/>
        <v>ANILLO A/F C/R 3/4 PVC</v>
      </c>
      <c r="D150" s="611"/>
      <c r="E150" s="611"/>
      <c r="F150" s="611"/>
      <c r="G150" s="611"/>
      <c r="H150" s="659">
        <f t="shared" si="4"/>
        <v>0</v>
      </c>
      <c r="I150" s="659"/>
      <c r="J150" s="661">
        <f t="shared" si="5"/>
        <v>0</v>
      </c>
      <c r="K150" s="661"/>
      <c r="L150" s="659">
        <f t="shared" si="6"/>
        <v>0</v>
      </c>
      <c r="M150" s="659"/>
      <c r="N150" s="593">
        <f t="shared" si="7"/>
        <v>0</v>
      </c>
      <c r="O150" s="594"/>
      <c r="P150" s="659">
        <f t="shared" si="8"/>
        <v>0</v>
      </c>
      <c r="Q150" s="659"/>
      <c r="R150" s="593">
        <f t="shared" si="9"/>
        <v>0</v>
      </c>
      <c r="S150" s="594"/>
      <c r="T150" s="659">
        <f t="shared" si="10"/>
        <v>0</v>
      </c>
      <c r="U150" s="659"/>
      <c r="V150" s="661">
        <f t="shared" si="11"/>
        <v>0</v>
      </c>
      <c r="W150" s="661"/>
      <c r="X150" s="735">
        <f t="shared" si="12"/>
        <v>0</v>
      </c>
      <c r="Y150" s="650"/>
      <c r="Z150" s="652">
        <f t="shared" si="13"/>
        <v>0</v>
      </c>
      <c r="AA150" s="65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11" t="str">
        <f t="shared" si="3"/>
        <v>ANILLO A/F C/R 1/2 PVC</v>
      </c>
      <c r="D151" s="611"/>
      <c r="E151" s="611"/>
      <c r="F151" s="611"/>
      <c r="G151" s="611"/>
      <c r="H151" s="659">
        <f t="shared" si="4"/>
        <v>0</v>
      </c>
      <c r="I151" s="659"/>
      <c r="J151" s="661">
        <f t="shared" si="5"/>
        <v>0</v>
      </c>
      <c r="K151" s="661"/>
      <c r="L151" s="659">
        <f t="shared" si="6"/>
        <v>0</v>
      </c>
      <c r="M151" s="659"/>
      <c r="N151" s="593">
        <f t="shared" si="7"/>
        <v>0</v>
      </c>
      <c r="O151" s="594"/>
      <c r="P151" s="659">
        <f t="shared" si="8"/>
        <v>0</v>
      </c>
      <c r="Q151" s="659"/>
      <c r="R151" s="593">
        <f t="shared" si="9"/>
        <v>0</v>
      </c>
      <c r="S151" s="594"/>
      <c r="T151" s="659">
        <f t="shared" si="10"/>
        <v>0</v>
      </c>
      <c r="U151" s="659"/>
      <c r="V151" s="661">
        <f t="shared" si="11"/>
        <v>0</v>
      </c>
      <c r="W151" s="661"/>
      <c r="X151" s="735">
        <f t="shared" si="12"/>
        <v>0</v>
      </c>
      <c r="Y151" s="650"/>
      <c r="Z151" s="652">
        <f t="shared" si="13"/>
        <v>0</v>
      </c>
      <c r="AA151" s="65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11" t="str">
        <f t="shared" si="3"/>
        <v>TEE A/F C/R 1/2 PVC</v>
      </c>
      <c r="D152" s="611"/>
      <c r="E152" s="611"/>
      <c r="F152" s="611"/>
      <c r="G152" s="611"/>
      <c r="H152" s="659">
        <f t="shared" si="4"/>
        <v>0</v>
      </c>
      <c r="I152" s="659"/>
      <c r="J152" s="661">
        <f t="shared" si="5"/>
        <v>0</v>
      </c>
      <c r="K152" s="661"/>
      <c r="L152" s="659">
        <f t="shared" si="6"/>
        <v>0</v>
      </c>
      <c r="M152" s="659"/>
      <c r="N152" s="593">
        <f t="shared" si="7"/>
        <v>0</v>
      </c>
      <c r="O152" s="594"/>
      <c r="P152" s="659">
        <f t="shared" si="8"/>
        <v>0</v>
      </c>
      <c r="Q152" s="659"/>
      <c r="R152" s="593">
        <f t="shared" si="9"/>
        <v>0</v>
      </c>
      <c r="S152" s="594"/>
      <c r="T152" s="659">
        <f t="shared" si="10"/>
        <v>0</v>
      </c>
      <c r="U152" s="659"/>
      <c r="V152" s="661">
        <f t="shared" si="11"/>
        <v>0</v>
      </c>
      <c r="W152" s="661"/>
      <c r="X152" s="735">
        <f t="shared" si="12"/>
        <v>0</v>
      </c>
      <c r="Y152" s="650"/>
      <c r="Z152" s="652">
        <f t="shared" si="13"/>
        <v>0</v>
      </c>
      <c r="AA152" s="65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11" t="str">
        <f t="shared" si="3"/>
        <v>TEE A/F C/R 3/4 PVC</v>
      </c>
      <c r="D153" s="611"/>
      <c r="E153" s="611"/>
      <c r="F153" s="611"/>
      <c r="G153" s="611"/>
      <c r="H153" s="659">
        <f t="shared" si="4"/>
        <v>0</v>
      </c>
      <c r="I153" s="659"/>
      <c r="J153" s="661">
        <f t="shared" si="5"/>
        <v>0</v>
      </c>
      <c r="K153" s="661"/>
      <c r="L153" s="659">
        <f t="shared" si="6"/>
        <v>0</v>
      </c>
      <c r="M153" s="659"/>
      <c r="N153" s="593">
        <f t="shared" si="7"/>
        <v>0</v>
      </c>
      <c r="O153" s="594"/>
      <c r="P153" s="659">
        <f t="shared" si="8"/>
        <v>0</v>
      </c>
      <c r="Q153" s="659"/>
      <c r="R153" s="593">
        <f t="shared" si="9"/>
        <v>0</v>
      </c>
      <c r="S153" s="594"/>
      <c r="T153" s="659">
        <f t="shared" si="10"/>
        <v>0</v>
      </c>
      <c r="U153" s="659"/>
      <c r="V153" s="661">
        <f t="shared" si="11"/>
        <v>0</v>
      </c>
      <c r="W153" s="661"/>
      <c r="X153" s="735">
        <f t="shared" si="12"/>
        <v>0</v>
      </c>
      <c r="Y153" s="650"/>
      <c r="Z153" s="652">
        <f t="shared" si="13"/>
        <v>0</v>
      </c>
      <c r="AA153" s="65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11" t="str">
        <f t="shared" si="3"/>
        <v>CODO A/F C/R 1/2 X 90 PVC</v>
      </c>
      <c r="D154" s="611"/>
      <c r="E154" s="611"/>
      <c r="F154" s="611"/>
      <c r="G154" s="611"/>
      <c r="H154" s="659">
        <f t="shared" si="4"/>
        <v>0</v>
      </c>
      <c r="I154" s="659"/>
      <c r="J154" s="661">
        <f t="shared" si="5"/>
        <v>0</v>
      </c>
      <c r="K154" s="661"/>
      <c r="L154" s="659">
        <f t="shared" si="6"/>
        <v>0</v>
      </c>
      <c r="M154" s="659"/>
      <c r="N154" s="593">
        <f t="shared" si="7"/>
        <v>0</v>
      </c>
      <c r="O154" s="594"/>
      <c r="P154" s="659">
        <f t="shared" si="8"/>
        <v>0</v>
      </c>
      <c r="Q154" s="659"/>
      <c r="R154" s="593">
        <f t="shared" si="9"/>
        <v>0</v>
      </c>
      <c r="S154" s="594"/>
      <c r="T154" s="659">
        <f t="shared" si="10"/>
        <v>0</v>
      </c>
      <c r="U154" s="659"/>
      <c r="V154" s="661">
        <f t="shared" si="11"/>
        <v>0</v>
      </c>
      <c r="W154" s="661"/>
      <c r="X154" s="735">
        <f t="shared" si="12"/>
        <v>0</v>
      </c>
      <c r="Y154" s="650"/>
      <c r="Z154" s="652">
        <f t="shared" si="13"/>
        <v>0</v>
      </c>
      <c r="AA154" s="65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11" t="str">
        <f t="shared" si="3"/>
        <v>TAPA A/F C/R 1/2 PVC</v>
      </c>
      <c r="D155" s="611"/>
      <c r="E155" s="611"/>
      <c r="F155" s="611"/>
      <c r="G155" s="611"/>
      <c r="H155" s="659">
        <f t="shared" si="4"/>
        <v>0</v>
      </c>
      <c r="I155" s="659"/>
      <c r="J155" s="661">
        <f t="shared" si="5"/>
        <v>0</v>
      </c>
      <c r="K155" s="661"/>
      <c r="L155" s="659">
        <f t="shared" si="6"/>
        <v>0</v>
      </c>
      <c r="M155" s="659"/>
      <c r="N155" s="593">
        <f t="shared" si="7"/>
        <v>0</v>
      </c>
      <c r="O155" s="594"/>
      <c r="P155" s="659">
        <f t="shared" si="8"/>
        <v>0</v>
      </c>
      <c r="Q155" s="659"/>
      <c r="R155" s="593">
        <f t="shared" si="9"/>
        <v>0</v>
      </c>
      <c r="S155" s="594"/>
      <c r="T155" s="659">
        <f t="shared" si="10"/>
        <v>0</v>
      </c>
      <c r="U155" s="659"/>
      <c r="V155" s="661">
        <f t="shared" si="11"/>
        <v>0</v>
      </c>
      <c r="W155" s="661"/>
      <c r="X155" s="735">
        <f t="shared" si="12"/>
        <v>0</v>
      </c>
      <c r="Y155" s="650"/>
      <c r="Z155" s="652">
        <f t="shared" si="13"/>
        <v>0</v>
      </c>
      <c r="AA155" s="65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11" t="str">
        <f t="shared" si="3"/>
        <v>TAPA A/F C/R 3/4 PVC</v>
      </c>
      <c r="D156" s="611"/>
      <c r="E156" s="611"/>
      <c r="F156" s="611"/>
      <c r="G156" s="611"/>
      <c r="H156" s="659">
        <f t="shared" si="4"/>
        <v>0</v>
      </c>
      <c r="I156" s="659"/>
      <c r="J156" s="661">
        <f t="shared" si="5"/>
        <v>0</v>
      </c>
      <c r="K156" s="661"/>
      <c r="L156" s="659">
        <f t="shared" si="6"/>
        <v>0</v>
      </c>
      <c r="M156" s="659"/>
      <c r="N156" s="593">
        <f t="shared" si="7"/>
        <v>0</v>
      </c>
      <c r="O156" s="594"/>
      <c r="P156" s="659">
        <f t="shared" si="8"/>
        <v>0</v>
      </c>
      <c r="Q156" s="659"/>
      <c r="R156" s="593">
        <f t="shared" si="9"/>
        <v>0</v>
      </c>
      <c r="S156" s="594"/>
      <c r="T156" s="659">
        <f t="shared" si="10"/>
        <v>0</v>
      </c>
      <c r="U156" s="659"/>
      <c r="V156" s="661">
        <f t="shared" si="11"/>
        <v>0</v>
      </c>
      <c r="W156" s="661"/>
      <c r="X156" s="735">
        <f t="shared" si="12"/>
        <v>0</v>
      </c>
      <c r="Y156" s="650"/>
      <c r="Z156" s="652">
        <f t="shared" si="13"/>
        <v>0</v>
      </c>
      <c r="AA156" s="65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11" t="str">
        <f t="shared" si="3"/>
        <v>FLANCHE PVC 3/4 ECON</v>
      </c>
      <c r="D157" s="611"/>
      <c r="E157" s="611"/>
      <c r="F157" s="611"/>
      <c r="G157" s="611"/>
      <c r="H157" s="659">
        <f t="shared" si="4"/>
        <v>0</v>
      </c>
      <c r="I157" s="659"/>
      <c r="J157" s="661">
        <f t="shared" si="5"/>
        <v>0</v>
      </c>
      <c r="K157" s="661"/>
      <c r="L157" s="659">
        <f t="shared" si="6"/>
        <v>0</v>
      </c>
      <c r="M157" s="659"/>
      <c r="N157" s="593">
        <f t="shared" si="7"/>
        <v>0</v>
      </c>
      <c r="O157" s="594"/>
      <c r="P157" s="659">
        <f t="shared" si="8"/>
        <v>0</v>
      </c>
      <c r="Q157" s="659"/>
      <c r="R157" s="593">
        <f t="shared" si="9"/>
        <v>0</v>
      </c>
      <c r="S157" s="594"/>
      <c r="T157" s="659">
        <f t="shared" si="10"/>
        <v>0</v>
      </c>
      <c r="U157" s="659"/>
      <c r="V157" s="661">
        <f t="shared" si="11"/>
        <v>0</v>
      </c>
      <c r="W157" s="661"/>
      <c r="X157" s="735">
        <f t="shared" si="12"/>
        <v>0</v>
      </c>
      <c r="Y157" s="650"/>
      <c r="Z157" s="652">
        <f t="shared" si="13"/>
        <v>0</v>
      </c>
      <c r="AA157" s="65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11" t="str">
        <f t="shared" si="3"/>
        <v>UNION PAT A/F 1 1/2 P/P ECON</v>
      </c>
      <c r="D158" s="611"/>
      <c r="E158" s="611"/>
      <c r="F158" s="611"/>
      <c r="G158" s="611"/>
      <c r="H158" s="659">
        <f t="shared" si="4"/>
        <v>0</v>
      </c>
      <c r="I158" s="659"/>
      <c r="J158" s="661">
        <f t="shared" si="5"/>
        <v>0</v>
      </c>
      <c r="K158" s="661"/>
      <c r="L158" s="659">
        <f t="shared" si="6"/>
        <v>0</v>
      </c>
      <c r="M158" s="659"/>
      <c r="N158" s="593">
        <f t="shared" si="7"/>
        <v>0</v>
      </c>
      <c r="O158" s="594"/>
      <c r="P158" s="659">
        <f t="shared" si="8"/>
        <v>0</v>
      </c>
      <c r="Q158" s="659"/>
      <c r="R158" s="593">
        <f t="shared" si="9"/>
        <v>0</v>
      </c>
      <c r="S158" s="594"/>
      <c r="T158" s="659">
        <f t="shared" si="10"/>
        <v>0</v>
      </c>
      <c r="U158" s="659"/>
      <c r="V158" s="661">
        <f t="shared" si="11"/>
        <v>0</v>
      </c>
      <c r="W158" s="661"/>
      <c r="X158" s="735">
        <f t="shared" si="12"/>
        <v>0</v>
      </c>
      <c r="Y158" s="650"/>
      <c r="Z158" s="652">
        <f t="shared" si="13"/>
        <v>0</v>
      </c>
      <c r="AA158" s="65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11" t="str">
        <f t="shared" si="3"/>
        <v>UNION PAT A/F 1/2 P/P ECON</v>
      </c>
      <c r="D159" s="611"/>
      <c r="E159" s="611"/>
      <c r="F159" s="611"/>
      <c r="G159" s="611"/>
      <c r="H159" s="659">
        <f t="shared" si="4"/>
        <v>0</v>
      </c>
      <c r="I159" s="659"/>
      <c r="J159" s="661">
        <f t="shared" si="5"/>
        <v>0</v>
      </c>
      <c r="K159" s="661"/>
      <c r="L159" s="659">
        <f t="shared" si="6"/>
        <v>0</v>
      </c>
      <c r="M159" s="659"/>
      <c r="N159" s="593">
        <f t="shared" si="7"/>
        <v>0</v>
      </c>
      <c r="O159" s="594"/>
      <c r="P159" s="659">
        <f t="shared" si="8"/>
        <v>0</v>
      </c>
      <c r="Q159" s="659"/>
      <c r="R159" s="593">
        <f t="shared" si="9"/>
        <v>0</v>
      </c>
      <c r="S159" s="594"/>
      <c r="T159" s="659">
        <f t="shared" si="10"/>
        <v>0</v>
      </c>
      <c r="U159" s="659"/>
      <c r="V159" s="661">
        <f t="shared" si="11"/>
        <v>0</v>
      </c>
      <c r="W159" s="661"/>
      <c r="X159" s="735">
        <f t="shared" si="12"/>
        <v>0</v>
      </c>
      <c r="Y159" s="650"/>
      <c r="Z159" s="652">
        <f t="shared" si="13"/>
        <v>0</v>
      </c>
      <c r="AA159" s="65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11" t="str">
        <f t="shared" si="3"/>
        <v>TEE A/F 1 1/2 P/P</v>
      </c>
      <c r="D160" s="611"/>
      <c r="E160" s="611"/>
      <c r="F160" s="611"/>
      <c r="G160" s="611"/>
      <c r="H160" s="659">
        <f t="shared" si="4"/>
        <v>0</v>
      </c>
      <c r="I160" s="659"/>
      <c r="J160" s="661">
        <f t="shared" si="5"/>
        <v>0</v>
      </c>
      <c r="K160" s="661"/>
      <c r="L160" s="659">
        <f t="shared" si="6"/>
        <v>0</v>
      </c>
      <c r="M160" s="659"/>
      <c r="N160" s="593">
        <f t="shared" si="7"/>
        <v>0</v>
      </c>
      <c r="O160" s="594"/>
      <c r="P160" s="659">
        <f t="shared" si="8"/>
        <v>0</v>
      </c>
      <c r="Q160" s="659"/>
      <c r="R160" s="593">
        <f t="shared" si="9"/>
        <v>0</v>
      </c>
      <c r="S160" s="594"/>
      <c r="T160" s="659">
        <f t="shared" si="10"/>
        <v>0</v>
      </c>
      <c r="U160" s="659"/>
      <c r="V160" s="661">
        <f t="shared" si="11"/>
        <v>0</v>
      </c>
      <c r="W160" s="661"/>
      <c r="X160" s="735">
        <f t="shared" si="12"/>
        <v>0</v>
      </c>
      <c r="Y160" s="650"/>
      <c r="Z160" s="652">
        <f t="shared" si="13"/>
        <v>0</v>
      </c>
      <c r="AA160" s="65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11" t="str">
        <f t="shared" si="3"/>
        <v>TEE A/F 2 P/P</v>
      </c>
      <c r="D161" s="611"/>
      <c r="E161" s="611"/>
      <c r="F161" s="611"/>
      <c r="G161" s="611"/>
      <c r="H161" s="659">
        <f t="shared" si="4"/>
        <v>0</v>
      </c>
      <c r="I161" s="659"/>
      <c r="J161" s="661">
        <f t="shared" si="5"/>
        <v>0</v>
      </c>
      <c r="K161" s="661"/>
      <c r="L161" s="659">
        <f t="shared" si="6"/>
        <v>0</v>
      </c>
      <c r="M161" s="659"/>
      <c r="N161" s="593">
        <f t="shared" si="7"/>
        <v>0</v>
      </c>
      <c r="O161" s="594"/>
      <c r="P161" s="659">
        <f t="shared" si="8"/>
        <v>0</v>
      </c>
      <c r="Q161" s="659"/>
      <c r="R161" s="593">
        <f t="shared" si="9"/>
        <v>0</v>
      </c>
      <c r="S161" s="594"/>
      <c r="T161" s="659">
        <f t="shared" si="10"/>
        <v>0</v>
      </c>
      <c r="U161" s="659"/>
      <c r="V161" s="661">
        <f t="shared" si="11"/>
        <v>0</v>
      </c>
      <c r="W161" s="661"/>
      <c r="X161" s="735">
        <f t="shared" si="12"/>
        <v>0</v>
      </c>
      <c r="Y161" s="650"/>
      <c r="Z161" s="652">
        <f t="shared" si="13"/>
        <v>0</v>
      </c>
      <c r="AA161" s="65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11" t="str">
        <f t="shared" si="3"/>
        <v>BUJE A/F 3/4 X 1/2</v>
      </c>
      <c r="D162" s="611"/>
      <c r="E162" s="611"/>
      <c r="F162" s="611"/>
      <c r="G162" s="611"/>
      <c r="H162" s="659">
        <f t="shared" si="4"/>
        <v>0</v>
      </c>
      <c r="I162" s="659"/>
      <c r="J162" s="661">
        <f t="shared" si="5"/>
        <v>0</v>
      </c>
      <c r="K162" s="661"/>
      <c r="L162" s="659">
        <f t="shared" si="6"/>
        <v>0</v>
      </c>
      <c r="M162" s="659"/>
      <c r="N162" s="593">
        <f t="shared" si="7"/>
        <v>0</v>
      </c>
      <c r="O162" s="594"/>
      <c r="P162" s="659">
        <f t="shared" si="8"/>
        <v>0</v>
      </c>
      <c r="Q162" s="659"/>
      <c r="R162" s="593">
        <f t="shared" si="9"/>
        <v>0</v>
      </c>
      <c r="S162" s="594"/>
      <c r="T162" s="659">
        <f t="shared" si="10"/>
        <v>0</v>
      </c>
      <c r="U162" s="659"/>
      <c r="V162" s="661">
        <f t="shared" si="11"/>
        <v>0</v>
      </c>
      <c r="W162" s="661"/>
      <c r="X162" s="735">
        <f t="shared" si="12"/>
        <v>0</v>
      </c>
      <c r="Y162" s="650"/>
      <c r="Z162" s="652">
        <f t="shared" si="13"/>
        <v>0</v>
      </c>
      <c r="AA162" s="65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11" t="str">
        <f t="shared" si="3"/>
        <v>BUJE A/F 1 X 3/4</v>
      </c>
      <c r="D163" s="611"/>
      <c r="E163" s="611"/>
      <c r="F163" s="611"/>
      <c r="G163" s="611"/>
      <c r="H163" s="659">
        <f t="shared" si="4"/>
        <v>0</v>
      </c>
      <c r="I163" s="659"/>
      <c r="J163" s="661">
        <f t="shared" si="5"/>
        <v>0</v>
      </c>
      <c r="K163" s="661"/>
      <c r="L163" s="659">
        <f t="shared" si="6"/>
        <v>0</v>
      </c>
      <c r="M163" s="659"/>
      <c r="N163" s="593">
        <f t="shared" si="7"/>
        <v>0</v>
      </c>
      <c r="O163" s="594"/>
      <c r="P163" s="659">
        <f t="shared" si="8"/>
        <v>0</v>
      </c>
      <c r="Q163" s="659"/>
      <c r="R163" s="593">
        <f t="shared" si="9"/>
        <v>0</v>
      </c>
      <c r="S163" s="594"/>
      <c r="T163" s="659">
        <f t="shared" si="10"/>
        <v>0</v>
      </c>
      <c r="U163" s="659"/>
      <c r="V163" s="661">
        <f t="shared" si="11"/>
        <v>0</v>
      </c>
      <c r="W163" s="661"/>
      <c r="X163" s="735">
        <f t="shared" si="12"/>
        <v>0</v>
      </c>
      <c r="Y163" s="650"/>
      <c r="Z163" s="652">
        <f t="shared" si="13"/>
        <v>0</v>
      </c>
      <c r="AA163" s="65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11" t="str">
        <f t="shared" si="3"/>
        <v>ADAPT HEM A/F 1 1/2</v>
      </c>
      <c r="D164" s="611"/>
      <c r="E164" s="611"/>
      <c r="F164" s="611"/>
      <c r="G164" s="611"/>
      <c r="H164" s="659">
        <f t="shared" si="4"/>
        <v>0</v>
      </c>
      <c r="I164" s="659"/>
      <c r="J164" s="661">
        <f t="shared" si="5"/>
        <v>0</v>
      </c>
      <c r="K164" s="661"/>
      <c r="L164" s="659">
        <f t="shared" si="6"/>
        <v>0</v>
      </c>
      <c r="M164" s="659"/>
      <c r="N164" s="593">
        <f t="shared" si="7"/>
        <v>0</v>
      </c>
      <c r="O164" s="594"/>
      <c r="P164" s="659">
        <f t="shared" si="8"/>
        <v>0</v>
      </c>
      <c r="Q164" s="659"/>
      <c r="R164" s="593">
        <f t="shared" si="9"/>
        <v>0</v>
      </c>
      <c r="S164" s="594"/>
      <c r="T164" s="659">
        <f t="shared" si="10"/>
        <v>0</v>
      </c>
      <c r="U164" s="659"/>
      <c r="V164" s="661">
        <f t="shared" si="11"/>
        <v>0</v>
      </c>
      <c r="W164" s="661"/>
      <c r="X164" s="735">
        <f t="shared" si="12"/>
        <v>0</v>
      </c>
      <c r="Y164" s="650"/>
      <c r="Z164" s="652">
        <f t="shared" si="13"/>
        <v>0</v>
      </c>
      <c r="AA164" s="65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11" t="str">
        <f t="shared" si="3"/>
        <v>CHECK PVC A/N 4</v>
      </c>
      <c r="D165" s="611"/>
      <c r="E165" s="611"/>
      <c r="F165" s="611"/>
      <c r="G165" s="611"/>
      <c r="H165" s="659">
        <f t="shared" si="4"/>
        <v>0</v>
      </c>
      <c r="I165" s="659"/>
      <c r="J165" s="661">
        <f t="shared" si="5"/>
        <v>0</v>
      </c>
      <c r="K165" s="661"/>
      <c r="L165" s="659">
        <f t="shared" si="6"/>
        <v>0</v>
      </c>
      <c r="M165" s="659"/>
      <c r="N165" s="593">
        <f t="shared" si="7"/>
        <v>0</v>
      </c>
      <c r="O165" s="594"/>
      <c r="P165" s="659">
        <f t="shared" si="8"/>
        <v>0</v>
      </c>
      <c r="Q165" s="659"/>
      <c r="R165" s="593">
        <f t="shared" si="9"/>
        <v>0</v>
      </c>
      <c r="S165" s="594"/>
      <c r="T165" s="659">
        <f t="shared" si="10"/>
        <v>0</v>
      </c>
      <c r="U165" s="659"/>
      <c r="V165" s="661">
        <f t="shared" si="11"/>
        <v>0</v>
      </c>
      <c r="W165" s="661"/>
      <c r="X165" s="735">
        <f t="shared" si="12"/>
        <v>0</v>
      </c>
      <c r="Y165" s="650"/>
      <c r="Z165" s="652">
        <f t="shared" si="13"/>
        <v>0</v>
      </c>
      <c r="AA165" s="65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11" t="str">
        <f t="shared" si="3"/>
        <v>YEE 2 IMPLAVEN</v>
      </c>
      <c r="D166" s="611"/>
      <c r="E166" s="611"/>
      <c r="F166" s="611"/>
      <c r="G166" s="611"/>
      <c r="H166" s="659">
        <f t="shared" si="4"/>
        <v>0</v>
      </c>
      <c r="I166" s="659"/>
      <c r="J166" s="661">
        <f t="shared" si="5"/>
        <v>0</v>
      </c>
      <c r="K166" s="661"/>
      <c r="L166" s="659">
        <f t="shared" si="6"/>
        <v>0</v>
      </c>
      <c r="M166" s="659"/>
      <c r="N166" s="593">
        <f t="shared" si="7"/>
        <v>0</v>
      </c>
      <c r="O166" s="594"/>
      <c r="P166" s="659">
        <f t="shared" si="8"/>
        <v>0</v>
      </c>
      <c r="Q166" s="659"/>
      <c r="R166" s="593">
        <f t="shared" si="9"/>
        <v>0</v>
      </c>
      <c r="S166" s="594"/>
      <c r="T166" s="659">
        <f t="shared" si="10"/>
        <v>0</v>
      </c>
      <c r="U166" s="659"/>
      <c r="V166" s="661">
        <f t="shared" si="11"/>
        <v>0</v>
      </c>
      <c r="W166" s="661"/>
      <c r="X166" s="735">
        <f t="shared" si="12"/>
        <v>0</v>
      </c>
      <c r="Y166" s="650"/>
      <c r="Z166" s="652">
        <f t="shared" si="13"/>
        <v>0</v>
      </c>
      <c r="AA166" s="65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11" t="str">
        <f t="shared" si="3"/>
        <v>YEE 3</v>
      </c>
      <c r="D167" s="611"/>
      <c r="E167" s="611"/>
      <c r="F167" s="611"/>
      <c r="G167" s="611"/>
      <c r="H167" s="659">
        <f t="shared" si="4"/>
        <v>0</v>
      </c>
      <c r="I167" s="659"/>
      <c r="J167" s="661">
        <f t="shared" si="5"/>
        <v>0</v>
      </c>
      <c r="K167" s="661"/>
      <c r="L167" s="659">
        <f t="shared" si="6"/>
        <v>0</v>
      </c>
      <c r="M167" s="659"/>
      <c r="N167" s="593">
        <f t="shared" si="7"/>
        <v>0</v>
      </c>
      <c r="O167" s="594"/>
      <c r="P167" s="659">
        <f t="shared" si="8"/>
        <v>0</v>
      </c>
      <c r="Q167" s="659"/>
      <c r="R167" s="593">
        <f t="shared" si="9"/>
        <v>0</v>
      </c>
      <c r="S167" s="594"/>
      <c r="T167" s="659">
        <f t="shared" si="10"/>
        <v>0</v>
      </c>
      <c r="U167" s="659"/>
      <c r="V167" s="661">
        <f t="shared" si="11"/>
        <v>0</v>
      </c>
      <c r="W167" s="661"/>
      <c r="X167" s="735">
        <f t="shared" si="12"/>
        <v>0</v>
      </c>
      <c r="Y167" s="650"/>
      <c r="Z167" s="652">
        <f t="shared" si="13"/>
        <v>0</v>
      </c>
      <c r="AA167" s="65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11" t="str">
        <f t="shared" si="3"/>
        <v>YEE A/N 4X2</v>
      </c>
      <c r="D168" s="611"/>
      <c r="E168" s="611"/>
      <c r="F168" s="611"/>
      <c r="G168" s="611"/>
      <c r="H168" s="659">
        <f t="shared" si="4"/>
        <v>15</v>
      </c>
      <c r="I168" s="659"/>
      <c r="J168" s="661">
        <f t="shared" si="5"/>
        <v>68.25</v>
      </c>
      <c r="K168" s="661"/>
      <c r="L168" s="659">
        <f t="shared" si="6"/>
        <v>0</v>
      </c>
      <c r="M168" s="659"/>
      <c r="N168" s="593">
        <f t="shared" si="7"/>
        <v>0</v>
      </c>
      <c r="O168" s="594"/>
      <c r="P168" s="659">
        <f t="shared" si="8"/>
        <v>0</v>
      </c>
      <c r="Q168" s="659"/>
      <c r="R168" s="593">
        <f t="shared" si="9"/>
        <v>0</v>
      </c>
      <c r="S168" s="594"/>
      <c r="T168" s="659">
        <f t="shared" si="10"/>
        <v>0</v>
      </c>
      <c r="U168" s="659"/>
      <c r="V168" s="661">
        <f t="shared" si="11"/>
        <v>0</v>
      </c>
      <c r="W168" s="661"/>
      <c r="X168" s="735">
        <f t="shared" si="12"/>
        <v>15</v>
      </c>
      <c r="Y168" s="650"/>
      <c r="Z168" s="652">
        <f t="shared" si="13"/>
        <v>68.25</v>
      </c>
      <c r="AA168" s="65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11" t="str">
        <f t="shared" si="3"/>
        <v>YEE A/N 4</v>
      </c>
      <c r="D169" s="611"/>
      <c r="E169" s="611"/>
      <c r="F169" s="611"/>
      <c r="G169" s="611"/>
      <c r="H169" s="659">
        <f t="shared" si="4"/>
        <v>15</v>
      </c>
      <c r="I169" s="659"/>
      <c r="J169" s="661">
        <f t="shared" si="5"/>
        <v>88.949999999999989</v>
      </c>
      <c r="K169" s="661"/>
      <c r="L169" s="659">
        <f t="shared" si="6"/>
        <v>0</v>
      </c>
      <c r="M169" s="659"/>
      <c r="N169" s="593">
        <f t="shared" si="7"/>
        <v>0</v>
      </c>
      <c r="O169" s="594"/>
      <c r="P169" s="659">
        <f t="shared" si="8"/>
        <v>0</v>
      </c>
      <c r="Q169" s="659"/>
      <c r="R169" s="593">
        <f t="shared" si="9"/>
        <v>0</v>
      </c>
      <c r="S169" s="594"/>
      <c r="T169" s="659">
        <f t="shared" si="10"/>
        <v>0</v>
      </c>
      <c r="U169" s="659"/>
      <c r="V169" s="661">
        <f t="shared" si="11"/>
        <v>0</v>
      </c>
      <c r="W169" s="661"/>
      <c r="X169" s="735">
        <f t="shared" si="12"/>
        <v>15</v>
      </c>
      <c r="Y169" s="650"/>
      <c r="Z169" s="652">
        <f t="shared" si="13"/>
        <v>88.949999999999989</v>
      </c>
      <c r="AA169" s="65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11" t="str">
        <f t="shared" si="3"/>
        <v>TEE A/N 2</v>
      </c>
      <c r="D170" s="611"/>
      <c r="E170" s="611"/>
      <c r="F170" s="611"/>
      <c r="G170" s="611"/>
      <c r="H170" s="659">
        <f t="shared" si="4"/>
        <v>0</v>
      </c>
      <c r="I170" s="659"/>
      <c r="J170" s="661">
        <f t="shared" si="5"/>
        <v>0</v>
      </c>
      <c r="K170" s="661"/>
      <c r="L170" s="659">
        <f t="shared" si="6"/>
        <v>0</v>
      </c>
      <c r="M170" s="659"/>
      <c r="N170" s="593">
        <f t="shared" si="7"/>
        <v>0</v>
      </c>
      <c r="O170" s="594"/>
      <c r="P170" s="659">
        <f t="shared" si="8"/>
        <v>0</v>
      </c>
      <c r="Q170" s="659"/>
      <c r="R170" s="593">
        <f t="shared" si="9"/>
        <v>0</v>
      </c>
      <c r="S170" s="594"/>
      <c r="T170" s="659">
        <f t="shared" si="10"/>
        <v>0</v>
      </c>
      <c r="U170" s="659"/>
      <c r="V170" s="661">
        <f t="shared" si="11"/>
        <v>0</v>
      </c>
      <c r="W170" s="661"/>
      <c r="X170" s="735">
        <f t="shared" si="12"/>
        <v>0</v>
      </c>
      <c r="Y170" s="650"/>
      <c r="Z170" s="652">
        <f t="shared" si="13"/>
        <v>0</v>
      </c>
      <c r="AA170" s="65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11" t="str">
        <f t="shared" ref="C171:C201" si="14">C39</f>
        <v>TEE A/N 3</v>
      </c>
      <c r="D171" s="611"/>
      <c r="E171" s="611"/>
      <c r="F171" s="611"/>
      <c r="G171" s="611"/>
      <c r="H171" s="659">
        <f t="shared" si="4"/>
        <v>0</v>
      </c>
      <c r="I171" s="659"/>
      <c r="J171" s="661">
        <f t="shared" si="5"/>
        <v>0</v>
      </c>
      <c r="K171" s="661"/>
      <c r="L171" s="659">
        <f t="shared" si="6"/>
        <v>0</v>
      </c>
      <c r="M171" s="659"/>
      <c r="N171" s="593">
        <f t="shared" si="7"/>
        <v>0</v>
      </c>
      <c r="O171" s="594"/>
      <c r="P171" s="659">
        <f t="shared" si="8"/>
        <v>0</v>
      </c>
      <c r="Q171" s="659"/>
      <c r="R171" s="593">
        <f t="shared" si="9"/>
        <v>0</v>
      </c>
      <c r="S171" s="594"/>
      <c r="T171" s="659">
        <f t="shared" si="10"/>
        <v>0</v>
      </c>
      <c r="U171" s="659"/>
      <c r="V171" s="661">
        <f t="shared" si="11"/>
        <v>0</v>
      </c>
      <c r="W171" s="661"/>
      <c r="X171" s="735">
        <f t="shared" si="12"/>
        <v>0</v>
      </c>
      <c r="Y171" s="650"/>
      <c r="Z171" s="652">
        <f t="shared" si="13"/>
        <v>0</v>
      </c>
      <c r="AA171" s="65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11" t="str">
        <f t="shared" si="14"/>
        <v>TEE A/N 4</v>
      </c>
      <c r="D172" s="611"/>
      <c r="E172" s="611"/>
      <c r="F172" s="611"/>
      <c r="G172" s="611"/>
      <c r="H172" s="659">
        <f t="shared" ref="H172:H201" si="15">L40</f>
        <v>10</v>
      </c>
      <c r="I172" s="659"/>
      <c r="J172" s="661">
        <f t="shared" ref="J172:J201" si="16">M40</f>
        <v>55.4</v>
      </c>
      <c r="K172" s="661"/>
      <c r="L172" s="659">
        <f t="shared" ref="L172:L201" si="17">BI40+CB40+CT40+DN40</f>
        <v>0</v>
      </c>
      <c r="M172" s="659"/>
      <c r="N172" s="593">
        <f t="shared" ref="N172:N201" si="18">BJ40+CC40+CU40+DO40</f>
        <v>0</v>
      </c>
      <c r="O172" s="594"/>
      <c r="P172" s="659">
        <f t="shared" ref="P172:P201" si="19">EH40+FM40</f>
        <v>0</v>
      </c>
      <c r="Q172" s="659"/>
      <c r="R172" s="593">
        <f t="shared" ref="R172:R201" si="20">EI40+FN40</f>
        <v>0</v>
      </c>
      <c r="S172" s="594"/>
      <c r="T172" s="659">
        <f t="shared" ref="T172:T201" si="21">GJ40+HE40+HP40+IA40</f>
        <v>0</v>
      </c>
      <c r="U172" s="659"/>
      <c r="V172" s="661">
        <f t="shared" ref="V172:V201" si="22">GK40+HF40+HQ40+IB40</f>
        <v>0</v>
      </c>
      <c r="W172" s="661"/>
      <c r="X172" s="735">
        <f t="shared" si="12"/>
        <v>10</v>
      </c>
      <c r="Y172" s="650"/>
      <c r="Z172" s="652">
        <f t="shared" si="13"/>
        <v>55.4</v>
      </c>
      <c r="AA172" s="65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11" t="str">
        <f t="shared" si="14"/>
        <v>TEE A/N 4X2</v>
      </c>
      <c r="D173" s="611"/>
      <c r="E173" s="611"/>
      <c r="F173" s="611"/>
      <c r="G173" s="611"/>
      <c r="H173" s="659">
        <f t="shared" si="15"/>
        <v>10</v>
      </c>
      <c r="I173" s="659"/>
      <c r="J173" s="661">
        <f t="shared" si="16"/>
        <v>38.1</v>
      </c>
      <c r="K173" s="661"/>
      <c r="L173" s="659">
        <f t="shared" si="17"/>
        <v>0</v>
      </c>
      <c r="M173" s="659"/>
      <c r="N173" s="593">
        <f t="shared" si="18"/>
        <v>0</v>
      </c>
      <c r="O173" s="594"/>
      <c r="P173" s="659">
        <f t="shared" si="19"/>
        <v>0</v>
      </c>
      <c r="Q173" s="659"/>
      <c r="R173" s="593">
        <f t="shared" si="20"/>
        <v>0</v>
      </c>
      <c r="S173" s="594"/>
      <c r="T173" s="659">
        <f t="shared" si="21"/>
        <v>0</v>
      </c>
      <c r="U173" s="659"/>
      <c r="V173" s="661">
        <f t="shared" si="22"/>
        <v>0</v>
      </c>
      <c r="W173" s="661"/>
      <c r="X173" s="735">
        <f t="shared" si="12"/>
        <v>10</v>
      </c>
      <c r="Y173" s="650"/>
      <c r="Z173" s="652">
        <f t="shared" si="13"/>
        <v>38.1</v>
      </c>
      <c r="AA173" s="65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11" t="str">
        <f t="shared" si="14"/>
        <v>TEE 3X2 UNIPLAST</v>
      </c>
      <c r="D174" s="611"/>
      <c r="E174" s="611"/>
      <c r="F174" s="611"/>
      <c r="G174" s="611"/>
      <c r="H174" s="659">
        <f t="shared" si="15"/>
        <v>0</v>
      </c>
      <c r="I174" s="659"/>
      <c r="J174" s="661">
        <f t="shared" si="16"/>
        <v>0</v>
      </c>
      <c r="K174" s="661"/>
      <c r="L174" s="659">
        <f t="shared" si="17"/>
        <v>0</v>
      </c>
      <c r="M174" s="659"/>
      <c r="N174" s="593">
        <f t="shared" si="18"/>
        <v>0</v>
      </c>
      <c r="O174" s="594"/>
      <c r="P174" s="659">
        <f t="shared" si="19"/>
        <v>0</v>
      </c>
      <c r="Q174" s="659"/>
      <c r="R174" s="593">
        <f t="shared" si="20"/>
        <v>0</v>
      </c>
      <c r="S174" s="594"/>
      <c r="T174" s="659">
        <f t="shared" si="21"/>
        <v>0</v>
      </c>
      <c r="U174" s="659"/>
      <c r="V174" s="661">
        <f t="shared" si="22"/>
        <v>0</v>
      </c>
      <c r="W174" s="661"/>
      <c r="X174" s="735">
        <f t="shared" si="12"/>
        <v>0</v>
      </c>
      <c r="Y174" s="650"/>
      <c r="Z174" s="652">
        <f t="shared" si="13"/>
        <v>0</v>
      </c>
      <c r="AA174" s="65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11" t="str">
        <f t="shared" si="14"/>
        <v>TEE 4X3 PAVCO</v>
      </c>
      <c r="D175" s="611"/>
      <c r="E175" s="611"/>
      <c r="F175" s="611"/>
      <c r="G175" s="611"/>
      <c r="H175" s="659">
        <f t="shared" si="15"/>
        <v>0</v>
      </c>
      <c r="I175" s="659"/>
      <c r="J175" s="661">
        <f t="shared" si="16"/>
        <v>0</v>
      </c>
      <c r="K175" s="661"/>
      <c r="L175" s="659">
        <f t="shared" si="17"/>
        <v>0</v>
      </c>
      <c r="M175" s="659"/>
      <c r="N175" s="593">
        <f t="shared" si="18"/>
        <v>0</v>
      </c>
      <c r="O175" s="594"/>
      <c r="P175" s="659">
        <f t="shared" si="19"/>
        <v>0</v>
      </c>
      <c r="Q175" s="659"/>
      <c r="R175" s="593">
        <f t="shared" si="20"/>
        <v>0</v>
      </c>
      <c r="S175" s="594"/>
      <c r="T175" s="659">
        <f t="shared" si="21"/>
        <v>0</v>
      </c>
      <c r="U175" s="659"/>
      <c r="V175" s="661">
        <f t="shared" si="22"/>
        <v>0</v>
      </c>
      <c r="W175" s="661"/>
      <c r="X175" s="735">
        <f t="shared" si="12"/>
        <v>0</v>
      </c>
      <c r="Y175" s="650"/>
      <c r="Z175" s="652">
        <f t="shared" si="13"/>
        <v>0</v>
      </c>
      <c r="AA175" s="65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11" t="str">
        <f t="shared" si="14"/>
        <v>TAPA A/N 2 REGISTRO</v>
      </c>
      <c r="D176" s="611"/>
      <c r="E176" s="611"/>
      <c r="F176" s="611"/>
      <c r="G176" s="611"/>
      <c r="H176" s="659">
        <f t="shared" si="15"/>
        <v>0</v>
      </c>
      <c r="I176" s="659"/>
      <c r="J176" s="661">
        <f t="shared" si="16"/>
        <v>0</v>
      </c>
      <c r="K176" s="661"/>
      <c r="L176" s="659">
        <f t="shared" si="17"/>
        <v>0</v>
      </c>
      <c r="M176" s="659"/>
      <c r="N176" s="593">
        <f t="shared" si="18"/>
        <v>0</v>
      </c>
      <c r="O176" s="594"/>
      <c r="P176" s="659">
        <f t="shared" si="19"/>
        <v>0</v>
      </c>
      <c r="Q176" s="659"/>
      <c r="R176" s="593">
        <f t="shared" si="20"/>
        <v>0</v>
      </c>
      <c r="S176" s="594"/>
      <c r="T176" s="659">
        <f t="shared" si="21"/>
        <v>0</v>
      </c>
      <c r="U176" s="659"/>
      <c r="V176" s="661">
        <f t="shared" si="22"/>
        <v>0</v>
      </c>
      <c r="W176" s="661"/>
      <c r="X176" s="735">
        <f t="shared" si="12"/>
        <v>0</v>
      </c>
      <c r="Y176" s="650"/>
      <c r="Z176" s="652">
        <f t="shared" si="13"/>
        <v>0</v>
      </c>
      <c r="AA176" s="65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11" t="str">
        <f t="shared" si="14"/>
        <v>TAPA A/N 3 REGISTRO</v>
      </c>
      <c r="D177" s="611"/>
      <c r="E177" s="611"/>
      <c r="F177" s="611"/>
      <c r="G177" s="611"/>
      <c r="H177" s="659">
        <f t="shared" si="15"/>
        <v>0</v>
      </c>
      <c r="I177" s="659"/>
      <c r="J177" s="661">
        <f t="shared" si="16"/>
        <v>0</v>
      </c>
      <c r="K177" s="661"/>
      <c r="L177" s="659">
        <f t="shared" si="17"/>
        <v>0</v>
      </c>
      <c r="M177" s="659"/>
      <c r="N177" s="593">
        <f t="shared" si="18"/>
        <v>0</v>
      </c>
      <c r="O177" s="594"/>
      <c r="P177" s="659">
        <f t="shared" si="19"/>
        <v>0</v>
      </c>
      <c r="Q177" s="659"/>
      <c r="R177" s="593">
        <f t="shared" si="20"/>
        <v>0</v>
      </c>
      <c r="S177" s="594"/>
      <c r="T177" s="659">
        <f t="shared" si="21"/>
        <v>0</v>
      </c>
      <c r="U177" s="659"/>
      <c r="V177" s="661">
        <f t="shared" si="22"/>
        <v>0</v>
      </c>
      <c r="W177" s="661"/>
      <c r="X177" s="735">
        <f t="shared" si="12"/>
        <v>0</v>
      </c>
      <c r="Y177" s="650"/>
      <c r="Z177" s="652">
        <f t="shared" si="13"/>
        <v>0</v>
      </c>
      <c r="AA177" s="65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11" t="str">
        <f t="shared" si="14"/>
        <v>ANILLO A/N 2</v>
      </c>
      <c r="D178" s="611"/>
      <c r="E178" s="611"/>
      <c r="F178" s="611"/>
      <c r="G178" s="611"/>
      <c r="H178" s="659">
        <f t="shared" si="15"/>
        <v>0</v>
      </c>
      <c r="I178" s="659"/>
      <c r="J178" s="661">
        <f t="shared" si="16"/>
        <v>0</v>
      </c>
      <c r="K178" s="661"/>
      <c r="L178" s="659">
        <f t="shared" si="17"/>
        <v>0</v>
      </c>
      <c r="M178" s="659"/>
      <c r="N178" s="593">
        <f t="shared" si="18"/>
        <v>0</v>
      </c>
      <c r="O178" s="594"/>
      <c r="P178" s="659">
        <f t="shared" si="19"/>
        <v>0</v>
      </c>
      <c r="Q178" s="659"/>
      <c r="R178" s="593">
        <f t="shared" si="20"/>
        <v>0</v>
      </c>
      <c r="S178" s="594"/>
      <c r="T178" s="659">
        <f t="shared" si="21"/>
        <v>0</v>
      </c>
      <c r="U178" s="659"/>
      <c r="V178" s="661">
        <f t="shared" si="22"/>
        <v>0</v>
      </c>
      <c r="W178" s="661"/>
      <c r="X178" s="735">
        <f t="shared" si="12"/>
        <v>0</v>
      </c>
      <c r="Y178" s="650"/>
      <c r="Z178" s="652">
        <f t="shared" si="13"/>
        <v>0</v>
      </c>
      <c r="AA178" s="65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11" t="str">
        <f t="shared" si="14"/>
        <v>RED A/N 3X2</v>
      </c>
      <c r="D179" s="611"/>
      <c r="E179" s="611"/>
      <c r="F179" s="611"/>
      <c r="G179" s="611"/>
      <c r="H179" s="659">
        <f t="shared" si="15"/>
        <v>0</v>
      </c>
      <c r="I179" s="659"/>
      <c r="J179" s="661">
        <f t="shared" si="16"/>
        <v>0</v>
      </c>
      <c r="K179" s="661"/>
      <c r="L179" s="659">
        <f t="shared" si="17"/>
        <v>0</v>
      </c>
      <c r="M179" s="659"/>
      <c r="N179" s="593">
        <f t="shared" si="18"/>
        <v>0</v>
      </c>
      <c r="O179" s="594"/>
      <c r="P179" s="659">
        <f t="shared" si="19"/>
        <v>0</v>
      </c>
      <c r="Q179" s="659"/>
      <c r="R179" s="593">
        <f t="shared" si="20"/>
        <v>0</v>
      </c>
      <c r="S179" s="594"/>
      <c r="T179" s="659">
        <f t="shared" si="21"/>
        <v>0</v>
      </c>
      <c r="U179" s="659"/>
      <c r="V179" s="661">
        <f t="shared" si="22"/>
        <v>0</v>
      </c>
      <c r="W179" s="661"/>
      <c r="X179" s="735">
        <f t="shared" si="12"/>
        <v>0</v>
      </c>
      <c r="Y179" s="650"/>
      <c r="Z179" s="652">
        <f t="shared" si="13"/>
        <v>0</v>
      </c>
      <c r="AA179" s="65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11" t="str">
        <f t="shared" si="14"/>
        <v>CODO 3X45 TUBRICA</v>
      </c>
      <c r="D180" s="611"/>
      <c r="E180" s="611"/>
      <c r="F180" s="611"/>
      <c r="G180" s="611"/>
      <c r="H180" s="659">
        <f t="shared" si="15"/>
        <v>0</v>
      </c>
      <c r="I180" s="659"/>
      <c r="J180" s="661">
        <f t="shared" si="16"/>
        <v>0</v>
      </c>
      <c r="K180" s="661"/>
      <c r="L180" s="659">
        <f t="shared" si="17"/>
        <v>0</v>
      </c>
      <c r="M180" s="659"/>
      <c r="N180" s="593">
        <f t="shared" si="18"/>
        <v>0</v>
      </c>
      <c r="O180" s="594"/>
      <c r="P180" s="659">
        <f t="shared" si="19"/>
        <v>0</v>
      </c>
      <c r="Q180" s="659"/>
      <c r="R180" s="593">
        <f t="shared" si="20"/>
        <v>0</v>
      </c>
      <c r="S180" s="594"/>
      <c r="T180" s="659">
        <f t="shared" si="21"/>
        <v>0</v>
      </c>
      <c r="U180" s="659"/>
      <c r="V180" s="661">
        <f t="shared" si="22"/>
        <v>0</v>
      </c>
      <c r="W180" s="661"/>
      <c r="X180" s="735">
        <f t="shared" si="12"/>
        <v>0</v>
      </c>
      <c r="Y180" s="650"/>
      <c r="Z180" s="652">
        <f t="shared" si="13"/>
        <v>0</v>
      </c>
      <c r="AA180" s="65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11" t="str">
        <f t="shared" si="14"/>
        <v>CODO 4X45 BETAPLAST</v>
      </c>
      <c r="D181" s="611"/>
      <c r="E181" s="611"/>
      <c r="F181" s="611"/>
      <c r="G181" s="611"/>
      <c r="H181" s="659">
        <f t="shared" si="15"/>
        <v>0</v>
      </c>
      <c r="I181" s="659"/>
      <c r="J181" s="661">
        <f t="shared" si="16"/>
        <v>0</v>
      </c>
      <c r="K181" s="661"/>
      <c r="L181" s="659">
        <f t="shared" si="17"/>
        <v>0</v>
      </c>
      <c r="M181" s="659"/>
      <c r="N181" s="593">
        <f t="shared" si="18"/>
        <v>0</v>
      </c>
      <c r="O181" s="594"/>
      <c r="P181" s="659">
        <f t="shared" si="19"/>
        <v>0</v>
      </c>
      <c r="Q181" s="659"/>
      <c r="R181" s="593">
        <f t="shared" si="20"/>
        <v>0</v>
      </c>
      <c r="S181" s="594"/>
      <c r="T181" s="659">
        <f t="shared" si="21"/>
        <v>0</v>
      </c>
      <c r="U181" s="659"/>
      <c r="V181" s="661">
        <f t="shared" si="22"/>
        <v>0</v>
      </c>
      <c r="W181" s="661"/>
      <c r="X181" s="735">
        <f t="shared" si="12"/>
        <v>0</v>
      </c>
      <c r="Y181" s="650"/>
      <c r="Z181" s="652">
        <f t="shared" si="13"/>
        <v>0</v>
      </c>
      <c r="AA181" s="65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11" t="str">
        <f t="shared" si="14"/>
        <v>CODO 4X90</v>
      </c>
      <c r="D182" s="611"/>
      <c r="E182" s="611"/>
      <c r="F182" s="611"/>
      <c r="G182" s="611"/>
      <c r="H182" s="659">
        <f t="shared" si="15"/>
        <v>0</v>
      </c>
      <c r="I182" s="659"/>
      <c r="J182" s="661">
        <f t="shared" si="16"/>
        <v>0</v>
      </c>
      <c r="K182" s="661"/>
      <c r="L182" s="659">
        <f t="shared" si="17"/>
        <v>0</v>
      </c>
      <c r="M182" s="659"/>
      <c r="N182" s="593">
        <f t="shared" si="18"/>
        <v>0</v>
      </c>
      <c r="O182" s="594"/>
      <c r="P182" s="659">
        <f t="shared" si="19"/>
        <v>0</v>
      </c>
      <c r="Q182" s="659"/>
      <c r="R182" s="593">
        <f t="shared" si="20"/>
        <v>0</v>
      </c>
      <c r="S182" s="594"/>
      <c r="T182" s="659">
        <f t="shared" si="21"/>
        <v>0</v>
      </c>
      <c r="U182" s="659"/>
      <c r="V182" s="661">
        <f t="shared" si="22"/>
        <v>0</v>
      </c>
      <c r="W182" s="661"/>
      <c r="X182" s="735">
        <f t="shared" si="12"/>
        <v>0</v>
      </c>
      <c r="Y182" s="650"/>
      <c r="Z182" s="652">
        <f t="shared" si="13"/>
        <v>0</v>
      </c>
      <c r="AA182" s="65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11" t="str">
        <f t="shared" si="14"/>
        <v>SIFON COMPLETO 2"</v>
      </c>
      <c r="D183" s="611"/>
      <c r="E183" s="611"/>
      <c r="F183" s="611"/>
      <c r="G183" s="611"/>
      <c r="H183" s="659">
        <f t="shared" si="15"/>
        <v>0</v>
      </c>
      <c r="I183" s="659"/>
      <c r="J183" s="661">
        <f t="shared" si="16"/>
        <v>0</v>
      </c>
      <c r="K183" s="661"/>
      <c r="L183" s="659">
        <f t="shared" si="17"/>
        <v>0</v>
      </c>
      <c r="M183" s="659"/>
      <c r="N183" s="593">
        <f t="shared" si="18"/>
        <v>0</v>
      </c>
      <c r="O183" s="594"/>
      <c r="P183" s="659">
        <f t="shared" si="19"/>
        <v>0</v>
      </c>
      <c r="Q183" s="659"/>
      <c r="R183" s="593">
        <f t="shared" si="20"/>
        <v>0</v>
      </c>
      <c r="S183" s="594"/>
      <c r="T183" s="659">
        <f t="shared" si="21"/>
        <v>0</v>
      </c>
      <c r="U183" s="659"/>
      <c r="V183" s="661">
        <f t="shared" si="22"/>
        <v>0</v>
      </c>
      <c r="W183" s="661"/>
      <c r="X183" s="735">
        <f t="shared" si="12"/>
        <v>0</v>
      </c>
      <c r="Y183" s="650"/>
      <c r="Z183" s="652">
        <f t="shared" si="13"/>
        <v>0</v>
      </c>
      <c r="AA183" s="65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11" t="str">
        <f t="shared" si="14"/>
        <v>SIFON 4 COMPLETO BETAPLAST</v>
      </c>
      <c r="D184" s="611"/>
      <c r="E184" s="611"/>
      <c r="F184" s="611"/>
      <c r="G184" s="611"/>
      <c r="H184" s="659">
        <f t="shared" si="15"/>
        <v>0</v>
      </c>
      <c r="I184" s="659"/>
      <c r="J184" s="661">
        <f t="shared" si="16"/>
        <v>0</v>
      </c>
      <c r="K184" s="661"/>
      <c r="L184" s="659">
        <f t="shared" si="17"/>
        <v>0</v>
      </c>
      <c r="M184" s="659"/>
      <c r="N184" s="593">
        <f t="shared" si="18"/>
        <v>0</v>
      </c>
      <c r="O184" s="594"/>
      <c r="P184" s="659">
        <f t="shared" si="19"/>
        <v>0</v>
      </c>
      <c r="Q184" s="659"/>
      <c r="R184" s="593">
        <f t="shared" si="20"/>
        <v>0</v>
      </c>
      <c r="S184" s="594"/>
      <c r="T184" s="659">
        <f t="shared" si="21"/>
        <v>0</v>
      </c>
      <c r="U184" s="659"/>
      <c r="V184" s="661">
        <f t="shared" si="22"/>
        <v>0</v>
      </c>
      <c r="W184" s="661"/>
      <c r="X184" s="735">
        <f t="shared" si="12"/>
        <v>0</v>
      </c>
      <c r="Y184" s="650"/>
      <c r="Z184" s="652">
        <f t="shared" si="13"/>
        <v>0</v>
      </c>
      <c r="AA184" s="65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11" t="str">
        <f t="shared" si="14"/>
        <v>SIFON CORTO 3" DERIVADO</v>
      </c>
      <c r="D185" s="611"/>
      <c r="E185" s="611"/>
      <c r="F185" s="611"/>
      <c r="G185" s="611"/>
      <c r="H185" s="659">
        <f t="shared" si="15"/>
        <v>0</v>
      </c>
      <c r="I185" s="659"/>
      <c r="J185" s="661">
        <f t="shared" si="16"/>
        <v>0</v>
      </c>
      <c r="K185" s="661"/>
      <c r="L185" s="659">
        <f t="shared" si="17"/>
        <v>0</v>
      </c>
      <c r="M185" s="659"/>
      <c r="N185" s="593">
        <f t="shared" si="18"/>
        <v>0</v>
      </c>
      <c r="O185" s="594"/>
      <c r="P185" s="659">
        <f t="shared" si="19"/>
        <v>0</v>
      </c>
      <c r="Q185" s="659"/>
      <c r="R185" s="593">
        <f t="shared" si="20"/>
        <v>0</v>
      </c>
      <c r="S185" s="594"/>
      <c r="T185" s="659">
        <f t="shared" si="21"/>
        <v>0</v>
      </c>
      <c r="U185" s="659"/>
      <c r="V185" s="661">
        <f t="shared" si="22"/>
        <v>0</v>
      </c>
      <c r="W185" s="661"/>
      <c r="X185" s="735">
        <f t="shared" si="12"/>
        <v>0</v>
      </c>
      <c r="Y185" s="650"/>
      <c r="Z185" s="652">
        <f t="shared" si="13"/>
        <v>0</v>
      </c>
      <c r="AA185" s="65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11" t="str">
        <f t="shared" si="14"/>
        <v>SIFON 4 CORTO DERIVADOS</v>
      </c>
      <c r="D186" s="611"/>
      <c r="E186" s="611"/>
      <c r="F186" s="611"/>
      <c r="G186" s="611"/>
      <c r="H186" s="659">
        <f t="shared" si="15"/>
        <v>0</v>
      </c>
      <c r="I186" s="659"/>
      <c r="J186" s="661">
        <f t="shared" si="16"/>
        <v>0</v>
      </c>
      <c r="K186" s="661"/>
      <c r="L186" s="659">
        <f t="shared" si="17"/>
        <v>0</v>
      </c>
      <c r="M186" s="659"/>
      <c r="N186" s="593">
        <f t="shared" si="18"/>
        <v>0</v>
      </c>
      <c r="O186" s="594"/>
      <c r="P186" s="659">
        <f t="shared" si="19"/>
        <v>0</v>
      </c>
      <c r="Q186" s="659"/>
      <c r="R186" s="593">
        <f t="shared" si="20"/>
        <v>0</v>
      </c>
      <c r="S186" s="594"/>
      <c r="T186" s="659">
        <f t="shared" si="21"/>
        <v>0</v>
      </c>
      <c r="U186" s="659"/>
      <c r="V186" s="661">
        <f t="shared" si="22"/>
        <v>0</v>
      </c>
      <c r="W186" s="661"/>
      <c r="X186" s="735">
        <f t="shared" si="12"/>
        <v>0</v>
      </c>
      <c r="Y186" s="650"/>
      <c r="Z186" s="652">
        <f t="shared" si="13"/>
        <v>0</v>
      </c>
      <c r="AA186" s="65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11" t="str">
        <f t="shared" si="14"/>
        <v>MANG 1/2 X 5/8 PLAST ECON</v>
      </c>
      <c r="D187" s="611"/>
      <c r="E187" s="611"/>
      <c r="F187" s="611"/>
      <c r="G187" s="611"/>
      <c r="H187" s="659">
        <f t="shared" si="15"/>
        <v>0</v>
      </c>
      <c r="I187" s="659"/>
      <c r="J187" s="661">
        <f t="shared" si="16"/>
        <v>0</v>
      </c>
      <c r="K187" s="661"/>
      <c r="L187" s="659">
        <f t="shared" si="17"/>
        <v>0</v>
      </c>
      <c r="M187" s="659"/>
      <c r="N187" s="593">
        <f t="shared" si="18"/>
        <v>0</v>
      </c>
      <c r="O187" s="594"/>
      <c r="P187" s="659">
        <f t="shared" si="19"/>
        <v>0</v>
      </c>
      <c r="Q187" s="659"/>
      <c r="R187" s="593">
        <f t="shared" si="20"/>
        <v>0</v>
      </c>
      <c r="S187" s="594"/>
      <c r="T187" s="659">
        <f t="shared" si="21"/>
        <v>0</v>
      </c>
      <c r="U187" s="659"/>
      <c r="V187" s="661">
        <f t="shared" si="22"/>
        <v>0</v>
      </c>
      <c r="W187" s="661"/>
      <c r="X187" s="735">
        <f t="shared" si="12"/>
        <v>0</v>
      </c>
      <c r="Y187" s="650"/>
      <c r="Z187" s="652">
        <f t="shared" si="13"/>
        <v>0</v>
      </c>
      <c r="AA187" s="65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11" t="str">
        <f t="shared" si="14"/>
        <v>MANG 1/2 X 1/2 PLAST ECON</v>
      </c>
      <c r="D188" s="611"/>
      <c r="E188" s="611"/>
      <c r="F188" s="611"/>
      <c r="G188" s="611"/>
      <c r="H188" s="659">
        <f t="shared" si="15"/>
        <v>0</v>
      </c>
      <c r="I188" s="659"/>
      <c r="J188" s="661">
        <f t="shared" si="16"/>
        <v>0</v>
      </c>
      <c r="K188" s="661"/>
      <c r="L188" s="659">
        <f t="shared" si="17"/>
        <v>0</v>
      </c>
      <c r="M188" s="659"/>
      <c r="N188" s="593">
        <f t="shared" si="18"/>
        <v>0</v>
      </c>
      <c r="O188" s="594"/>
      <c r="P188" s="659">
        <f t="shared" si="19"/>
        <v>0</v>
      </c>
      <c r="Q188" s="659"/>
      <c r="R188" s="593">
        <f t="shared" si="20"/>
        <v>0</v>
      </c>
      <c r="S188" s="594"/>
      <c r="T188" s="659">
        <f t="shared" si="21"/>
        <v>0</v>
      </c>
      <c r="U188" s="659"/>
      <c r="V188" s="661">
        <f t="shared" si="22"/>
        <v>0</v>
      </c>
      <c r="W188" s="661"/>
      <c r="X188" s="735">
        <f t="shared" si="12"/>
        <v>0</v>
      </c>
      <c r="Y188" s="650"/>
      <c r="Z188" s="652">
        <f t="shared" si="13"/>
        <v>0</v>
      </c>
      <c r="AA188" s="65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11" t="str">
        <f t="shared" si="14"/>
        <v>TUBO COBRE 3/16</v>
      </c>
      <c r="D189" s="611"/>
      <c r="E189" s="611"/>
      <c r="F189" s="611"/>
      <c r="G189" s="611"/>
      <c r="H189" s="659">
        <f t="shared" si="15"/>
        <v>0</v>
      </c>
      <c r="I189" s="659"/>
      <c r="J189" s="661">
        <f t="shared" si="16"/>
        <v>0</v>
      </c>
      <c r="K189" s="661"/>
      <c r="L189" s="659">
        <f t="shared" si="17"/>
        <v>0</v>
      </c>
      <c r="M189" s="659"/>
      <c r="N189" s="593">
        <f t="shared" si="18"/>
        <v>0</v>
      </c>
      <c r="O189" s="594"/>
      <c r="P189" s="659">
        <f t="shared" si="19"/>
        <v>0</v>
      </c>
      <c r="Q189" s="659"/>
      <c r="R189" s="593">
        <f t="shared" si="20"/>
        <v>0</v>
      </c>
      <c r="S189" s="594"/>
      <c r="T189" s="659">
        <f t="shared" si="21"/>
        <v>0</v>
      </c>
      <c r="U189" s="659"/>
      <c r="V189" s="661">
        <f t="shared" si="22"/>
        <v>0</v>
      </c>
      <c r="W189" s="661"/>
      <c r="X189" s="735">
        <f t="shared" si="12"/>
        <v>0</v>
      </c>
      <c r="Y189" s="650"/>
      <c r="Z189" s="652">
        <f t="shared" si="13"/>
        <v>0</v>
      </c>
      <c r="AA189" s="65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11" t="str">
        <f t="shared" si="14"/>
        <v>DISCO C/M 4 1/2 WINONE</v>
      </c>
      <c r="D190" s="611"/>
      <c r="E190" s="611"/>
      <c r="F190" s="611"/>
      <c r="G190" s="611"/>
      <c r="H190" s="659">
        <f t="shared" si="15"/>
        <v>0</v>
      </c>
      <c r="I190" s="659"/>
      <c r="J190" s="661">
        <f t="shared" si="16"/>
        <v>0</v>
      </c>
      <c r="K190" s="661"/>
      <c r="L190" s="659">
        <f t="shared" si="17"/>
        <v>0</v>
      </c>
      <c r="M190" s="659"/>
      <c r="N190" s="593">
        <f t="shared" si="18"/>
        <v>0</v>
      </c>
      <c r="O190" s="594"/>
      <c r="P190" s="659">
        <f t="shared" si="19"/>
        <v>0</v>
      </c>
      <c r="Q190" s="659"/>
      <c r="R190" s="593">
        <f t="shared" si="20"/>
        <v>0</v>
      </c>
      <c r="S190" s="594"/>
      <c r="T190" s="659">
        <f t="shared" si="21"/>
        <v>0</v>
      </c>
      <c r="U190" s="659"/>
      <c r="V190" s="661">
        <f t="shared" si="22"/>
        <v>0</v>
      </c>
      <c r="W190" s="661"/>
      <c r="X190" s="735">
        <f t="shared" si="12"/>
        <v>0</v>
      </c>
      <c r="Y190" s="650"/>
      <c r="Z190" s="652">
        <f t="shared" si="13"/>
        <v>0</v>
      </c>
      <c r="AA190" s="65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11" t="str">
        <f t="shared" si="14"/>
        <v>DISCO R/M 4 1/2 WINONE</v>
      </c>
      <c r="D191" s="611"/>
      <c r="E191" s="611"/>
      <c r="F191" s="611"/>
      <c r="G191" s="611"/>
      <c r="H191" s="659">
        <f t="shared" si="15"/>
        <v>0</v>
      </c>
      <c r="I191" s="659"/>
      <c r="J191" s="661">
        <f t="shared" si="16"/>
        <v>0</v>
      </c>
      <c r="K191" s="661"/>
      <c r="L191" s="659">
        <f t="shared" si="17"/>
        <v>0</v>
      </c>
      <c r="M191" s="659"/>
      <c r="N191" s="593">
        <f t="shared" si="18"/>
        <v>0</v>
      </c>
      <c r="O191" s="594"/>
      <c r="P191" s="659">
        <f t="shared" si="19"/>
        <v>0</v>
      </c>
      <c r="Q191" s="659"/>
      <c r="R191" s="593">
        <f t="shared" si="20"/>
        <v>0</v>
      </c>
      <c r="S191" s="594"/>
      <c r="T191" s="659">
        <f t="shared" si="21"/>
        <v>0</v>
      </c>
      <c r="U191" s="659"/>
      <c r="V191" s="661">
        <f t="shared" si="22"/>
        <v>0</v>
      </c>
      <c r="W191" s="661"/>
      <c r="X191" s="735">
        <f t="shared" si="12"/>
        <v>0</v>
      </c>
      <c r="Y191" s="650"/>
      <c r="Z191" s="652">
        <f t="shared" si="13"/>
        <v>0</v>
      </c>
      <c r="AA191" s="65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11" t="str">
        <f t="shared" si="14"/>
        <v>LLAVERO GANCHO GRANDE</v>
      </c>
      <c r="D192" s="611"/>
      <c r="E192" s="611"/>
      <c r="F192" s="611"/>
      <c r="G192" s="611"/>
      <c r="H192" s="659">
        <f t="shared" si="15"/>
        <v>0</v>
      </c>
      <c r="I192" s="659"/>
      <c r="J192" s="661">
        <f t="shared" si="16"/>
        <v>0</v>
      </c>
      <c r="K192" s="661"/>
      <c r="L192" s="659">
        <f t="shared" si="17"/>
        <v>0</v>
      </c>
      <c r="M192" s="659"/>
      <c r="N192" s="593">
        <f t="shared" si="18"/>
        <v>0</v>
      </c>
      <c r="O192" s="594"/>
      <c r="P192" s="659">
        <f t="shared" si="19"/>
        <v>0</v>
      </c>
      <c r="Q192" s="659"/>
      <c r="R192" s="593">
        <f t="shared" si="20"/>
        <v>0</v>
      </c>
      <c r="S192" s="594"/>
      <c r="T192" s="659">
        <f t="shared" si="21"/>
        <v>0</v>
      </c>
      <c r="U192" s="659"/>
      <c r="V192" s="661">
        <f t="shared" si="22"/>
        <v>0</v>
      </c>
      <c r="W192" s="661"/>
      <c r="X192" s="735">
        <f t="shared" si="12"/>
        <v>0</v>
      </c>
      <c r="Y192" s="650"/>
      <c r="Z192" s="652">
        <f t="shared" si="13"/>
        <v>0</v>
      </c>
      <c r="AA192" s="65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11" t="str">
        <f t="shared" si="14"/>
        <v>LLAVERO GANCHO MEDIANO</v>
      </c>
      <c r="D193" s="611"/>
      <c r="E193" s="611"/>
      <c r="F193" s="611"/>
      <c r="G193" s="611"/>
      <c r="H193" s="659">
        <f t="shared" si="15"/>
        <v>0</v>
      </c>
      <c r="I193" s="659"/>
      <c r="J193" s="661">
        <f t="shared" si="16"/>
        <v>0</v>
      </c>
      <c r="K193" s="661"/>
      <c r="L193" s="659">
        <f t="shared" si="17"/>
        <v>0</v>
      </c>
      <c r="M193" s="659"/>
      <c r="N193" s="593">
        <f t="shared" si="18"/>
        <v>0</v>
      </c>
      <c r="O193" s="594"/>
      <c r="P193" s="659">
        <f t="shared" si="19"/>
        <v>0</v>
      </c>
      <c r="Q193" s="659"/>
      <c r="R193" s="593">
        <f t="shared" si="20"/>
        <v>0</v>
      </c>
      <c r="S193" s="594"/>
      <c r="T193" s="659">
        <f t="shared" si="21"/>
        <v>0</v>
      </c>
      <c r="U193" s="659"/>
      <c r="V193" s="661">
        <f t="shared" si="22"/>
        <v>0</v>
      </c>
      <c r="W193" s="661"/>
      <c r="X193" s="735">
        <f t="shared" si="12"/>
        <v>0</v>
      </c>
      <c r="Y193" s="650"/>
      <c r="Z193" s="652">
        <f t="shared" si="13"/>
        <v>0</v>
      </c>
      <c r="AA193" s="65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11" t="str">
        <f t="shared" si="14"/>
        <v>LLAVERO SECURITY</v>
      </c>
      <c r="D194" s="611"/>
      <c r="E194" s="611"/>
      <c r="F194" s="611"/>
      <c r="G194" s="611"/>
      <c r="H194" s="659">
        <f t="shared" si="15"/>
        <v>0</v>
      </c>
      <c r="I194" s="659"/>
      <c r="J194" s="661">
        <f t="shared" si="16"/>
        <v>0</v>
      </c>
      <c r="K194" s="661"/>
      <c r="L194" s="659">
        <f t="shared" si="17"/>
        <v>0</v>
      </c>
      <c r="M194" s="659"/>
      <c r="N194" s="593">
        <f t="shared" si="18"/>
        <v>0</v>
      </c>
      <c r="O194" s="594"/>
      <c r="P194" s="659">
        <f t="shared" si="19"/>
        <v>0</v>
      </c>
      <c r="Q194" s="659"/>
      <c r="R194" s="593">
        <f t="shared" si="20"/>
        <v>0</v>
      </c>
      <c r="S194" s="594"/>
      <c r="T194" s="659">
        <f t="shared" si="21"/>
        <v>0</v>
      </c>
      <c r="U194" s="659"/>
      <c r="V194" s="661">
        <f t="shared" si="22"/>
        <v>0</v>
      </c>
      <c r="W194" s="661"/>
      <c r="X194" s="735">
        <f t="shared" si="12"/>
        <v>0</v>
      </c>
      <c r="Y194" s="650"/>
      <c r="Z194" s="652">
        <f t="shared" si="13"/>
        <v>0</v>
      </c>
      <c r="AA194" s="65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11" t="str">
        <f t="shared" si="14"/>
        <v>GRIFERIA LAVAPLATO INDIVIDUAL</v>
      </c>
      <c r="D195" s="611"/>
      <c r="E195" s="611"/>
      <c r="F195" s="611"/>
      <c r="G195" s="611"/>
      <c r="H195" s="659">
        <f t="shared" si="15"/>
        <v>0</v>
      </c>
      <c r="I195" s="659"/>
      <c r="J195" s="661">
        <f t="shared" si="16"/>
        <v>0</v>
      </c>
      <c r="K195" s="661"/>
      <c r="L195" s="659">
        <f t="shared" si="17"/>
        <v>0</v>
      </c>
      <c r="M195" s="659"/>
      <c r="N195" s="593">
        <f t="shared" si="18"/>
        <v>0</v>
      </c>
      <c r="O195" s="594"/>
      <c r="P195" s="659">
        <f t="shared" si="19"/>
        <v>0</v>
      </c>
      <c r="Q195" s="659"/>
      <c r="R195" s="593">
        <f t="shared" si="20"/>
        <v>0</v>
      </c>
      <c r="S195" s="594"/>
      <c r="T195" s="659">
        <f t="shared" si="21"/>
        <v>0</v>
      </c>
      <c r="U195" s="659"/>
      <c r="V195" s="661">
        <f t="shared" si="22"/>
        <v>0</v>
      </c>
      <c r="W195" s="661"/>
      <c r="X195" s="735">
        <f t="shared" si="12"/>
        <v>0</v>
      </c>
      <c r="Y195" s="650"/>
      <c r="Z195" s="652">
        <f t="shared" si="13"/>
        <v>0</v>
      </c>
      <c r="AA195" s="65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11" t="str">
        <f t="shared" si="14"/>
        <v>LLAVE SENCILLA LAVAPLATO GRIVEN</v>
      </c>
      <c r="D196" s="611"/>
      <c r="E196" s="611"/>
      <c r="F196" s="611"/>
      <c r="G196" s="611"/>
      <c r="H196" s="659">
        <f t="shared" si="15"/>
        <v>0</v>
      </c>
      <c r="I196" s="659"/>
      <c r="J196" s="661">
        <f t="shared" si="16"/>
        <v>0</v>
      </c>
      <c r="K196" s="661"/>
      <c r="L196" s="659">
        <f t="shared" si="17"/>
        <v>0</v>
      </c>
      <c r="M196" s="659"/>
      <c r="N196" s="593">
        <f t="shared" si="18"/>
        <v>0</v>
      </c>
      <c r="O196" s="594"/>
      <c r="P196" s="659">
        <f t="shared" si="19"/>
        <v>0</v>
      </c>
      <c r="Q196" s="659"/>
      <c r="R196" s="593">
        <f t="shared" si="20"/>
        <v>0</v>
      </c>
      <c r="S196" s="594"/>
      <c r="T196" s="659">
        <f t="shared" si="21"/>
        <v>0</v>
      </c>
      <c r="U196" s="659"/>
      <c r="V196" s="661">
        <f t="shared" si="22"/>
        <v>0</v>
      </c>
      <c r="W196" s="661"/>
      <c r="X196" s="735">
        <f t="shared" si="12"/>
        <v>0</v>
      </c>
      <c r="Y196" s="650"/>
      <c r="Z196" s="652">
        <f t="shared" si="13"/>
        <v>0</v>
      </c>
      <c r="AA196" s="65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11" t="str">
        <f t="shared" si="14"/>
        <v>CODO 75MM X 90 RIEGO</v>
      </c>
      <c r="D197" s="611"/>
      <c r="E197" s="611"/>
      <c r="F197" s="611"/>
      <c r="G197" s="611"/>
      <c r="H197" s="659">
        <f t="shared" si="15"/>
        <v>0</v>
      </c>
      <c r="I197" s="659"/>
      <c r="J197" s="661">
        <f t="shared" si="16"/>
        <v>0</v>
      </c>
      <c r="K197" s="661"/>
      <c r="L197" s="659">
        <f t="shared" si="17"/>
        <v>0</v>
      </c>
      <c r="M197" s="659"/>
      <c r="N197" s="593">
        <f t="shared" si="18"/>
        <v>0</v>
      </c>
      <c r="O197" s="594"/>
      <c r="P197" s="659">
        <f t="shared" si="19"/>
        <v>0</v>
      </c>
      <c r="Q197" s="659"/>
      <c r="R197" s="593">
        <f t="shared" si="20"/>
        <v>0</v>
      </c>
      <c r="S197" s="594"/>
      <c r="T197" s="659">
        <f t="shared" si="21"/>
        <v>0</v>
      </c>
      <c r="U197" s="659"/>
      <c r="V197" s="661">
        <f t="shared" si="22"/>
        <v>0</v>
      </c>
      <c r="W197" s="661"/>
      <c r="X197" s="735">
        <f t="shared" si="12"/>
        <v>0</v>
      </c>
      <c r="Y197" s="650"/>
      <c r="Z197" s="652">
        <f t="shared" si="13"/>
        <v>0</v>
      </c>
      <c r="AA197" s="65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11" t="str">
        <f t="shared" si="14"/>
        <v>INFLADOR P/CAUCHOS</v>
      </c>
      <c r="D198" s="611"/>
      <c r="E198" s="611"/>
      <c r="F198" s="611"/>
      <c r="G198" s="611"/>
      <c r="H198" s="659">
        <f t="shared" si="15"/>
        <v>36</v>
      </c>
      <c r="I198" s="659"/>
      <c r="J198" s="661">
        <f t="shared" si="16"/>
        <v>288</v>
      </c>
      <c r="K198" s="661"/>
      <c r="L198" s="659">
        <f t="shared" si="17"/>
        <v>0</v>
      </c>
      <c r="M198" s="659"/>
      <c r="N198" s="593">
        <f t="shared" si="18"/>
        <v>0</v>
      </c>
      <c r="O198" s="594"/>
      <c r="P198" s="659">
        <f t="shared" si="19"/>
        <v>0</v>
      </c>
      <c r="Q198" s="659"/>
      <c r="R198" s="593">
        <f t="shared" si="20"/>
        <v>0</v>
      </c>
      <c r="S198" s="594"/>
      <c r="T198" s="659">
        <f t="shared" si="21"/>
        <v>0</v>
      </c>
      <c r="U198" s="659"/>
      <c r="V198" s="661">
        <f t="shared" si="22"/>
        <v>0</v>
      </c>
      <c r="W198" s="661"/>
      <c r="X198" s="735">
        <f t="shared" si="12"/>
        <v>36</v>
      </c>
      <c r="Y198" s="650"/>
      <c r="Z198" s="652">
        <f t="shared" si="13"/>
        <v>288</v>
      </c>
      <c r="AA198" s="65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11" t="str">
        <f t="shared" si="14"/>
        <v>SERRUCHO SECURITY 14" DE PODAR</v>
      </c>
      <c r="D199" s="611"/>
      <c r="E199" s="611"/>
      <c r="F199" s="611"/>
      <c r="G199" s="611"/>
      <c r="H199" s="659">
        <f t="shared" si="15"/>
        <v>0</v>
      </c>
      <c r="I199" s="659"/>
      <c r="J199" s="661">
        <f t="shared" si="16"/>
        <v>0</v>
      </c>
      <c r="K199" s="661"/>
      <c r="L199" s="659">
        <f t="shared" si="17"/>
        <v>0</v>
      </c>
      <c r="M199" s="659"/>
      <c r="N199" s="593">
        <f t="shared" si="18"/>
        <v>0</v>
      </c>
      <c r="O199" s="594"/>
      <c r="P199" s="659">
        <f t="shared" si="19"/>
        <v>0</v>
      </c>
      <c r="Q199" s="659"/>
      <c r="R199" s="593">
        <f t="shared" si="20"/>
        <v>0</v>
      </c>
      <c r="S199" s="594"/>
      <c r="T199" s="659">
        <f t="shared" si="21"/>
        <v>0</v>
      </c>
      <c r="U199" s="659"/>
      <c r="V199" s="661">
        <f t="shared" si="22"/>
        <v>0</v>
      </c>
      <c r="W199" s="661"/>
      <c r="X199" s="735">
        <f t="shared" si="12"/>
        <v>0</v>
      </c>
      <c r="Y199" s="650"/>
      <c r="Z199" s="652">
        <f t="shared" si="13"/>
        <v>0</v>
      </c>
      <c r="AA199" s="65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11" t="str">
        <f t="shared" si="14"/>
        <v>SPLINTER ORIG 2 VIAS</v>
      </c>
      <c r="D200" s="611"/>
      <c r="E200" s="611"/>
      <c r="F200" s="611"/>
      <c r="G200" s="611"/>
      <c r="H200" s="659">
        <f t="shared" si="15"/>
        <v>0</v>
      </c>
      <c r="I200" s="659"/>
      <c r="J200" s="661">
        <f t="shared" si="16"/>
        <v>0</v>
      </c>
      <c r="K200" s="661"/>
      <c r="L200" s="659">
        <f t="shared" si="17"/>
        <v>0</v>
      </c>
      <c r="M200" s="659"/>
      <c r="N200" s="593">
        <f t="shared" si="18"/>
        <v>0</v>
      </c>
      <c r="O200" s="594"/>
      <c r="P200" s="659">
        <f t="shared" si="19"/>
        <v>0</v>
      </c>
      <c r="Q200" s="659"/>
      <c r="R200" s="593">
        <f t="shared" si="20"/>
        <v>0</v>
      </c>
      <c r="S200" s="594"/>
      <c r="T200" s="659">
        <f t="shared" si="21"/>
        <v>0</v>
      </c>
      <c r="U200" s="659"/>
      <c r="V200" s="661">
        <f t="shared" si="22"/>
        <v>0</v>
      </c>
      <c r="W200" s="661"/>
      <c r="X200" s="735">
        <f t="shared" si="12"/>
        <v>0</v>
      </c>
      <c r="Y200" s="650"/>
      <c r="Z200" s="652">
        <f t="shared" si="13"/>
        <v>0</v>
      </c>
      <c r="AA200" s="65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11" t="str">
        <f t="shared" si="14"/>
        <v>LAMPARA DE NOCHE</v>
      </c>
      <c r="D201" s="611"/>
      <c r="E201" s="611"/>
      <c r="F201" s="611"/>
      <c r="G201" s="611"/>
      <c r="H201" s="659">
        <f t="shared" si="15"/>
        <v>0</v>
      </c>
      <c r="I201" s="659"/>
      <c r="J201" s="661">
        <f t="shared" si="16"/>
        <v>0</v>
      </c>
      <c r="K201" s="661"/>
      <c r="L201" s="659">
        <f t="shared" si="17"/>
        <v>0</v>
      </c>
      <c r="M201" s="659"/>
      <c r="N201" s="593">
        <f t="shared" si="18"/>
        <v>0</v>
      </c>
      <c r="O201" s="594"/>
      <c r="P201" s="659">
        <f t="shared" si="19"/>
        <v>0</v>
      </c>
      <c r="Q201" s="659"/>
      <c r="R201" s="593">
        <f t="shared" si="20"/>
        <v>0</v>
      </c>
      <c r="S201" s="594"/>
      <c r="T201" s="659">
        <f t="shared" si="21"/>
        <v>0</v>
      </c>
      <c r="U201" s="659"/>
      <c r="V201" s="661">
        <f t="shared" si="22"/>
        <v>0</v>
      </c>
      <c r="W201" s="661"/>
      <c r="X201" s="735">
        <f t="shared" si="12"/>
        <v>0</v>
      </c>
      <c r="Y201" s="650"/>
      <c r="Z201" s="652">
        <f t="shared" si="13"/>
        <v>0</v>
      </c>
      <c r="AA201" s="65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31">
        <f>SUM(J140:K201)</f>
        <v>538.70000000000005</v>
      </c>
      <c r="I202" s="632"/>
      <c r="J202" s="632"/>
      <c r="K202" s="632"/>
      <c r="L202" s="632">
        <f>SUM(N140:O201)</f>
        <v>0</v>
      </c>
      <c r="M202" s="632"/>
      <c r="N202" s="632"/>
      <c r="O202" s="633"/>
      <c r="P202" s="632">
        <f>SUM(R140:S201)</f>
        <v>0</v>
      </c>
      <c r="Q202" s="632"/>
      <c r="R202" s="632"/>
      <c r="S202" s="633"/>
      <c r="T202" s="632">
        <f>SUM(V140:W201)</f>
        <v>0</v>
      </c>
      <c r="U202" s="632"/>
      <c r="V202" s="632"/>
      <c r="W202" s="633"/>
      <c r="X202" s="631">
        <f>SUM(Z140:AA201)</f>
        <v>538.70000000000005</v>
      </c>
      <c r="Y202" s="632"/>
      <c r="Z202" s="632"/>
      <c r="AA202" s="63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91" t="s">
        <v>89</v>
      </c>
      <c r="C207" s="691"/>
      <c r="D207" s="691"/>
      <c r="E207" s="691"/>
      <c r="F207" s="691"/>
      <c r="G207" s="691"/>
      <c r="H207" s="691"/>
      <c r="I207" s="691"/>
      <c r="J207" s="691"/>
      <c r="K207" s="691"/>
      <c r="L207" s="691"/>
      <c r="M207" s="691"/>
      <c r="N207" s="691"/>
      <c r="O207" s="691"/>
      <c r="P207" s="691"/>
      <c r="Q207" s="691"/>
      <c r="R207" s="691"/>
      <c r="S207" s="691"/>
      <c r="T207" s="691"/>
      <c r="U207" s="691"/>
      <c r="V207" s="69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91"/>
      <c r="C208" s="691"/>
      <c r="D208" s="691"/>
      <c r="E208" s="691"/>
      <c r="F208" s="691"/>
      <c r="G208" s="691"/>
      <c r="H208" s="691"/>
      <c r="I208" s="691"/>
      <c r="J208" s="691"/>
      <c r="K208" s="691"/>
      <c r="L208" s="691"/>
      <c r="M208" s="691"/>
      <c r="N208" s="691"/>
      <c r="O208" s="691"/>
      <c r="P208" s="691"/>
      <c r="Q208" s="691"/>
      <c r="R208" s="691"/>
      <c r="S208" s="691"/>
      <c r="T208" s="691"/>
      <c r="U208" s="691"/>
      <c r="V208" s="69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91"/>
      <c r="C209" s="691"/>
      <c r="D209" s="691"/>
      <c r="E209" s="691"/>
      <c r="F209" s="691"/>
      <c r="G209" s="691"/>
      <c r="H209" s="691"/>
      <c r="I209" s="691"/>
      <c r="J209" s="691"/>
      <c r="K209" s="691"/>
      <c r="L209" s="691"/>
      <c r="M209" s="691"/>
      <c r="N209" s="691"/>
      <c r="O209" s="691"/>
      <c r="P209" s="691"/>
      <c r="Q209" s="691"/>
      <c r="R209" s="691"/>
      <c r="S209" s="691"/>
      <c r="T209" s="691"/>
      <c r="U209" s="691"/>
      <c r="V209" s="69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40" t="s">
        <v>217</v>
      </c>
      <c r="D211" s="740"/>
      <c r="E211" s="740"/>
      <c r="F211" s="740"/>
      <c r="G211" s="740"/>
      <c r="H211" s="740"/>
      <c r="I211" s="740"/>
      <c r="J211" s="740"/>
      <c r="K211" s="740"/>
      <c r="L211" s="740"/>
      <c r="M211" s="740"/>
      <c r="N211" s="740"/>
      <c r="O211" s="83"/>
      <c r="P211" s="8"/>
      <c r="Q211" s="8"/>
      <c r="R211" s="8"/>
      <c r="S211" s="8"/>
    </row>
    <row r="212" spans="1:31" ht="26.25" x14ac:dyDescent="0.25">
      <c r="A212" s="42"/>
      <c r="C212" s="736" t="s">
        <v>2</v>
      </c>
      <c r="D212" s="688"/>
      <c r="E212" s="688"/>
      <c r="F212" s="688"/>
      <c r="G212" s="73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7" t="str">
        <f>C140</f>
        <v>BUSH HG 1 1/2" X 1"</v>
      </c>
      <c r="D213" s="611"/>
      <c r="E213" s="611"/>
      <c r="F213" s="611"/>
      <c r="G213" s="60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7" t="str">
        <f t="shared" ref="C214:C274" si="23">C141</f>
        <v>BUSH HG 1" X 1/2"</v>
      </c>
      <c r="D214" s="611"/>
      <c r="E214" s="611"/>
      <c r="F214" s="611"/>
      <c r="G214" s="604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7" t="str">
        <f t="shared" si="23"/>
        <v>ANILLO HG 3</v>
      </c>
      <c r="D215" s="611"/>
      <c r="E215" s="611"/>
      <c r="F215" s="611"/>
      <c r="G215" s="604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7" t="str">
        <f t="shared" si="23"/>
        <v>ANILLO HG 4</v>
      </c>
      <c r="D216" s="611"/>
      <c r="E216" s="611"/>
      <c r="F216" s="611"/>
      <c r="G216" s="60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7" t="str">
        <f t="shared" si="23"/>
        <v>TAPON HG 1</v>
      </c>
      <c r="D217" s="611"/>
      <c r="E217" s="611"/>
      <c r="F217" s="611"/>
      <c r="G217" s="60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7" t="str">
        <f t="shared" si="23"/>
        <v>TEE HG 1 1/2</v>
      </c>
      <c r="D218" s="611"/>
      <c r="E218" s="611"/>
      <c r="F218" s="611"/>
      <c r="G218" s="60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7" t="str">
        <f t="shared" si="23"/>
        <v>CHECK PVC 1/2</v>
      </c>
      <c r="D219" s="611"/>
      <c r="E219" s="611"/>
      <c r="F219" s="611"/>
      <c r="G219" s="604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7" t="str">
        <f t="shared" si="23"/>
        <v>CHECK PVC 3/4</v>
      </c>
      <c r="D220" s="611"/>
      <c r="E220" s="611"/>
      <c r="F220" s="611"/>
      <c r="G220" s="604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7" t="str">
        <f t="shared" si="23"/>
        <v>CHECK PVC 1</v>
      </c>
      <c r="D221" s="611"/>
      <c r="E221" s="611"/>
      <c r="F221" s="611"/>
      <c r="G221" s="604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7" t="str">
        <f t="shared" si="23"/>
        <v>CHECK PVC 1 1/2</v>
      </c>
      <c r="D222" s="611"/>
      <c r="E222" s="611"/>
      <c r="F222" s="611"/>
      <c r="G222" s="604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7" t="str">
        <f t="shared" si="23"/>
        <v>ANILLO A/F C/R 3/4 PVC</v>
      </c>
      <c r="D223" s="611"/>
      <c r="E223" s="611"/>
      <c r="F223" s="611"/>
      <c r="G223" s="604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7" t="str">
        <f t="shared" si="23"/>
        <v>ANILLO A/F C/R 1/2 PVC</v>
      </c>
      <c r="D224" s="611"/>
      <c r="E224" s="611"/>
      <c r="F224" s="611"/>
      <c r="G224" s="604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7" t="str">
        <f t="shared" si="23"/>
        <v>TEE A/F C/R 1/2 PVC</v>
      </c>
      <c r="D225" s="611"/>
      <c r="E225" s="611"/>
      <c r="F225" s="611"/>
      <c r="G225" s="60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7" t="str">
        <f t="shared" si="23"/>
        <v>TEE A/F C/R 3/4 PVC</v>
      </c>
      <c r="D226" s="611"/>
      <c r="E226" s="611"/>
      <c r="F226" s="611"/>
      <c r="G226" s="60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7" t="str">
        <f t="shared" si="23"/>
        <v>CODO A/F C/R 1/2 X 90 PVC</v>
      </c>
      <c r="D227" s="611"/>
      <c r="E227" s="611"/>
      <c r="F227" s="611"/>
      <c r="G227" s="60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7" t="str">
        <f t="shared" si="23"/>
        <v>TAPA A/F C/R 1/2 PVC</v>
      </c>
      <c r="D228" s="611"/>
      <c r="E228" s="611"/>
      <c r="F228" s="611"/>
      <c r="G228" s="604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7" t="str">
        <f t="shared" si="23"/>
        <v>TAPA A/F C/R 3/4 PVC</v>
      </c>
      <c r="D229" s="611"/>
      <c r="E229" s="611"/>
      <c r="F229" s="611"/>
      <c r="G229" s="604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7" t="str">
        <f t="shared" si="23"/>
        <v>FLANCHE PVC 3/4 ECON</v>
      </c>
      <c r="D230" s="611"/>
      <c r="E230" s="611"/>
      <c r="F230" s="611"/>
      <c r="G230" s="604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7" t="str">
        <f t="shared" si="23"/>
        <v>UNION PAT A/F 1 1/2 P/P ECON</v>
      </c>
      <c r="D231" s="611"/>
      <c r="E231" s="611"/>
      <c r="F231" s="611"/>
      <c r="G231" s="604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7" t="str">
        <f t="shared" si="23"/>
        <v>UNION PAT A/F 1/2 P/P ECON</v>
      </c>
      <c r="D232" s="611"/>
      <c r="E232" s="611"/>
      <c r="F232" s="611"/>
      <c r="G232" s="604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7" t="str">
        <f t="shared" si="23"/>
        <v>TEE A/F 1 1/2 P/P</v>
      </c>
      <c r="D233" s="611"/>
      <c r="E233" s="611"/>
      <c r="F233" s="611"/>
      <c r="G233" s="604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7" t="str">
        <f t="shared" si="23"/>
        <v>TEE A/F 2 P/P</v>
      </c>
      <c r="D234" s="611"/>
      <c r="E234" s="611"/>
      <c r="F234" s="611"/>
      <c r="G234" s="60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7" t="str">
        <f t="shared" si="23"/>
        <v>BUJE A/F 3/4 X 1/2</v>
      </c>
      <c r="D235" s="611"/>
      <c r="E235" s="611"/>
      <c r="F235" s="611"/>
      <c r="G235" s="60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7" t="str">
        <f t="shared" si="23"/>
        <v>BUJE A/F 1 X 3/4</v>
      </c>
      <c r="D236" s="611"/>
      <c r="E236" s="611"/>
      <c r="F236" s="611"/>
      <c r="G236" s="60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7" t="str">
        <f t="shared" si="23"/>
        <v>ADAPT HEM A/F 1 1/2</v>
      </c>
      <c r="D237" s="611"/>
      <c r="E237" s="611"/>
      <c r="F237" s="611"/>
      <c r="G237" s="604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7" t="str">
        <f t="shared" si="23"/>
        <v>CHECK PVC A/N 4</v>
      </c>
      <c r="D238" s="611"/>
      <c r="E238" s="611"/>
      <c r="F238" s="611"/>
      <c r="G238" s="604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7" t="str">
        <f t="shared" si="23"/>
        <v>YEE 2 IMPLAVEN</v>
      </c>
      <c r="D239" s="611"/>
      <c r="E239" s="611"/>
      <c r="F239" s="611"/>
      <c r="G239" s="60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7" t="str">
        <f t="shared" si="23"/>
        <v>YEE 3</v>
      </c>
      <c r="D240" s="611"/>
      <c r="E240" s="611"/>
      <c r="F240" s="611"/>
      <c r="G240" s="60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7" t="str">
        <f t="shared" si="23"/>
        <v>YEE A/N 4X2</v>
      </c>
      <c r="D241" s="611"/>
      <c r="E241" s="611"/>
      <c r="F241" s="611"/>
      <c r="G241" s="60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7" t="str">
        <f t="shared" si="23"/>
        <v>YEE A/N 4</v>
      </c>
      <c r="D242" s="611"/>
      <c r="E242" s="611"/>
      <c r="F242" s="611"/>
      <c r="G242" s="60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7" t="str">
        <f t="shared" si="23"/>
        <v>TEE A/N 2</v>
      </c>
      <c r="D243" s="611"/>
      <c r="E243" s="611"/>
      <c r="F243" s="611"/>
      <c r="G243" s="60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7" t="str">
        <f t="shared" si="23"/>
        <v>TEE A/N 3</v>
      </c>
      <c r="D244" s="611"/>
      <c r="E244" s="611"/>
      <c r="F244" s="611"/>
      <c r="G244" s="60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7" t="str">
        <f t="shared" si="23"/>
        <v>TEE A/N 4</v>
      </c>
      <c r="D245" s="611"/>
      <c r="E245" s="611"/>
      <c r="F245" s="611"/>
      <c r="G245" s="60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7" t="str">
        <f t="shared" si="23"/>
        <v>TEE A/N 4X2</v>
      </c>
      <c r="D246" s="611"/>
      <c r="E246" s="611"/>
      <c r="F246" s="611"/>
      <c r="G246" s="60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7" t="str">
        <f t="shared" si="23"/>
        <v>TEE 3X2 UNIPLAST</v>
      </c>
      <c r="D247" s="611"/>
      <c r="E247" s="611"/>
      <c r="F247" s="611"/>
      <c r="G247" s="60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7" t="str">
        <f t="shared" si="23"/>
        <v>TEE 4X3 PAVCO</v>
      </c>
      <c r="D248" s="611"/>
      <c r="E248" s="611"/>
      <c r="F248" s="611"/>
      <c r="G248" s="60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7" t="str">
        <f t="shared" si="23"/>
        <v>TAPA A/N 2 REGISTRO</v>
      </c>
      <c r="D249" s="611"/>
      <c r="E249" s="611"/>
      <c r="F249" s="611"/>
      <c r="G249" s="604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7" t="str">
        <f t="shared" si="23"/>
        <v>TAPA A/N 3 REGISTRO</v>
      </c>
      <c r="D250" s="611"/>
      <c r="E250" s="611"/>
      <c r="F250" s="611"/>
      <c r="G250" s="604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7" t="str">
        <f t="shared" si="23"/>
        <v>ANILLO A/N 2</v>
      </c>
      <c r="D251" s="611"/>
      <c r="E251" s="611"/>
      <c r="F251" s="611"/>
      <c r="G251" s="60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7" t="str">
        <f t="shared" si="23"/>
        <v>RED A/N 3X2</v>
      </c>
      <c r="D252" s="611"/>
      <c r="E252" s="611"/>
      <c r="F252" s="611"/>
      <c r="G252" s="60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7" t="str">
        <f t="shared" si="23"/>
        <v>CODO 3X45 TUBRICA</v>
      </c>
      <c r="D253" s="611"/>
      <c r="E253" s="611"/>
      <c r="F253" s="611"/>
      <c r="G253" s="60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7" t="str">
        <f t="shared" si="23"/>
        <v>CODO 4X45 BETAPLAST</v>
      </c>
      <c r="D254" s="611"/>
      <c r="E254" s="611"/>
      <c r="F254" s="611"/>
      <c r="G254" s="60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7" t="str">
        <f t="shared" si="23"/>
        <v>CODO 4X90</v>
      </c>
      <c r="D255" s="611"/>
      <c r="E255" s="611"/>
      <c r="F255" s="611"/>
      <c r="G255" s="60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7" t="str">
        <f t="shared" si="23"/>
        <v>SIFON COMPLETO 2"</v>
      </c>
      <c r="D256" s="611"/>
      <c r="E256" s="611"/>
      <c r="F256" s="611"/>
      <c r="G256" s="60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7" t="str">
        <f t="shared" si="23"/>
        <v>SIFON 4 COMPLETO BETAPLAST</v>
      </c>
      <c r="D257" s="611"/>
      <c r="E257" s="611"/>
      <c r="F257" s="611"/>
      <c r="G257" s="604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7" t="str">
        <f t="shared" si="23"/>
        <v>SIFON CORTO 3" DERIVADO</v>
      </c>
      <c r="D258" s="611"/>
      <c r="E258" s="611"/>
      <c r="F258" s="611"/>
      <c r="G258" s="604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7" t="str">
        <f t="shared" si="23"/>
        <v>SIFON 4 CORTO DERIVADOS</v>
      </c>
      <c r="D259" s="611"/>
      <c r="E259" s="611"/>
      <c r="F259" s="611"/>
      <c r="G259" s="60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7" t="str">
        <f t="shared" si="23"/>
        <v>MANG 1/2 X 5/8 PLAST ECON</v>
      </c>
      <c r="D260" s="611"/>
      <c r="E260" s="611"/>
      <c r="F260" s="611"/>
      <c r="G260" s="60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7" t="str">
        <f t="shared" si="23"/>
        <v>MANG 1/2 X 1/2 PLAST ECON</v>
      </c>
      <c r="D261" s="611"/>
      <c r="E261" s="611"/>
      <c r="F261" s="611"/>
      <c r="G261" s="60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7" t="str">
        <f t="shared" si="23"/>
        <v>TUBO COBRE 3/16</v>
      </c>
      <c r="D262" s="611"/>
      <c r="E262" s="611"/>
      <c r="F262" s="611"/>
      <c r="G262" s="60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7" t="str">
        <f t="shared" si="23"/>
        <v>DISCO C/M 4 1/2 WINONE</v>
      </c>
      <c r="D263" s="611"/>
      <c r="E263" s="611"/>
      <c r="F263" s="611"/>
      <c r="G263" s="60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7" t="str">
        <f t="shared" si="23"/>
        <v>DISCO R/M 4 1/2 WINONE</v>
      </c>
      <c r="D264" s="611"/>
      <c r="E264" s="611"/>
      <c r="F264" s="611"/>
      <c r="G264" s="60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7" t="str">
        <f t="shared" si="23"/>
        <v>LLAVERO GANCHO GRANDE</v>
      </c>
      <c r="D265" s="611"/>
      <c r="E265" s="611"/>
      <c r="F265" s="611"/>
      <c r="G265" s="60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7" t="str">
        <f t="shared" si="23"/>
        <v>LLAVERO GANCHO MEDIANO</v>
      </c>
      <c r="D266" s="611"/>
      <c r="E266" s="611"/>
      <c r="F266" s="611"/>
      <c r="G266" s="60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7" t="str">
        <f t="shared" si="23"/>
        <v>LLAVERO SECURITY</v>
      </c>
      <c r="D267" s="611"/>
      <c r="E267" s="611"/>
      <c r="F267" s="611"/>
      <c r="G267" s="60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7" t="str">
        <f t="shared" si="23"/>
        <v>GRIFERIA LAVAPLATO INDIVIDUAL</v>
      </c>
      <c r="D268" s="611"/>
      <c r="E268" s="611"/>
      <c r="F268" s="611"/>
      <c r="G268" s="60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7" t="str">
        <f t="shared" si="23"/>
        <v>LLAVE SENCILLA LAVAPLATO GRIVEN</v>
      </c>
      <c r="D269" s="611"/>
      <c r="E269" s="611"/>
      <c r="F269" s="611"/>
      <c r="G269" s="60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7" t="str">
        <f t="shared" si="23"/>
        <v>CODO 75MM X 90 RIEGO</v>
      </c>
      <c r="D270" s="611"/>
      <c r="E270" s="611"/>
      <c r="F270" s="611"/>
      <c r="G270" s="60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7" t="str">
        <f t="shared" si="23"/>
        <v>INFLADOR P/CAUCHOS</v>
      </c>
      <c r="D271" s="611"/>
      <c r="E271" s="611"/>
      <c r="F271" s="611"/>
      <c r="G271" s="60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7" t="str">
        <f t="shared" si="23"/>
        <v>SERRUCHO SECURITY 14" DE PODAR</v>
      </c>
      <c r="D272" s="611"/>
      <c r="E272" s="611"/>
      <c r="F272" s="611"/>
      <c r="G272" s="60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7" t="str">
        <f t="shared" si="23"/>
        <v>SPLINTER ORIG 2 VIAS</v>
      </c>
      <c r="D273" s="611"/>
      <c r="E273" s="611"/>
      <c r="F273" s="611"/>
      <c r="G273" s="60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7" t="str">
        <f t="shared" si="23"/>
        <v>LAMPARA DE NOCHE</v>
      </c>
      <c r="D274" s="611"/>
      <c r="E274" s="611"/>
      <c r="F274" s="611"/>
      <c r="G274" s="60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8"/>
      <c r="D275" s="728"/>
      <c r="E275" s="728"/>
      <c r="F275" s="728"/>
      <c r="G275" s="72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8"/>
      <c r="D276" s="728"/>
      <c r="E276" s="728"/>
      <c r="F276" s="728"/>
      <c r="G276" s="72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8"/>
      <c r="D277" s="728"/>
      <c r="E277" s="728"/>
      <c r="F277" s="728"/>
      <c r="G277" s="72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8"/>
      <c r="D278" s="728"/>
      <c r="E278" s="728"/>
      <c r="F278" s="728"/>
      <c r="G278" s="72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8"/>
      <c r="D279" s="728"/>
      <c r="E279" s="728"/>
      <c r="F279" s="728"/>
      <c r="G279" s="72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8"/>
      <c r="D280" s="728"/>
      <c r="E280" s="728"/>
      <c r="F280" s="728"/>
      <c r="G280" s="72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8"/>
      <c r="D281" s="728"/>
      <c r="E281" s="728"/>
      <c r="F281" s="728"/>
      <c r="G281" s="72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8"/>
      <c r="D282" s="728"/>
      <c r="E282" s="728"/>
      <c r="F282" s="728"/>
      <c r="G282" s="72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8"/>
      <c r="D283" s="728"/>
      <c r="E283" s="728"/>
      <c r="F283" s="728"/>
      <c r="G283" s="72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8"/>
      <c r="D284" s="728"/>
      <c r="E284" s="728"/>
      <c r="F284" s="728"/>
      <c r="G284" s="72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8"/>
      <c r="D285" s="728"/>
      <c r="E285" s="728"/>
      <c r="F285" s="728"/>
      <c r="G285" s="72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8"/>
      <c r="D286" s="728"/>
      <c r="E286" s="728"/>
      <c r="F286" s="728"/>
      <c r="G286" s="72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8"/>
      <c r="D287" s="728"/>
      <c r="E287" s="728"/>
      <c r="F287" s="728"/>
      <c r="G287" s="72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8"/>
      <c r="D288" s="728"/>
      <c r="E288" s="728"/>
      <c r="F288" s="728"/>
      <c r="G288" s="72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8"/>
      <c r="D289" s="728"/>
      <c r="E289" s="728"/>
      <c r="F289" s="728"/>
      <c r="G289" s="72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8"/>
      <c r="D290" s="728"/>
      <c r="E290" s="728"/>
      <c r="F290" s="728"/>
      <c r="G290" s="72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38"/>
      <c r="D293" s="738"/>
      <c r="E293" s="738"/>
      <c r="F293" s="738"/>
      <c r="G293" s="738"/>
      <c r="H293" s="738"/>
      <c r="I293" s="738"/>
      <c r="J293" s="738"/>
      <c r="K293" s="738"/>
      <c r="L293" s="738"/>
      <c r="M293" s="738"/>
      <c r="N293" s="738"/>
      <c r="O293" s="738"/>
      <c r="P293" s="738"/>
      <c r="Q293" s="738"/>
      <c r="R293" s="738"/>
      <c r="S293" s="738"/>
      <c r="T293" s="738"/>
    </row>
    <row r="294" spans="1:27" ht="21" x14ac:dyDescent="0.25">
      <c r="A294" s="42"/>
      <c r="C294" s="739"/>
      <c r="D294" s="739"/>
      <c r="E294" s="739"/>
      <c r="F294" s="739"/>
      <c r="G294" s="73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8"/>
      <c r="D295" s="728"/>
      <c r="E295" s="728"/>
      <c r="F295" s="728"/>
      <c r="G295" s="72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8"/>
      <c r="D296" s="728"/>
      <c r="E296" s="728"/>
      <c r="F296" s="728"/>
      <c r="G296" s="72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38"/>
      <c r="D299" s="738"/>
      <c r="E299" s="738"/>
      <c r="F299" s="738"/>
      <c r="G299" s="738"/>
      <c r="H299" s="738"/>
      <c r="I299" s="738"/>
      <c r="J299" s="738"/>
      <c r="K299" s="738"/>
      <c r="L299" s="738"/>
      <c r="M299" s="738"/>
      <c r="N299" s="738"/>
      <c r="O299" s="738"/>
      <c r="P299" s="125"/>
      <c r="Q299" s="125"/>
    </row>
    <row r="300" spans="1:27" ht="21" x14ac:dyDescent="0.25">
      <c r="A300" s="42"/>
      <c r="C300" s="739"/>
      <c r="D300" s="739"/>
      <c r="E300" s="739"/>
      <c r="F300" s="739"/>
      <c r="G300" s="73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8"/>
      <c r="D301" s="728"/>
      <c r="E301" s="728"/>
      <c r="F301" s="728"/>
      <c r="G301" s="72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51"/>
      <c r="D306" s="651"/>
      <c r="E306" s="651"/>
      <c r="F306" s="651"/>
      <c r="G306" s="651"/>
      <c r="H306" s="65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abSelected="1" topLeftCell="Q178" zoomScale="85" zoomScaleNormal="85" workbookViewId="0">
      <pane xSplit="6" topLeftCell="AI1" activePane="topRight" state="frozen"/>
      <selection activeCell="AP15" sqref="AP15"/>
      <selection pane="topRight" activeCell="V220" sqref="V22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50" t="s">
        <v>80</v>
      </c>
      <c r="S2" s="750"/>
      <c r="T2" s="750"/>
      <c r="U2" s="750"/>
      <c r="V2" s="750"/>
      <c r="W2" s="750"/>
      <c r="X2" s="750"/>
      <c r="Y2" s="750"/>
      <c r="Z2" s="750"/>
      <c r="AA2" s="750"/>
      <c r="AB2" s="750"/>
      <c r="AC2" s="750"/>
      <c r="AD2" s="750"/>
      <c r="AE2" s="750"/>
      <c r="AF2" s="750"/>
      <c r="AG2" s="750"/>
      <c r="AH2" s="750"/>
      <c r="AI2" s="750"/>
      <c r="AJ2" s="750"/>
      <c r="AK2" s="750"/>
      <c r="AL2" s="750"/>
      <c r="AM2" s="750"/>
      <c r="AN2" s="750"/>
      <c r="AO2" s="750"/>
    </row>
    <row r="3" spans="1:41" ht="30" customHeight="1" x14ac:dyDescent="0.25">
      <c r="B3" s="749" t="s">
        <v>2</v>
      </c>
      <c r="C3" s="749"/>
      <c r="D3" s="749"/>
      <c r="E3" s="749"/>
      <c r="F3" s="749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49" t="s">
        <v>2</v>
      </c>
      <c r="S3" s="749"/>
      <c r="T3" s="749"/>
      <c r="U3" s="749"/>
      <c r="V3" s="749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51" t="s">
        <v>388</v>
      </c>
      <c r="AO3" s="751"/>
    </row>
    <row r="4" spans="1:41" ht="20.100000000000001" customHeight="1" x14ac:dyDescent="0.25">
      <c r="B4" s="742" t="s">
        <v>49</v>
      </c>
      <c r="C4" s="742"/>
      <c r="D4" s="742"/>
      <c r="E4" s="742"/>
      <c r="F4" s="742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2" t="s">
        <v>49</v>
      </c>
      <c r="S4" s="742"/>
      <c r="T4" s="742"/>
      <c r="U4" s="742"/>
      <c r="V4" s="742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5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5</v>
      </c>
      <c r="AJ4" s="477">
        <v>131.66999999999999</v>
      </c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98.65</v>
      </c>
      <c r="AN4" s="745">
        <f>IF(AI4 = 0, 0, AJ4-AM4)</f>
        <v>33.019999999999982</v>
      </c>
      <c r="AO4" s="745"/>
    </row>
    <row r="5" spans="1:41" ht="20.100000000000001" customHeight="1" x14ac:dyDescent="0.25">
      <c r="B5" s="742" t="s">
        <v>56</v>
      </c>
      <c r="C5" s="742"/>
      <c r="D5" s="742"/>
      <c r="E5" s="742"/>
      <c r="F5" s="742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2" t="s">
        <v>56</v>
      </c>
      <c r="S5" s="742"/>
      <c r="T5" s="742"/>
      <c r="U5" s="742"/>
      <c r="V5" s="742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43">
        <f t="shared" ref="AN5:AN19" si="11">AJ5-AM5</f>
        <v>0</v>
      </c>
      <c r="AO5" s="744"/>
    </row>
    <row r="6" spans="1:41" ht="20.100000000000001" customHeight="1" x14ac:dyDescent="0.25">
      <c r="B6" s="742" t="s">
        <v>50</v>
      </c>
      <c r="C6" s="742"/>
      <c r="D6" s="742"/>
      <c r="E6" s="742"/>
      <c r="F6" s="742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2" t="s">
        <v>50</v>
      </c>
      <c r="S6" s="742"/>
      <c r="T6" s="742"/>
      <c r="U6" s="742"/>
      <c r="V6" s="742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43">
        <f t="shared" si="11"/>
        <v>0</v>
      </c>
      <c r="AO6" s="744"/>
    </row>
    <row r="7" spans="1:41" ht="20.100000000000001" customHeight="1" x14ac:dyDescent="0.25">
      <c r="B7" s="742" t="s">
        <v>7</v>
      </c>
      <c r="C7" s="742"/>
      <c r="D7" s="742"/>
      <c r="E7" s="742"/>
      <c r="F7" s="742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2" t="s">
        <v>7</v>
      </c>
      <c r="S7" s="742"/>
      <c r="T7" s="742"/>
      <c r="U7" s="742"/>
      <c r="V7" s="742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43">
        <f t="shared" si="11"/>
        <v>0</v>
      </c>
      <c r="AO7" s="744"/>
    </row>
    <row r="8" spans="1:41" ht="20.100000000000001" customHeight="1" x14ac:dyDescent="0.25">
      <c r="B8" s="742" t="s">
        <v>6</v>
      </c>
      <c r="C8" s="742"/>
      <c r="D8" s="742"/>
      <c r="E8" s="742"/>
      <c r="F8" s="742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2" t="s">
        <v>6</v>
      </c>
      <c r="S8" s="742"/>
      <c r="T8" s="742"/>
      <c r="U8" s="742"/>
      <c r="V8" s="742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22</v>
      </c>
      <c r="AK8" s="477"/>
      <c r="AL8" s="347" t="str">
        <f t="shared" si="4"/>
        <v>YA</v>
      </c>
      <c r="AM8" s="341">
        <f t="shared" si="5"/>
        <v>16.462962962962962</v>
      </c>
      <c r="AN8" s="743">
        <f t="shared" si="11"/>
        <v>5.5370370370370381</v>
      </c>
      <c r="AO8" s="744"/>
    </row>
    <row r="9" spans="1:41" ht="20.100000000000001" customHeight="1" x14ac:dyDescent="0.25">
      <c r="B9" s="742" t="s">
        <v>233</v>
      </c>
      <c r="C9" s="742"/>
      <c r="D9" s="742"/>
      <c r="E9" s="742"/>
      <c r="F9" s="742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2" t="s">
        <v>233</v>
      </c>
      <c r="S9" s="742"/>
      <c r="T9" s="742"/>
      <c r="U9" s="742"/>
      <c r="V9" s="742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43">
        <f t="shared" si="11"/>
        <v>0</v>
      </c>
      <c r="AO9" s="744"/>
    </row>
    <row r="10" spans="1:41" ht="20.100000000000001" customHeight="1" x14ac:dyDescent="0.25">
      <c r="B10" s="742" t="s">
        <v>53</v>
      </c>
      <c r="C10" s="742"/>
      <c r="D10" s="742"/>
      <c r="E10" s="742"/>
      <c r="F10" s="742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2" t="s">
        <v>53</v>
      </c>
      <c r="S10" s="742"/>
      <c r="T10" s="742"/>
      <c r="U10" s="742"/>
      <c r="V10" s="742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43">
        <f t="shared" si="11"/>
        <v>0</v>
      </c>
      <c r="AO10" s="744"/>
    </row>
    <row r="11" spans="1:41" ht="20.100000000000001" customHeight="1" x14ac:dyDescent="0.25">
      <c r="B11" s="742" t="s">
        <v>55</v>
      </c>
      <c r="C11" s="742"/>
      <c r="D11" s="742"/>
      <c r="E11" s="742"/>
      <c r="F11" s="742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2" t="s">
        <v>55</v>
      </c>
      <c r="S11" s="742"/>
      <c r="T11" s="742"/>
      <c r="U11" s="742"/>
      <c r="V11" s="742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1</v>
      </c>
      <c r="AF11" s="373"/>
      <c r="AG11" s="338"/>
      <c r="AH11" s="374">
        <f t="shared" si="3"/>
        <v>0</v>
      </c>
      <c r="AI11" s="477">
        <v>1</v>
      </c>
      <c r="AJ11" s="477">
        <v>8</v>
      </c>
      <c r="AK11" s="477"/>
      <c r="AL11" s="347" t="str">
        <f t="shared" si="4"/>
        <v>YA</v>
      </c>
      <c r="AM11" s="341">
        <f t="shared" si="5"/>
        <v>5.7037037037037033</v>
      </c>
      <c r="AN11" s="743">
        <f t="shared" si="11"/>
        <v>2.2962962962962967</v>
      </c>
      <c r="AO11" s="744"/>
    </row>
    <row r="12" spans="1:41" ht="20.100000000000001" customHeight="1" x14ac:dyDescent="0.25">
      <c r="B12" s="742" t="s">
        <v>5</v>
      </c>
      <c r="C12" s="742"/>
      <c r="D12" s="742"/>
      <c r="E12" s="742"/>
      <c r="F12" s="742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2" t="s">
        <v>5</v>
      </c>
      <c r="S12" s="742"/>
      <c r="T12" s="742"/>
      <c r="U12" s="742"/>
      <c r="V12" s="742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1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>
        <v>1</v>
      </c>
      <c r="AJ12" s="477">
        <v>38</v>
      </c>
      <c r="AK12" s="477"/>
      <c r="AL12" s="347" t="str">
        <f t="shared" si="4"/>
        <v>YA</v>
      </c>
      <c r="AM12" s="341">
        <f t="shared" si="5"/>
        <v>29.53</v>
      </c>
      <c r="AN12" s="743">
        <f t="shared" si="11"/>
        <v>8.4699999999999989</v>
      </c>
      <c r="AO12" s="744"/>
    </row>
    <row r="13" spans="1:41" ht="20.100000000000001" customHeight="1" x14ac:dyDescent="0.25">
      <c r="B13" s="742" t="s">
        <v>4</v>
      </c>
      <c r="C13" s="742"/>
      <c r="D13" s="742"/>
      <c r="E13" s="742"/>
      <c r="F13" s="742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2" t="s">
        <v>4</v>
      </c>
      <c r="S13" s="742"/>
      <c r="T13" s="742"/>
      <c r="U13" s="742"/>
      <c r="V13" s="742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6</v>
      </c>
      <c r="AF13" s="373"/>
      <c r="AG13" s="338"/>
      <c r="AH13" s="374">
        <f t="shared" si="3"/>
        <v>0</v>
      </c>
      <c r="AI13" s="477">
        <v>6</v>
      </c>
      <c r="AJ13" s="477">
        <v>84.93</v>
      </c>
      <c r="AK13" s="477"/>
      <c r="AL13" s="347" t="str">
        <f t="shared" si="4"/>
        <v>YA</v>
      </c>
      <c r="AM13" s="341">
        <f t="shared" si="5"/>
        <v>64.14</v>
      </c>
      <c r="AN13" s="743">
        <f t="shared" si="11"/>
        <v>20.790000000000006</v>
      </c>
      <c r="AO13" s="744"/>
    </row>
    <row r="14" spans="1:41" ht="20.100000000000001" customHeight="1" x14ac:dyDescent="0.25">
      <c r="B14" s="742" t="s">
        <v>12</v>
      </c>
      <c r="C14" s="742"/>
      <c r="D14" s="742"/>
      <c r="E14" s="742"/>
      <c r="F14" s="742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2" t="s">
        <v>12</v>
      </c>
      <c r="S14" s="742"/>
      <c r="T14" s="742"/>
      <c r="U14" s="742"/>
      <c r="V14" s="742"/>
      <c r="W14" s="373">
        <v>200</v>
      </c>
      <c r="X14" s="338">
        <v>24.52</v>
      </c>
      <c r="Y14" s="374">
        <f t="shared" si="0"/>
        <v>4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4</v>
      </c>
      <c r="AJ14" s="477">
        <v>124.32</v>
      </c>
      <c r="AK14" s="477"/>
      <c r="AL14" s="347" t="str">
        <f t="shared" si="4"/>
        <v>YA</v>
      </c>
      <c r="AM14" s="341">
        <f t="shared" si="5"/>
        <v>98.08</v>
      </c>
      <c r="AN14" s="743">
        <f t="shared" si="11"/>
        <v>26.239999999999995</v>
      </c>
      <c r="AO14" s="744"/>
    </row>
    <row r="15" spans="1:41" ht="20.100000000000001" customHeight="1" x14ac:dyDescent="0.25">
      <c r="B15" s="742" t="s">
        <v>205</v>
      </c>
      <c r="C15" s="742"/>
      <c r="D15" s="742"/>
      <c r="E15" s="742"/>
      <c r="F15" s="742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2" t="s">
        <v>205</v>
      </c>
      <c r="S15" s="742"/>
      <c r="T15" s="742"/>
      <c r="U15" s="742"/>
      <c r="V15" s="742"/>
      <c r="W15" s="373">
        <v>1000</v>
      </c>
      <c r="X15" s="340">
        <v>26.22</v>
      </c>
      <c r="Y15" s="374">
        <f t="shared" si="0"/>
        <v>11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358</v>
      </c>
      <c r="AK15" s="477"/>
      <c r="AL15" s="347" t="str">
        <f t="shared" si="4"/>
        <v>YA</v>
      </c>
      <c r="AM15" s="341">
        <f t="shared" si="5"/>
        <v>288.41999999999996</v>
      </c>
      <c r="AN15" s="743">
        <f t="shared" si="11"/>
        <v>69.580000000000041</v>
      </c>
      <c r="AO15" s="744"/>
    </row>
    <row r="16" spans="1:41" ht="20.100000000000001" customHeight="1" x14ac:dyDescent="0.25">
      <c r="B16" s="742" t="s">
        <v>52</v>
      </c>
      <c r="C16" s="742"/>
      <c r="D16" s="742"/>
      <c r="E16" s="742"/>
      <c r="F16" s="742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2" t="s">
        <v>52</v>
      </c>
      <c r="S16" s="742"/>
      <c r="T16" s="742"/>
      <c r="U16" s="742"/>
      <c r="V16" s="742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43">
        <f t="shared" si="11"/>
        <v>0</v>
      </c>
      <c r="AO16" s="744"/>
    </row>
    <row r="17" spans="2:41" ht="20.100000000000001" customHeight="1" x14ac:dyDescent="0.25">
      <c r="B17" s="742" t="s">
        <v>371</v>
      </c>
      <c r="C17" s="742"/>
      <c r="D17" s="742"/>
      <c r="E17" s="742"/>
      <c r="F17" s="742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2" t="s">
        <v>371</v>
      </c>
      <c r="S17" s="742"/>
      <c r="T17" s="742"/>
      <c r="U17" s="742"/>
      <c r="V17" s="742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43">
        <f t="shared" si="11"/>
        <v>0</v>
      </c>
      <c r="AO17" s="744"/>
    </row>
    <row r="18" spans="2:41" ht="20.100000000000001" customHeight="1" x14ac:dyDescent="0.25">
      <c r="B18" s="742" t="s">
        <v>99</v>
      </c>
      <c r="C18" s="742"/>
      <c r="D18" s="742"/>
      <c r="E18" s="742"/>
      <c r="F18" s="742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2" t="s">
        <v>99</v>
      </c>
      <c r="S18" s="742"/>
      <c r="T18" s="742"/>
      <c r="U18" s="742"/>
      <c r="V18" s="742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43">
        <f t="shared" si="11"/>
        <v>0</v>
      </c>
      <c r="AO18" s="744"/>
    </row>
    <row r="19" spans="2:41" ht="20.100000000000001" customHeight="1" x14ac:dyDescent="0.25">
      <c r="B19" s="742" t="s">
        <v>100</v>
      </c>
      <c r="C19" s="742"/>
      <c r="D19" s="742"/>
      <c r="E19" s="742"/>
      <c r="F19" s="742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2" t="s">
        <v>100</v>
      </c>
      <c r="S19" s="742"/>
      <c r="T19" s="742"/>
      <c r="U19" s="742"/>
      <c r="V19" s="742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43">
        <f t="shared" si="11"/>
        <v>0</v>
      </c>
      <c r="AO19" s="744"/>
    </row>
    <row r="20" spans="2:41" ht="20.100000000000001" customHeight="1" x14ac:dyDescent="0.25">
      <c r="B20" s="742" t="s">
        <v>98</v>
      </c>
      <c r="C20" s="742"/>
      <c r="D20" s="742"/>
      <c r="E20" s="742"/>
      <c r="F20" s="742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2" t="s">
        <v>98</v>
      </c>
      <c r="S20" s="742"/>
      <c r="T20" s="742"/>
      <c r="U20" s="742"/>
      <c r="V20" s="742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43">
        <f t="shared" ref="AN20:AN28" si="18">AJ20-AM20</f>
        <v>0</v>
      </c>
      <c r="AO20" s="744"/>
    </row>
    <row r="21" spans="2:41" ht="20.100000000000001" customHeight="1" x14ac:dyDescent="0.25">
      <c r="B21" s="742" t="s">
        <v>101</v>
      </c>
      <c r="C21" s="742"/>
      <c r="D21" s="742"/>
      <c r="E21" s="742"/>
      <c r="F21" s="742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2" t="s">
        <v>101</v>
      </c>
      <c r="S21" s="742"/>
      <c r="T21" s="742"/>
      <c r="U21" s="742"/>
      <c r="V21" s="742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43">
        <f t="shared" si="18"/>
        <v>0</v>
      </c>
      <c r="AO21" s="744"/>
    </row>
    <row r="22" spans="2:41" ht="20.100000000000001" customHeight="1" x14ac:dyDescent="0.25">
      <c r="B22" s="742" t="s">
        <v>11</v>
      </c>
      <c r="C22" s="742"/>
      <c r="D22" s="742"/>
      <c r="E22" s="742"/>
      <c r="F22" s="742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2" t="s">
        <v>11</v>
      </c>
      <c r="S22" s="742"/>
      <c r="T22" s="742"/>
      <c r="U22" s="742"/>
      <c r="V22" s="742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1</v>
      </c>
      <c r="AF22" s="373"/>
      <c r="AG22" s="340"/>
      <c r="AH22" s="374">
        <f t="shared" si="15"/>
        <v>0</v>
      </c>
      <c r="AI22" s="477">
        <v>1</v>
      </c>
      <c r="AJ22" s="477">
        <v>110</v>
      </c>
      <c r="AK22" s="477"/>
      <c r="AL22" s="347" t="str">
        <f t="shared" si="16"/>
        <v>YA</v>
      </c>
      <c r="AM22" s="341">
        <f t="shared" si="17"/>
        <v>80.069999999999993</v>
      </c>
      <c r="AN22" s="743">
        <f t="shared" si="18"/>
        <v>29.930000000000007</v>
      </c>
      <c r="AO22" s="744"/>
    </row>
    <row r="23" spans="2:41" ht="20.100000000000001" customHeight="1" x14ac:dyDescent="0.25">
      <c r="B23" s="742" t="s">
        <v>10</v>
      </c>
      <c r="C23" s="742"/>
      <c r="D23" s="742"/>
      <c r="E23" s="742"/>
      <c r="F23" s="742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2" t="s">
        <v>10</v>
      </c>
      <c r="S23" s="742"/>
      <c r="T23" s="742"/>
      <c r="U23" s="742"/>
      <c r="V23" s="742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2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2</v>
      </c>
      <c r="AJ23" s="477">
        <v>63.29</v>
      </c>
      <c r="AK23" s="477"/>
      <c r="AL23" s="347" t="str">
        <f t="shared" si="16"/>
        <v>YA</v>
      </c>
      <c r="AM23" s="341">
        <f t="shared" si="17"/>
        <v>47.12</v>
      </c>
      <c r="AN23" s="743">
        <f t="shared" si="18"/>
        <v>16.170000000000002</v>
      </c>
      <c r="AO23" s="744"/>
    </row>
    <row r="24" spans="2:41" ht="20.100000000000001" customHeight="1" x14ac:dyDescent="0.25">
      <c r="B24" s="742" t="s">
        <v>9</v>
      </c>
      <c r="C24" s="742"/>
      <c r="D24" s="742"/>
      <c r="E24" s="742"/>
      <c r="F24" s="742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2" t="s">
        <v>9</v>
      </c>
      <c r="S24" s="742"/>
      <c r="T24" s="742"/>
      <c r="U24" s="742"/>
      <c r="V24" s="742"/>
      <c r="W24" s="373">
        <v>132</v>
      </c>
      <c r="X24" s="340">
        <v>22.61</v>
      </c>
      <c r="Y24" s="374">
        <f t="shared" si="12"/>
        <v>0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43">
        <f t="shared" si="18"/>
        <v>0</v>
      </c>
      <c r="AO24" s="744"/>
    </row>
    <row r="25" spans="2:41" ht="20.100000000000001" customHeight="1" x14ac:dyDescent="0.25">
      <c r="B25" s="742" t="s">
        <v>8</v>
      </c>
      <c r="C25" s="742"/>
      <c r="D25" s="742"/>
      <c r="E25" s="742"/>
      <c r="F25" s="742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2" t="s">
        <v>8</v>
      </c>
      <c r="S25" s="742"/>
      <c r="T25" s="742"/>
      <c r="U25" s="742"/>
      <c r="V25" s="742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0</v>
      </c>
      <c r="AF25" s="373">
        <v>48</v>
      </c>
      <c r="AG25" s="340">
        <v>9.89</v>
      </c>
      <c r="AH25" s="374">
        <f t="shared" si="15"/>
        <v>3</v>
      </c>
      <c r="AI25" s="477">
        <v>3</v>
      </c>
      <c r="AJ25" s="477">
        <v>41.61</v>
      </c>
      <c r="AK25" s="477"/>
      <c r="AL25" s="347" t="str">
        <f t="shared" si="16"/>
        <v>YA</v>
      </c>
      <c r="AM25" s="341">
        <f t="shared" si="17"/>
        <v>29.67</v>
      </c>
      <c r="AN25" s="743">
        <f t="shared" si="18"/>
        <v>11.939999999999998</v>
      </c>
      <c r="AO25" s="744"/>
    </row>
    <row r="26" spans="2:41" ht="20.100000000000001" customHeight="1" x14ac:dyDescent="0.25">
      <c r="B26" s="742" t="s">
        <v>57</v>
      </c>
      <c r="C26" s="742"/>
      <c r="D26" s="742"/>
      <c r="E26" s="742"/>
      <c r="F26" s="742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2" t="s">
        <v>57</v>
      </c>
      <c r="S26" s="742"/>
      <c r="T26" s="742"/>
      <c r="U26" s="742"/>
      <c r="V26" s="742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43">
        <f t="shared" si="18"/>
        <v>0</v>
      </c>
      <c r="AO26" s="744"/>
    </row>
    <row r="27" spans="2:41" ht="20.100000000000001" customHeight="1" x14ac:dyDescent="0.25">
      <c r="B27" s="742" t="s">
        <v>51</v>
      </c>
      <c r="C27" s="742"/>
      <c r="D27" s="742"/>
      <c r="E27" s="742"/>
      <c r="F27" s="742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2" t="s">
        <v>51</v>
      </c>
      <c r="S27" s="742"/>
      <c r="T27" s="742"/>
      <c r="U27" s="742"/>
      <c r="V27" s="742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1</v>
      </c>
      <c r="AF27" s="373"/>
      <c r="AG27" s="340"/>
      <c r="AH27" s="374">
        <f t="shared" si="15"/>
        <v>0</v>
      </c>
      <c r="AI27" s="477">
        <v>1</v>
      </c>
      <c r="AJ27" s="477">
        <v>46</v>
      </c>
      <c r="AK27" s="477"/>
      <c r="AL27" s="347" t="str">
        <f t="shared" si="16"/>
        <v>YA</v>
      </c>
      <c r="AM27" s="341">
        <f t="shared" si="17"/>
        <v>34.97</v>
      </c>
      <c r="AN27" s="743">
        <f t="shared" si="18"/>
        <v>11.030000000000001</v>
      </c>
      <c r="AO27" s="744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2" t="s">
        <v>286</v>
      </c>
      <c r="S28" s="742"/>
      <c r="T28" s="742"/>
      <c r="U28" s="742"/>
      <c r="V28" s="742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43">
        <f t="shared" si="18"/>
        <v>0</v>
      </c>
      <c r="AO28" s="744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1027.8200000000002</v>
      </c>
      <c r="AM29" s="423">
        <f>SUM(AM4:AM28)</f>
        <v>792.81666666666661</v>
      </c>
      <c r="AN29" s="378">
        <f>SUM(AN4:AO28)</f>
        <v>235.00333333333336</v>
      </c>
      <c r="AO29" s="379">
        <f>AN29/AM29</f>
        <v>0.29641573293531509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49" t="s">
        <v>2</v>
      </c>
      <c r="C31" s="749"/>
      <c r="D31" s="749"/>
      <c r="E31" s="749"/>
      <c r="F31" s="749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50" t="s">
        <v>82</v>
      </c>
      <c r="S31" s="750"/>
      <c r="T31" s="750"/>
      <c r="U31" s="750"/>
      <c r="V31" s="750"/>
      <c r="W31" s="750"/>
      <c r="X31" s="750"/>
      <c r="Y31" s="750"/>
      <c r="Z31" s="750"/>
      <c r="AA31" s="750"/>
      <c r="AB31" s="750"/>
      <c r="AC31" s="750"/>
      <c r="AD31" s="750"/>
      <c r="AE31" s="750"/>
      <c r="AF31" s="750"/>
      <c r="AG31" s="750"/>
      <c r="AH31" s="750"/>
      <c r="AI31" s="750"/>
      <c r="AJ31" s="750"/>
      <c r="AK31" s="750"/>
      <c r="AL31" s="750"/>
      <c r="AM31" s="750"/>
      <c r="AN31" s="750"/>
      <c r="AO31" s="750"/>
    </row>
    <row r="32" spans="2:41" ht="20.100000000000001" customHeight="1" x14ac:dyDescent="0.25">
      <c r="B32" s="742" t="s">
        <v>40</v>
      </c>
      <c r="C32" s="742"/>
      <c r="D32" s="742"/>
      <c r="E32" s="742"/>
      <c r="F32" s="742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49" t="s">
        <v>2</v>
      </c>
      <c r="S32" s="749"/>
      <c r="T32" s="749"/>
      <c r="U32" s="749"/>
      <c r="V32" s="749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51" t="s">
        <v>388</v>
      </c>
      <c r="AO32" s="751"/>
    </row>
    <row r="33" spans="2:41" ht="20.100000000000001" customHeight="1" x14ac:dyDescent="0.25">
      <c r="B33" s="746" t="s">
        <v>28</v>
      </c>
      <c r="C33" s="747"/>
      <c r="D33" s="747"/>
      <c r="E33" s="747"/>
      <c r="F33" s="74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2" t="s">
        <v>389</v>
      </c>
      <c r="S33" s="742"/>
      <c r="T33" s="742"/>
      <c r="U33" s="742"/>
      <c r="V33" s="742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5">
        <f t="shared" ref="AN33:AN70" si="28">AJ33-AM33</f>
        <v>0</v>
      </c>
      <c r="AO33" s="745"/>
    </row>
    <row r="34" spans="2:41" ht="20.100000000000001" customHeight="1" x14ac:dyDescent="0.25">
      <c r="B34" s="742" t="s">
        <v>114</v>
      </c>
      <c r="C34" s="742"/>
      <c r="D34" s="742"/>
      <c r="E34" s="742"/>
      <c r="F34" s="742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2" t="s">
        <v>309</v>
      </c>
      <c r="S34" s="742"/>
      <c r="T34" s="742"/>
      <c r="U34" s="742"/>
      <c r="V34" s="742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1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>
        <v>1</v>
      </c>
      <c r="AJ34" s="477">
        <v>100</v>
      </c>
      <c r="AK34" s="477"/>
      <c r="AL34" s="347" t="str">
        <f t="shared" si="26"/>
        <v>YA</v>
      </c>
      <c r="AM34" s="341">
        <f t="shared" si="27"/>
        <v>77.739999999999995</v>
      </c>
      <c r="AN34" s="745">
        <f t="shared" si="28"/>
        <v>22.260000000000005</v>
      </c>
      <c r="AO34" s="745"/>
    </row>
    <row r="35" spans="2:41" ht="20.100000000000001" customHeight="1" x14ac:dyDescent="0.25">
      <c r="B35" s="742" t="s">
        <v>31</v>
      </c>
      <c r="C35" s="742"/>
      <c r="D35" s="742"/>
      <c r="E35" s="742"/>
      <c r="F35" s="742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2" t="s">
        <v>390</v>
      </c>
      <c r="S35" s="742"/>
      <c r="T35" s="742"/>
      <c r="U35" s="742"/>
      <c r="V35" s="742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5">
        <f t="shared" si="28"/>
        <v>0</v>
      </c>
      <c r="AO35" s="745"/>
    </row>
    <row r="36" spans="2:41" ht="23.25" customHeight="1" x14ac:dyDescent="0.25">
      <c r="B36" s="742" t="s">
        <v>48</v>
      </c>
      <c r="C36" s="742"/>
      <c r="D36" s="742"/>
      <c r="E36" s="742"/>
      <c r="F36" s="742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2" t="s">
        <v>391</v>
      </c>
      <c r="S36" s="742"/>
      <c r="T36" s="742"/>
      <c r="U36" s="742"/>
      <c r="V36" s="742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5">
        <f t="shared" si="28"/>
        <v>0</v>
      </c>
      <c r="AO36" s="745"/>
    </row>
    <row r="37" spans="2:41" ht="20.100000000000001" customHeight="1" x14ac:dyDescent="0.25">
      <c r="B37" s="742" t="s">
        <v>41</v>
      </c>
      <c r="C37" s="742"/>
      <c r="D37" s="742"/>
      <c r="E37" s="742"/>
      <c r="F37" s="742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2" t="s">
        <v>392</v>
      </c>
      <c r="S37" s="742"/>
      <c r="T37" s="742"/>
      <c r="U37" s="742"/>
      <c r="V37" s="742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5">
        <f t="shared" si="28"/>
        <v>0</v>
      </c>
      <c r="AO37" s="745"/>
    </row>
    <row r="38" spans="2:41" ht="20.100000000000001" customHeight="1" x14ac:dyDescent="0.25">
      <c r="B38" s="742" t="s">
        <v>116</v>
      </c>
      <c r="C38" s="742"/>
      <c r="D38" s="742"/>
      <c r="E38" s="742"/>
      <c r="F38" s="742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2" t="s">
        <v>393</v>
      </c>
      <c r="S38" s="742"/>
      <c r="T38" s="742"/>
      <c r="U38" s="742"/>
      <c r="V38" s="742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5">
        <f t="shared" si="28"/>
        <v>0</v>
      </c>
      <c r="AO38" s="745"/>
    </row>
    <row r="39" spans="2:41" ht="20.100000000000001" customHeight="1" x14ac:dyDescent="0.25">
      <c r="B39" s="742" t="s">
        <v>45</v>
      </c>
      <c r="C39" s="742"/>
      <c r="D39" s="742"/>
      <c r="E39" s="742"/>
      <c r="F39" s="742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2" t="s">
        <v>394</v>
      </c>
      <c r="S39" s="742"/>
      <c r="T39" s="742"/>
      <c r="U39" s="742"/>
      <c r="V39" s="742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5">
        <f t="shared" si="28"/>
        <v>0</v>
      </c>
      <c r="AO39" s="745"/>
    </row>
    <row r="40" spans="2:41" ht="20.100000000000001" customHeight="1" x14ac:dyDescent="0.25">
      <c r="B40" s="742" t="s">
        <v>42</v>
      </c>
      <c r="C40" s="742"/>
      <c r="D40" s="742"/>
      <c r="E40" s="742"/>
      <c r="F40" s="742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2" t="s">
        <v>395</v>
      </c>
      <c r="S40" s="742"/>
      <c r="T40" s="742"/>
      <c r="U40" s="742"/>
      <c r="V40" s="742"/>
      <c r="W40" s="373">
        <v>72</v>
      </c>
      <c r="X40" s="338">
        <v>6.56</v>
      </c>
      <c r="Y40" s="374">
        <f t="shared" si="22"/>
        <v>1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>
        <v>1</v>
      </c>
      <c r="AJ40" s="477">
        <v>7.97</v>
      </c>
      <c r="AK40" s="477"/>
      <c r="AL40" s="347" t="str">
        <f t="shared" si="26"/>
        <v>YA</v>
      </c>
      <c r="AM40" s="341">
        <f t="shared" si="27"/>
        <v>6.56</v>
      </c>
      <c r="AN40" s="745">
        <f t="shared" si="28"/>
        <v>1.4100000000000001</v>
      </c>
      <c r="AO40" s="745"/>
    </row>
    <row r="41" spans="2:41" ht="20.100000000000001" customHeight="1" x14ac:dyDescent="0.25">
      <c r="B41" s="742" t="s">
        <v>246</v>
      </c>
      <c r="C41" s="742"/>
      <c r="D41" s="742"/>
      <c r="E41" s="742"/>
      <c r="F41" s="742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2" t="s">
        <v>396</v>
      </c>
      <c r="S41" s="742"/>
      <c r="T41" s="742"/>
      <c r="U41" s="742"/>
      <c r="V41" s="742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5">
        <f t="shared" si="28"/>
        <v>0</v>
      </c>
      <c r="AO41" s="745"/>
    </row>
    <row r="42" spans="2:41" ht="20.100000000000001" customHeight="1" x14ac:dyDescent="0.25">
      <c r="B42" s="742" t="s">
        <v>115</v>
      </c>
      <c r="C42" s="742"/>
      <c r="D42" s="742"/>
      <c r="E42" s="742"/>
      <c r="F42" s="742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2" t="s">
        <v>397</v>
      </c>
      <c r="S42" s="742"/>
      <c r="T42" s="742"/>
      <c r="U42" s="742"/>
      <c r="V42" s="742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5">
        <f t="shared" si="28"/>
        <v>0</v>
      </c>
      <c r="AO42" s="745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2" t="s">
        <v>485</v>
      </c>
      <c r="S43" s="742"/>
      <c r="T43" s="742"/>
      <c r="U43" s="742"/>
      <c r="V43" s="742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5">
        <f>AJ43-AM43</f>
        <v>0</v>
      </c>
      <c r="AO43" s="745"/>
    </row>
    <row r="44" spans="2:41" ht="20.100000000000001" customHeight="1" x14ac:dyDescent="0.25">
      <c r="B44" s="742" t="s">
        <v>47</v>
      </c>
      <c r="C44" s="742"/>
      <c r="D44" s="742"/>
      <c r="E44" s="742"/>
      <c r="F44" s="742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2" t="s">
        <v>398</v>
      </c>
      <c r="S44" s="742"/>
      <c r="T44" s="742"/>
      <c r="U44" s="742"/>
      <c r="V44" s="742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5">
        <f t="shared" si="28"/>
        <v>0</v>
      </c>
      <c r="AO44" s="745"/>
    </row>
    <row r="45" spans="2:41" ht="20.100000000000001" customHeight="1" x14ac:dyDescent="0.25">
      <c r="B45" s="742" t="s">
        <v>43</v>
      </c>
      <c r="C45" s="742"/>
      <c r="D45" s="742"/>
      <c r="E45" s="742"/>
      <c r="F45" s="742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2" t="s">
        <v>399</v>
      </c>
      <c r="S45" s="742"/>
      <c r="T45" s="742"/>
      <c r="U45" s="742"/>
      <c r="V45" s="742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5">
        <f t="shared" si="28"/>
        <v>0</v>
      </c>
      <c r="AO45" s="745"/>
    </row>
    <row r="46" spans="2:41" ht="20.100000000000001" customHeight="1" x14ac:dyDescent="0.25">
      <c r="B46" s="742" t="s">
        <v>46</v>
      </c>
      <c r="C46" s="742"/>
      <c r="D46" s="742"/>
      <c r="E46" s="742"/>
      <c r="F46" s="742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2" t="s">
        <v>400</v>
      </c>
      <c r="S46" s="742"/>
      <c r="T46" s="742"/>
      <c r="U46" s="742"/>
      <c r="V46" s="742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5">
        <f t="shared" si="28"/>
        <v>0</v>
      </c>
      <c r="AO46" s="745"/>
    </row>
    <row r="47" spans="2:41" ht="20.100000000000001" customHeight="1" x14ac:dyDescent="0.25">
      <c r="B47" s="742" t="s">
        <v>220</v>
      </c>
      <c r="C47" s="742"/>
      <c r="D47" s="742"/>
      <c r="E47" s="742"/>
      <c r="F47" s="742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2" t="s">
        <v>401</v>
      </c>
      <c r="S47" s="742"/>
      <c r="T47" s="742"/>
      <c r="U47" s="742"/>
      <c r="V47" s="742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5">
        <f>AJ47-AM47</f>
        <v>0</v>
      </c>
      <c r="AO47" s="745"/>
    </row>
    <row r="48" spans="2:41" ht="20.100000000000001" customHeight="1" x14ac:dyDescent="0.25">
      <c r="B48" s="742" t="s">
        <v>26</v>
      </c>
      <c r="C48" s="742"/>
      <c r="D48" s="742"/>
      <c r="E48" s="742"/>
      <c r="F48" s="742"/>
      <c r="G48" s="84" t="s">
        <v>337</v>
      </c>
      <c r="H48" s="84" t="s">
        <v>337</v>
      </c>
      <c r="I48" s="84" t="s">
        <v>337</v>
      </c>
      <c r="J48" s="84" t="s">
        <v>337</v>
      </c>
      <c r="R48" s="742" t="s">
        <v>402</v>
      </c>
      <c r="S48" s="742"/>
      <c r="T48" s="742"/>
      <c r="U48" s="742"/>
      <c r="V48" s="742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5">
        <f t="shared" si="28"/>
        <v>0</v>
      </c>
      <c r="AO48" s="745"/>
    </row>
    <row r="49" spans="2:41" ht="20.100000000000001" customHeight="1" x14ac:dyDescent="0.25">
      <c r="B49" s="742" t="s">
        <v>35</v>
      </c>
      <c r="C49" s="742"/>
      <c r="D49" s="742"/>
      <c r="E49" s="742"/>
      <c r="F49" s="742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2" t="s">
        <v>403</v>
      </c>
      <c r="S49" s="742"/>
      <c r="T49" s="742"/>
      <c r="U49" s="742"/>
      <c r="V49" s="742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5">
        <f t="shared" si="28"/>
        <v>0</v>
      </c>
      <c r="AO49" s="745"/>
    </row>
    <row r="50" spans="2:41" ht="20.100000000000001" customHeight="1" x14ac:dyDescent="0.25">
      <c r="B50" s="742" t="s">
        <v>33</v>
      </c>
      <c r="C50" s="742"/>
      <c r="D50" s="742"/>
      <c r="E50" s="742"/>
      <c r="F50" s="742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2" t="s">
        <v>404</v>
      </c>
      <c r="S50" s="742"/>
      <c r="T50" s="742"/>
      <c r="U50" s="742"/>
      <c r="V50" s="742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5">
        <f t="shared" si="28"/>
        <v>0</v>
      </c>
      <c r="AO50" s="745"/>
    </row>
    <row r="51" spans="2:41" ht="20.100000000000001" customHeight="1" x14ac:dyDescent="0.25">
      <c r="B51" s="742" t="s">
        <v>34</v>
      </c>
      <c r="C51" s="742"/>
      <c r="D51" s="742"/>
      <c r="E51" s="742"/>
      <c r="F51" s="742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2" t="s">
        <v>405</v>
      </c>
      <c r="S51" s="742"/>
      <c r="T51" s="742"/>
      <c r="U51" s="742"/>
      <c r="V51" s="742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5">
        <f t="shared" si="28"/>
        <v>0</v>
      </c>
      <c r="AO51" s="745"/>
    </row>
    <row r="52" spans="2:41" ht="20.100000000000001" customHeight="1" x14ac:dyDescent="0.25">
      <c r="B52" s="742" t="s">
        <v>32</v>
      </c>
      <c r="C52" s="742"/>
      <c r="D52" s="742"/>
      <c r="E52" s="742"/>
      <c r="F52" s="742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2" t="s">
        <v>406</v>
      </c>
      <c r="S52" s="742"/>
      <c r="T52" s="742"/>
      <c r="U52" s="742"/>
      <c r="V52" s="742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5">
        <f t="shared" si="28"/>
        <v>0</v>
      </c>
      <c r="AO52" s="745"/>
    </row>
    <row r="53" spans="2:41" ht="20.100000000000001" customHeight="1" x14ac:dyDescent="0.25">
      <c r="B53" s="742" t="s">
        <v>20</v>
      </c>
      <c r="C53" s="742"/>
      <c r="D53" s="742"/>
      <c r="E53" s="742"/>
      <c r="F53" s="742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2" t="s">
        <v>407</v>
      </c>
      <c r="S53" s="742"/>
      <c r="T53" s="742"/>
      <c r="U53" s="742"/>
      <c r="V53" s="742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5">
        <f t="shared" si="28"/>
        <v>0</v>
      </c>
      <c r="AO53" s="745"/>
    </row>
    <row r="54" spans="2:41" ht="20.100000000000001" customHeight="1" x14ac:dyDescent="0.25">
      <c r="B54" s="742" t="s">
        <v>21</v>
      </c>
      <c r="C54" s="742"/>
      <c r="D54" s="742"/>
      <c r="E54" s="742"/>
      <c r="F54" s="742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2" t="s">
        <v>408</v>
      </c>
      <c r="S54" s="742"/>
      <c r="T54" s="742"/>
      <c r="U54" s="742"/>
      <c r="V54" s="742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5">
        <f t="shared" si="28"/>
        <v>0</v>
      </c>
      <c r="AO54" s="745"/>
    </row>
    <row r="55" spans="2:41" ht="20.100000000000001" customHeight="1" x14ac:dyDescent="0.25">
      <c r="B55" s="742" t="s">
        <v>22</v>
      </c>
      <c r="C55" s="742"/>
      <c r="D55" s="742"/>
      <c r="E55" s="742"/>
      <c r="F55" s="742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2" t="s">
        <v>409</v>
      </c>
      <c r="S55" s="742"/>
      <c r="T55" s="742"/>
      <c r="U55" s="742"/>
      <c r="V55" s="742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5">
        <f t="shared" si="28"/>
        <v>0</v>
      </c>
      <c r="AO55" s="745"/>
    </row>
    <row r="56" spans="2:41" ht="20.100000000000001" customHeight="1" x14ac:dyDescent="0.25">
      <c r="B56" s="742" t="s">
        <v>23</v>
      </c>
      <c r="C56" s="742"/>
      <c r="D56" s="742"/>
      <c r="E56" s="742"/>
      <c r="F56" s="742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2" t="s">
        <v>410</v>
      </c>
      <c r="S56" s="742"/>
      <c r="T56" s="742"/>
      <c r="U56" s="742"/>
      <c r="V56" s="742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5">
        <f t="shared" si="28"/>
        <v>0</v>
      </c>
      <c r="AO56" s="745"/>
    </row>
    <row r="57" spans="2:41" ht="20.100000000000001" customHeight="1" x14ac:dyDescent="0.25">
      <c r="B57" s="742" t="s">
        <v>24</v>
      </c>
      <c r="C57" s="742"/>
      <c r="D57" s="742"/>
      <c r="E57" s="742"/>
      <c r="F57" s="742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2" t="s">
        <v>411</v>
      </c>
      <c r="S57" s="742"/>
      <c r="T57" s="742"/>
      <c r="U57" s="742"/>
      <c r="V57" s="742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5">
        <f t="shared" si="28"/>
        <v>0</v>
      </c>
      <c r="AO57" s="745"/>
    </row>
    <row r="58" spans="2:41" ht="20.100000000000001" customHeight="1" x14ac:dyDescent="0.25">
      <c r="B58" s="742" t="s">
        <v>25</v>
      </c>
      <c r="C58" s="742"/>
      <c r="D58" s="742"/>
      <c r="E58" s="742"/>
      <c r="F58" s="742"/>
      <c r="G58" s="84" t="s">
        <v>337</v>
      </c>
      <c r="H58" s="84" t="s">
        <v>337</v>
      </c>
      <c r="I58" s="84" t="s">
        <v>337</v>
      </c>
      <c r="J58" s="84" t="s">
        <v>337</v>
      </c>
      <c r="R58" s="742" t="s">
        <v>412</v>
      </c>
      <c r="S58" s="742"/>
      <c r="T58" s="742"/>
      <c r="U58" s="742"/>
      <c r="V58" s="742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5">
        <f t="shared" si="28"/>
        <v>0</v>
      </c>
      <c r="AO58" s="745"/>
    </row>
    <row r="59" spans="2:41" ht="20.100000000000001" customHeight="1" x14ac:dyDescent="0.25">
      <c r="B59" s="742" t="s">
        <v>36</v>
      </c>
      <c r="C59" s="742"/>
      <c r="D59" s="742"/>
      <c r="E59" s="742"/>
      <c r="F59" s="742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2" t="s">
        <v>413</v>
      </c>
      <c r="S59" s="742"/>
      <c r="T59" s="742"/>
      <c r="U59" s="742"/>
      <c r="V59" s="742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5">
        <f t="shared" si="28"/>
        <v>0</v>
      </c>
      <c r="AO59" s="745"/>
    </row>
    <row r="60" spans="2:41" ht="20.100000000000001" customHeight="1" x14ac:dyDescent="0.25">
      <c r="B60" s="742" t="s">
        <v>38</v>
      </c>
      <c r="C60" s="742"/>
      <c r="D60" s="742"/>
      <c r="E60" s="742"/>
      <c r="F60" s="742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2" t="s">
        <v>414</v>
      </c>
      <c r="S60" s="742"/>
      <c r="T60" s="742"/>
      <c r="U60" s="742"/>
      <c r="V60" s="742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5">
        <f t="shared" si="28"/>
        <v>0</v>
      </c>
      <c r="AO60" s="745"/>
    </row>
    <row r="61" spans="2:41" ht="20.100000000000001" customHeight="1" x14ac:dyDescent="0.25">
      <c r="B61" s="742" t="s">
        <v>39</v>
      </c>
      <c r="C61" s="742"/>
      <c r="D61" s="742"/>
      <c r="E61" s="742"/>
      <c r="F61" s="742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2" t="s">
        <v>415</v>
      </c>
      <c r="S61" s="742"/>
      <c r="T61" s="742"/>
      <c r="U61" s="742"/>
      <c r="V61" s="742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5">
        <f t="shared" si="28"/>
        <v>0</v>
      </c>
      <c r="AO61" s="745"/>
    </row>
    <row r="62" spans="2:41" ht="20.100000000000001" customHeight="1" x14ac:dyDescent="0.25">
      <c r="B62" s="742" t="s">
        <v>277</v>
      </c>
      <c r="C62" s="742"/>
      <c r="D62" s="742"/>
      <c r="E62" s="742"/>
      <c r="F62" s="742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2" t="s">
        <v>416</v>
      </c>
      <c r="S62" s="742"/>
      <c r="T62" s="742"/>
      <c r="U62" s="742"/>
      <c r="V62" s="742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5">
        <f t="shared" si="28"/>
        <v>0</v>
      </c>
      <c r="AO62" s="745"/>
    </row>
    <row r="63" spans="2:41" ht="20.100000000000001" customHeight="1" x14ac:dyDescent="0.25">
      <c r="B63" s="742" t="s">
        <v>37</v>
      </c>
      <c r="C63" s="742"/>
      <c r="D63" s="742"/>
      <c r="E63" s="742"/>
      <c r="F63" s="742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2" t="s">
        <v>417</v>
      </c>
      <c r="S63" s="742"/>
      <c r="T63" s="742"/>
      <c r="U63" s="742"/>
      <c r="V63" s="742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5">
        <f t="shared" si="28"/>
        <v>0</v>
      </c>
      <c r="AO63" s="745"/>
    </row>
    <row r="64" spans="2:41" x14ac:dyDescent="0.25">
      <c r="R64" s="742" t="s">
        <v>418</v>
      </c>
      <c r="S64" s="742"/>
      <c r="T64" s="742"/>
      <c r="U64" s="742"/>
      <c r="V64" s="742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5">
        <f t="shared" si="28"/>
        <v>0</v>
      </c>
      <c r="AO64" s="745"/>
    </row>
    <row r="65" spans="2:41" x14ac:dyDescent="0.25">
      <c r="R65" s="742" t="s">
        <v>419</v>
      </c>
      <c r="S65" s="742"/>
      <c r="T65" s="742"/>
      <c r="U65" s="742"/>
      <c r="V65" s="742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5">
        <f t="shared" si="28"/>
        <v>0</v>
      </c>
      <c r="AO65" s="745"/>
    </row>
    <row r="66" spans="2:41" ht="18.75" x14ac:dyDescent="0.25">
      <c r="B66" s="749" t="s">
        <v>2</v>
      </c>
      <c r="C66" s="749"/>
      <c r="D66" s="749"/>
      <c r="E66" s="749"/>
      <c r="F66" s="749"/>
      <c r="R66" s="742" t="s">
        <v>420</v>
      </c>
      <c r="S66" s="742"/>
      <c r="T66" s="742"/>
      <c r="U66" s="742"/>
      <c r="V66" s="742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45">
        <f t="shared" si="28"/>
        <v>0</v>
      </c>
      <c r="AO66" s="745"/>
    </row>
    <row r="67" spans="2:41" x14ac:dyDescent="0.25">
      <c r="B67" s="742" t="s">
        <v>49</v>
      </c>
      <c r="C67" s="742"/>
      <c r="D67" s="742"/>
      <c r="E67" s="742"/>
      <c r="F67" s="742"/>
      <c r="G67" s="310">
        <v>30</v>
      </c>
      <c r="H67" s="383">
        <v>50</v>
      </c>
      <c r="R67" s="742" t="s">
        <v>421</v>
      </c>
      <c r="S67" s="742"/>
      <c r="T67" s="742"/>
      <c r="U67" s="742"/>
      <c r="V67" s="742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5">
        <f t="shared" si="28"/>
        <v>0</v>
      </c>
      <c r="AO67" s="745"/>
    </row>
    <row r="68" spans="2:41" x14ac:dyDescent="0.25">
      <c r="B68" s="742" t="s">
        <v>56</v>
      </c>
      <c r="C68" s="742"/>
      <c r="D68" s="742"/>
      <c r="E68" s="742"/>
      <c r="F68" s="742"/>
      <c r="G68" s="310">
        <v>0</v>
      </c>
      <c r="H68" s="383"/>
      <c r="R68" s="742" t="s">
        <v>347</v>
      </c>
      <c r="S68" s="742"/>
      <c r="T68" s="742"/>
      <c r="U68" s="742"/>
      <c r="V68" s="742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5">
        <f t="shared" si="28"/>
        <v>0</v>
      </c>
      <c r="AO68" s="745"/>
    </row>
    <row r="69" spans="2:41" x14ac:dyDescent="0.25">
      <c r="B69" s="742" t="s">
        <v>50</v>
      </c>
      <c r="C69" s="742"/>
      <c r="D69" s="742"/>
      <c r="E69" s="742"/>
      <c r="F69" s="742"/>
      <c r="G69" s="310">
        <v>0</v>
      </c>
      <c r="H69" s="383"/>
      <c r="R69" s="742" t="s">
        <v>422</v>
      </c>
      <c r="S69" s="742"/>
      <c r="T69" s="742"/>
      <c r="U69" s="742"/>
      <c r="V69" s="742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5">
        <f t="shared" si="28"/>
        <v>0</v>
      </c>
      <c r="AO69" s="745"/>
    </row>
    <row r="70" spans="2:41" x14ac:dyDescent="0.25">
      <c r="B70" s="742" t="s">
        <v>7</v>
      </c>
      <c r="C70" s="742"/>
      <c r="D70" s="742"/>
      <c r="E70" s="742"/>
      <c r="F70" s="742"/>
      <c r="G70" s="310">
        <v>0</v>
      </c>
      <c r="H70" s="383">
        <v>20</v>
      </c>
      <c r="R70" s="742" t="s">
        <v>423</v>
      </c>
      <c r="S70" s="742"/>
      <c r="T70" s="742"/>
      <c r="U70" s="742"/>
      <c r="V70" s="742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5">
        <f t="shared" si="28"/>
        <v>0</v>
      </c>
      <c r="AO70" s="745"/>
    </row>
    <row r="71" spans="2:41" ht="18.75" customHeight="1" x14ac:dyDescent="0.3">
      <c r="B71" s="742" t="s">
        <v>6</v>
      </c>
      <c r="C71" s="742"/>
      <c r="D71" s="742"/>
      <c r="E71" s="742"/>
      <c r="F71" s="742"/>
      <c r="G71" s="310">
        <v>0</v>
      </c>
      <c r="H71" s="383"/>
      <c r="W71" s="344"/>
      <c r="AJ71" s="377">
        <f>SUM(AJ33:AJ70)</f>
        <v>107.97</v>
      </c>
      <c r="AM71" s="377">
        <f>SUM(AM33:AM70)</f>
        <v>84.3</v>
      </c>
      <c r="AN71" s="380">
        <f>SUM(AN33:AO70)</f>
        <v>23.670000000000005</v>
      </c>
      <c r="AO71" s="381">
        <f>AN71/AM71</f>
        <v>0.28078291814946627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2" t="s">
        <v>233</v>
      </c>
      <c r="C73" s="742"/>
      <c r="D73" s="742"/>
      <c r="E73" s="742"/>
      <c r="F73" s="742"/>
      <c r="G73" s="310">
        <v>0</v>
      </c>
      <c r="H73" s="383"/>
      <c r="R73" s="750" t="s">
        <v>424</v>
      </c>
      <c r="S73" s="750"/>
      <c r="T73" s="750"/>
      <c r="U73" s="750"/>
      <c r="V73" s="750"/>
      <c r="W73" s="750"/>
      <c r="X73" s="750"/>
      <c r="Y73" s="750"/>
      <c r="Z73" s="750"/>
      <c r="AA73" s="750"/>
      <c r="AB73" s="750"/>
      <c r="AC73" s="750"/>
      <c r="AD73" s="750"/>
      <c r="AE73" s="750"/>
      <c r="AF73" s="750"/>
      <c r="AG73" s="750"/>
      <c r="AH73" s="750"/>
      <c r="AI73" s="750"/>
      <c r="AJ73" s="750"/>
      <c r="AK73" s="750"/>
      <c r="AL73" s="750"/>
      <c r="AM73" s="750"/>
      <c r="AN73" s="750"/>
      <c r="AO73" s="750"/>
    </row>
    <row r="74" spans="2:41" ht="15" customHeight="1" x14ac:dyDescent="0.25">
      <c r="B74" s="742" t="s">
        <v>53</v>
      </c>
      <c r="C74" s="742"/>
      <c r="D74" s="742"/>
      <c r="E74" s="742"/>
      <c r="F74" s="742"/>
      <c r="G74" s="310">
        <v>0</v>
      </c>
      <c r="H74" s="383"/>
      <c r="R74" s="749" t="s">
        <v>2</v>
      </c>
      <c r="S74" s="749"/>
      <c r="T74" s="749"/>
      <c r="U74" s="749"/>
      <c r="V74" s="749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51" t="s">
        <v>388</v>
      </c>
      <c r="AO74" s="751"/>
    </row>
    <row r="75" spans="2:41" ht="15" customHeight="1" x14ac:dyDescent="0.25">
      <c r="B75" s="742" t="s">
        <v>55</v>
      </c>
      <c r="C75" s="742"/>
      <c r="D75" s="742"/>
      <c r="E75" s="742"/>
      <c r="F75" s="742"/>
      <c r="G75" s="310">
        <v>0</v>
      </c>
      <c r="H75" s="383"/>
      <c r="R75" s="742" t="s">
        <v>425</v>
      </c>
      <c r="S75" s="742"/>
      <c r="T75" s="742"/>
      <c r="U75" s="742"/>
      <c r="V75" s="742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5">
        <f t="shared" ref="AN75:AN90" si="35">AJ75-AM75</f>
        <v>0</v>
      </c>
      <c r="AO75" s="745"/>
    </row>
    <row r="76" spans="2:41" ht="15" customHeight="1" x14ac:dyDescent="0.25">
      <c r="B76" s="742" t="s">
        <v>5</v>
      </c>
      <c r="C76" s="742"/>
      <c r="D76" s="742"/>
      <c r="E76" s="742"/>
      <c r="F76" s="742"/>
      <c r="G76" s="310">
        <v>30</v>
      </c>
      <c r="H76" s="383">
        <v>50</v>
      </c>
      <c r="R76" s="742" t="s">
        <v>426</v>
      </c>
      <c r="S76" s="742"/>
      <c r="T76" s="742"/>
      <c r="U76" s="742"/>
      <c r="V76" s="742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5">
        <f t="shared" si="35"/>
        <v>0</v>
      </c>
      <c r="AO76" s="745"/>
    </row>
    <row r="77" spans="2:41" ht="15" customHeight="1" x14ac:dyDescent="0.25">
      <c r="B77" s="742" t="s">
        <v>4</v>
      </c>
      <c r="C77" s="742"/>
      <c r="D77" s="742"/>
      <c r="E77" s="742"/>
      <c r="F77" s="742"/>
      <c r="G77" s="310">
        <v>0</v>
      </c>
      <c r="H77" s="383"/>
      <c r="R77" s="742" t="s">
        <v>427</v>
      </c>
      <c r="S77" s="742"/>
      <c r="T77" s="742"/>
      <c r="U77" s="742"/>
      <c r="V77" s="742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5">
        <f>AJ77-AM77</f>
        <v>0</v>
      </c>
      <c r="AO77" s="745"/>
    </row>
    <row r="78" spans="2:41" ht="15" customHeight="1" x14ac:dyDescent="0.25">
      <c r="B78" s="742" t="s">
        <v>12</v>
      </c>
      <c r="C78" s="742"/>
      <c r="D78" s="742"/>
      <c r="E78" s="742"/>
      <c r="F78" s="742"/>
      <c r="G78" s="310">
        <v>0</v>
      </c>
      <c r="H78" s="383">
        <v>60</v>
      </c>
      <c r="R78" s="742" t="s">
        <v>428</v>
      </c>
      <c r="S78" s="742"/>
      <c r="T78" s="742"/>
      <c r="U78" s="742"/>
      <c r="V78" s="742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5">
        <f t="shared" si="35"/>
        <v>0</v>
      </c>
      <c r="AO78" s="745"/>
    </row>
    <row r="79" spans="2:41" x14ac:dyDescent="0.25">
      <c r="B79" s="742" t="s">
        <v>205</v>
      </c>
      <c r="C79" s="742"/>
      <c r="D79" s="742"/>
      <c r="E79" s="742"/>
      <c r="F79" s="742"/>
      <c r="G79" s="310">
        <v>200</v>
      </c>
      <c r="H79" s="383">
        <v>300</v>
      </c>
      <c r="R79" s="742" t="s">
        <v>429</v>
      </c>
      <c r="S79" s="742"/>
      <c r="T79" s="742"/>
      <c r="U79" s="742"/>
      <c r="V79" s="742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5">
        <f t="shared" si="35"/>
        <v>0</v>
      </c>
      <c r="AO79" s="745"/>
    </row>
    <row r="80" spans="2:41" ht="15" customHeight="1" x14ac:dyDescent="0.25">
      <c r="B80" s="742" t="s">
        <v>52</v>
      </c>
      <c r="C80" s="742"/>
      <c r="D80" s="742"/>
      <c r="E80" s="742"/>
      <c r="F80" s="742"/>
      <c r="G80" s="310">
        <v>15</v>
      </c>
      <c r="H80" s="383">
        <v>15</v>
      </c>
      <c r="R80" s="742" t="s">
        <v>430</v>
      </c>
      <c r="S80" s="742"/>
      <c r="T80" s="742"/>
      <c r="U80" s="742"/>
      <c r="V80" s="742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5">
        <f t="shared" si="35"/>
        <v>0</v>
      </c>
      <c r="AO80" s="745"/>
    </row>
    <row r="81" spans="2:41" ht="15" customHeight="1" x14ac:dyDescent="0.25">
      <c r="B81" s="742" t="s">
        <v>99</v>
      </c>
      <c r="C81" s="742"/>
      <c r="D81" s="742"/>
      <c r="E81" s="742"/>
      <c r="F81" s="742"/>
      <c r="G81" s="310">
        <v>0</v>
      </c>
      <c r="H81" s="383"/>
      <c r="R81" s="742" t="s">
        <v>431</v>
      </c>
      <c r="S81" s="742"/>
      <c r="T81" s="742"/>
      <c r="U81" s="742"/>
      <c r="V81" s="742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5">
        <f t="shared" si="35"/>
        <v>0</v>
      </c>
      <c r="AO81" s="745"/>
    </row>
    <row r="82" spans="2:41" ht="15" customHeight="1" x14ac:dyDescent="0.25">
      <c r="B82" s="742" t="s">
        <v>100</v>
      </c>
      <c r="C82" s="742"/>
      <c r="D82" s="742"/>
      <c r="E82" s="742"/>
      <c r="F82" s="742"/>
      <c r="G82" s="310">
        <v>0</v>
      </c>
      <c r="H82" s="383"/>
      <c r="R82" s="742" t="s">
        <v>432</v>
      </c>
      <c r="S82" s="742"/>
      <c r="T82" s="742"/>
      <c r="U82" s="742"/>
      <c r="V82" s="742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5">
        <f t="shared" si="35"/>
        <v>0</v>
      </c>
      <c r="AO82" s="745"/>
    </row>
    <row r="83" spans="2:41" ht="15" customHeight="1" x14ac:dyDescent="0.25">
      <c r="B83" s="742" t="s">
        <v>98</v>
      </c>
      <c r="C83" s="742"/>
      <c r="D83" s="742"/>
      <c r="E83" s="742"/>
      <c r="F83" s="742"/>
      <c r="G83" s="310">
        <v>0</v>
      </c>
      <c r="H83" s="383"/>
      <c r="R83" s="742" t="s">
        <v>433</v>
      </c>
      <c r="S83" s="742"/>
      <c r="T83" s="742"/>
      <c r="U83" s="742"/>
      <c r="V83" s="742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5">
        <f t="shared" si="35"/>
        <v>0</v>
      </c>
      <c r="AO83" s="745"/>
    </row>
    <row r="84" spans="2:41" ht="15" customHeight="1" x14ac:dyDescent="0.25">
      <c r="B84" s="742" t="s">
        <v>101</v>
      </c>
      <c r="C84" s="742"/>
      <c r="D84" s="742"/>
      <c r="E84" s="742"/>
      <c r="F84" s="742"/>
      <c r="G84" s="310">
        <v>0</v>
      </c>
      <c r="H84" s="383"/>
      <c r="R84" s="742" t="s">
        <v>434</v>
      </c>
      <c r="S84" s="742"/>
      <c r="T84" s="742"/>
      <c r="U84" s="742"/>
      <c r="V84" s="742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5">
        <f t="shared" si="35"/>
        <v>0</v>
      </c>
      <c r="AO84" s="745"/>
    </row>
    <row r="85" spans="2:41" x14ac:dyDescent="0.25">
      <c r="B85" s="742" t="s">
        <v>11</v>
      </c>
      <c r="C85" s="742"/>
      <c r="D85" s="742"/>
      <c r="E85" s="742"/>
      <c r="F85" s="742"/>
      <c r="G85" s="310">
        <v>30</v>
      </c>
      <c r="H85" s="383">
        <v>50</v>
      </c>
      <c r="R85" s="742" t="s">
        <v>435</v>
      </c>
      <c r="S85" s="742"/>
      <c r="T85" s="742"/>
      <c r="U85" s="742"/>
      <c r="V85" s="742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5">
        <f t="shared" si="35"/>
        <v>0</v>
      </c>
      <c r="AO85" s="745"/>
    </row>
    <row r="86" spans="2:41" ht="15" customHeight="1" x14ac:dyDescent="0.25">
      <c r="B86" s="742" t="s">
        <v>10</v>
      </c>
      <c r="C86" s="742"/>
      <c r="D86" s="742"/>
      <c r="E86" s="742"/>
      <c r="F86" s="742"/>
      <c r="G86" s="310">
        <v>20</v>
      </c>
      <c r="H86" s="383">
        <v>40</v>
      </c>
      <c r="R86" s="742" t="s">
        <v>436</v>
      </c>
      <c r="S86" s="742"/>
      <c r="T86" s="742"/>
      <c r="U86" s="742"/>
      <c r="V86" s="742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5">
        <f t="shared" si="35"/>
        <v>0</v>
      </c>
      <c r="AO86" s="745"/>
    </row>
    <row r="87" spans="2:41" ht="15" customHeight="1" x14ac:dyDescent="0.25">
      <c r="B87" s="742" t="s">
        <v>9</v>
      </c>
      <c r="C87" s="742"/>
      <c r="D87" s="742"/>
      <c r="E87" s="742"/>
      <c r="F87" s="742"/>
      <c r="G87" s="310">
        <v>30</v>
      </c>
      <c r="H87" s="383">
        <v>70</v>
      </c>
      <c r="R87" s="742" t="s">
        <v>437</v>
      </c>
      <c r="S87" s="742"/>
      <c r="T87" s="742"/>
      <c r="U87" s="742"/>
      <c r="V87" s="742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5">
        <f t="shared" si="35"/>
        <v>0</v>
      </c>
      <c r="AO87" s="745"/>
    </row>
    <row r="88" spans="2:41" x14ac:dyDescent="0.25">
      <c r="B88" s="742" t="s">
        <v>8</v>
      </c>
      <c r="C88" s="742"/>
      <c r="D88" s="742"/>
      <c r="E88" s="742"/>
      <c r="F88" s="742"/>
      <c r="G88" s="310">
        <v>0</v>
      </c>
      <c r="H88" s="383"/>
      <c r="R88" s="742" t="s">
        <v>438</v>
      </c>
      <c r="S88" s="742"/>
      <c r="T88" s="742"/>
      <c r="U88" s="742"/>
      <c r="V88" s="742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5">
        <f t="shared" si="35"/>
        <v>0</v>
      </c>
      <c r="AO88" s="745"/>
    </row>
    <row r="89" spans="2:41" x14ac:dyDescent="0.25">
      <c r="B89" s="742" t="s">
        <v>57</v>
      </c>
      <c r="C89" s="742"/>
      <c r="D89" s="742"/>
      <c r="E89" s="742"/>
      <c r="F89" s="742"/>
      <c r="G89" s="310">
        <v>30</v>
      </c>
      <c r="H89" s="383">
        <v>60</v>
      </c>
      <c r="R89" s="742" t="s">
        <v>439</v>
      </c>
      <c r="S89" s="742"/>
      <c r="T89" s="742"/>
      <c r="U89" s="742"/>
      <c r="V89" s="742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5">
        <f t="shared" si="35"/>
        <v>0</v>
      </c>
      <c r="AO89" s="745"/>
    </row>
    <row r="90" spans="2:41" x14ac:dyDescent="0.25">
      <c r="B90" s="742" t="s">
        <v>51</v>
      </c>
      <c r="C90" s="742"/>
      <c r="D90" s="742"/>
      <c r="E90" s="742"/>
      <c r="F90" s="742"/>
      <c r="G90" s="310">
        <v>0</v>
      </c>
      <c r="R90" s="742" t="s">
        <v>440</v>
      </c>
      <c r="S90" s="742"/>
      <c r="T90" s="742"/>
      <c r="U90" s="742"/>
      <c r="V90" s="742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5">
        <f t="shared" si="35"/>
        <v>0</v>
      </c>
      <c r="AO90" s="745"/>
    </row>
    <row r="91" spans="2:41" x14ac:dyDescent="0.25">
      <c r="R91" s="742" t="s">
        <v>441</v>
      </c>
      <c r="S91" s="742"/>
      <c r="T91" s="742"/>
      <c r="U91" s="742"/>
      <c r="V91" s="742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5">
        <f t="shared" ref="AN91:AN104" si="42">AJ91-AM91</f>
        <v>0</v>
      </c>
      <c r="AO91" s="745"/>
    </row>
    <row r="92" spans="2:41" x14ac:dyDescent="0.25">
      <c r="R92" s="742" t="s">
        <v>442</v>
      </c>
      <c r="S92" s="742"/>
      <c r="T92" s="742"/>
      <c r="U92" s="742"/>
      <c r="V92" s="742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5">
        <f t="shared" si="42"/>
        <v>0</v>
      </c>
      <c r="AO92" s="745"/>
    </row>
    <row r="93" spans="2:41" x14ac:dyDescent="0.25">
      <c r="R93" s="742" t="s">
        <v>443</v>
      </c>
      <c r="S93" s="742"/>
      <c r="T93" s="742"/>
      <c r="U93" s="742"/>
      <c r="V93" s="742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5">
        <f t="shared" si="42"/>
        <v>0</v>
      </c>
      <c r="AO93" s="745"/>
    </row>
    <row r="94" spans="2:41" x14ac:dyDescent="0.25">
      <c r="R94" s="742" t="s">
        <v>444</v>
      </c>
      <c r="S94" s="742"/>
      <c r="T94" s="742"/>
      <c r="U94" s="742"/>
      <c r="V94" s="742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5">
        <f t="shared" si="42"/>
        <v>0</v>
      </c>
      <c r="AO94" s="745"/>
    </row>
    <row r="95" spans="2:41" x14ac:dyDescent="0.25">
      <c r="R95" s="742" t="s">
        <v>445</v>
      </c>
      <c r="S95" s="742"/>
      <c r="T95" s="742"/>
      <c r="U95" s="742"/>
      <c r="V95" s="742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5">
        <f t="shared" si="42"/>
        <v>0</v>
      </c>
      <c r="AO95" s="745"/>
    </row>
    <row r="96" spans="2:41" x14ac:dyDescent="0.25">
      <c r="R96" s="742" t="s">
        <v>446</v>
      </c>
      <c r="S96" s="742"/>
      <c r="T96" s="742"/>
      <c r="U96" s="742"/>
      <c r="V96" s="742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5">
        <f t="shared" si="42"/>
        <v>0</v>
      </c>
      <c r="AO96" s="745"/>
    </row>
    <row r="97" spans="18:41" x14ac:dyDescent="0.25">
      <c r="R97" s="742" t="s">
        <v>447</v>
      </c>
      <c r="S97" s="742"/>
      <c r="T97" s="742"/>
      <c r="U97" s="742"/>
      <c r="V97" s="742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5">
        <f t="shared" ref="AN97" si="49">AJ97-AM97</f>
        <v>0</v>
      </c>
      <c r="AO97" s="745"/>
    </row>
    <row r="98" spans="18:41" x14ac:dyDescent="0.25">
      <c r="R98" s="742" t="s">
        <v>630</v>
      </c>
      <c r="S98" s="742"/>
      <c r="T98" s="742"/>
      <c r="U98" s="742"/>
      <c r="V98" s="742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5">
        <f t="shared" si="42"/>
        <v>0</v>
      </c>
      <c r="AO98" s="745"/>
    </row>
    <row r="99" spans="18:41" x14ac:dyDescent="0.25">
      <c r="R99" s="746" t="s">
        <v>489</v>
      </c>
      <c r="S99" s="747"/>
      <c r="T99" s="747"/>
      <c r="U99" s="747"/>
      <c r="V99" s="748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5">
        <f t="shared" si="42"/>
        <v>0</v>
      </c>
      <c r="AO99" s="745"/>
    </row>
    <row r="100" spans="18:41" x14ac:dyDescent="0.25">
      <c r="R100" s="746" t="s">
        <v>487</v>
      </c>
      <c r="S100" s="747"/>
      <c r="T100" s="747"/>
      <c r="U100" s="747"/>
      <c r="V100" s="748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5">
        <f t="shared" si="42"/>
        <v>0</v>
      </c>
      <c r="AO100" s="745"/>
    </row>
    <row r="101" spans="18:41" x14ac:dyDescent="0.25">
      <c r="R101" s="746" t="s">
        <v>488</v>
      </c>
      <c r="S101" s="747"/>
      <c r="T101" s="747"/>
      <c r="U101" s="747"/>
      <c r="V101" s="748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43">
        <f t="shared" si="42"/>
        <v>0</v>
      </c>
      <c r="AO101" s="744"/>
    </row>
    <row r="102" spans="18:41" x14ac:dyDescent="0.25">
      <c r="R102" s="746" t="s">
        <v>641</v>
      </c>
      <c r="S102" s="747"/>
      <c r="T102" s="747"/>
      <c r="U102" s="747"/>
      <c r="V102" s="748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43">
        <f t="shared" ref="AN102:AN103" si="56">AJ102-AM102</f>
        <v>0</v>
      </c>
      <c r="AO102" s="744"/>
    </row>
    <row r="103" spans="18:41" x14ac:dyDescent="0.25">
      <c r="R103" s="746" t="s">
        <v>642</v>
      </c>
      <c r="S103" s="747"/>
      <c r="T103" s="747"/>
      <c r="U103" s="747"/>
      <c r="V103" s="748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43">
        <f t="shared" si="56"/>
        <v>0</v>
      </c>
      <c r="AO103" s="744"/>
    </row>
    <row r="104" spans="18:41" x14ac:dyDescent="0.25">
      <c r="R104" s="746" t="s">
        <v>490</v>
      </c>
      <c r="S104" s="747"/>
      <c r="T104" s="747"/>
      <c r="U104" s="747"/>
      <c r="V104" s="748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43">
        <f t="shared" si="42"/>
        <v>0</v>
      </c>
      <c r="AO104" s="744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52" t="s">
        <v>448</v>
      </c>
      <c r="S107" s="753"/>
      <c r="T107" s="753"/>
      <c r="U107" s="753"/>
      <c r="V107" s="753"/>
      <c r="W107" s="753"/>
      <c r="X107" s="753"/>
      <c r="Y107" s="753"/>
      <c r="Z107" s="753"/>
      <c r="AA107" s="753"/>
      <c r="AB107" s="753"/>
      <c r="AC107" s="753"/>
      <c r="AD107" s="753"/>
      <c r="AE107" s="753"/>
      <c r="AF107" s="753"/>
      <c r="AG107" s="753"/>
      <c r="AH107" s="753"/>
      <c r="AI107" s="753"/>
      <c r="AJ107" s="753"/>
      <c r="AK107" s="753"/>
      <c r="AL107" s="753"/>
      <c r="AM107" s="753"/>
      <c r="AN107" s="753"/>
      <c r="AO107" s="754"/>
    </row>
    <row r="108" spans="18:41" ht="18.75" x14ac:dyDescent="0.25">
      <c r="R108" s="749" t="s">
        <v>2</v>
      </c>
      <c r="S108" s="749"/>
      <c r="T108" s="749"/>
      <c r="U108" s="749"/>
      <c r="V108" s="749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51" t="s">
        <v>388</v>
      </c>
      <c r="AO108" s="751"/>
    </row>
    <row r="109" spans="18:41" x14ac:dyDescent="0.25">
      <c r="R109" s="742" t="s">
        <v>449</v>
      </c>
      <c r="S109" s="742"/>
      <c r="T109" s="742"/>
      <c r="U109" s="742"/>
      <c r="V109" s="742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45">
        <f t="shared" ref="AN109:AN120" si="63">AJ109-AM109</f>
        <v>0</v>
      </c>
      <c r="AO109" s="745"/>
    </row>
    <row r="110" spans="18:41" x14ac:dyDescent="0.25">
      <c r="R110" s="742" t="s">
        <v>450</v>
      </c>
      <c r="S110" s="742"/>
      <c r="T110" s="742"/>
      <c r="U110" s="742"/>
      <c r="V110" s="742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5">
        <f t="shared" si="63"/>
        <v>0</v>
      </c>
      <c r="AO110" s="745"/>
    </row>
    <row r="111" spans="18:41" x14ac:dyDescent="0.25">
      <c r="R111" s="742" t="s">
        <v>611</v>
      </c>
      <c r="S111" s="742"/>
      <c r="T111" s="742"/>
      <c r="U111" s="742"/>
      <c r="V111" s="742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5">
        <f t="shared" ref="AN111" si="70">AJ111-AM111</f>
        <v>0</v>
      </c>
      <c r="AO111" s="745"/>
    </row>
    <row r="112" spans="18:41" x14ac:dyDescent="0.25">
      <c r="R112" s="742" t="s">
        <v>451</v>
      </c>
      <c r="S112" s="742"/>
      <c r="T112" s="742"/>
      <c r="U112" s="742"/>
      <c r="V112" s="742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80</v>
      </c>
      <c r="AK112" s="477"/>
      <c r="AL112" s="347" t="str">
        <f t="shared" si="61"/>
        <v>YA</v>
      </c>
      <c r="AM112" s="341">
        <f t="shared" si="62"/>
        <v>65</v>
      </c>
      <c r="AN112" s="745">
        <f t="shared" si="63"/>
        <v>15</v>
      </c>
      <c r="AO112" s="745"/>
    </row>
    <row r="113" spans="18:41" x14ac:dyDescent="0.25">
      <c r="R113" s="742" t="s">
        <v>452</v>
      </c>
      <c r="S113" s="742"/>
      <c r="T113" s="742"/>
      <c r="U113" s="742"/>
      <c r="V113" s="742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5">
        <f t="shared" si="63"/>
        <v>0</v>
      </c>
      <c r="AO113" s="745"/>
    </row>
    <row r="114" spans="18:41" x14ac:dyDescent="0.25">
      <c r="R114" s="742" t="s">
        <v>453</v>
      </c>
      <c r="S114" s="742"/>
      <c r="T114" s="742"/>
      <c r="U114" s="742"/>
      <c r="V114" s="742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5">
        <f t="shared" si="63"/>
        <v>0</v>
      </c>
      <c r="AO114" s="745"/>
    </row>
    <row r="115" spans="18:41" x14ac:dyDescent="0.25">
      <c r="R115" s="742" t="s">
        <v>454</v>
      </c>
      <c r="S115" s="742"/>
      <c r="T115" s="742"/>
      <c r="U115" s="742"/>
      <c r="V115" s="742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5">
        <f t="shared" si="63"/>
        <v>0</v>
      </c>
      <c r="AO115" s="745"/>
    </row>
    <row r="116" spans="18:41" x14ac:dyDescent="0.25">
      <c r="R116" s="742" t="s">
        <v>455</v>
      </c>
      <c r="S116" s="742"/>
      <c r="T116" s="742"/>
      <c r="U116" s="742"/>
      <c r="V116" s="742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5">
        <f t="shared" si="63"/>
        <v>0</v>
      </c>
      <c r="AO116" s="745"/>
    </row>
    <row r="117" spans="18:41" x14ac:dyDescent="0.25">
      <c r="R117" s="742" t="s">
        <v>456</v>
      </c>
      <c r="S117" s="742"/>
      <c r="T117" s="742"/>
      <c r="U117" s="742"/>
      <c r="V117" s="742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5">
        <f t="shared" si="63"/>
        <v>0</v>
      </c>
      <c r="AO117" s="745"/>
    </row>
    <row r="118" spans="18:41" ht="14.25" customHeight="1" x14ac:dyDescent="0.25">
      <c r="R118" s="742" t="s">
        <v>481</v>
      </c>
      <c r="S118" s="742"/>
      <c r="T118" s="742"/>
      <c r="U118" s="742"/>
      <c r="V118" s="742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5">
        <f t="shared" si="63"/>
        <v>0</v>
      </c>
      <c r="AO118" s="745"/>
    </row>
    <row r="119" spans="18:41" x14ac:dyDescent="0.25">
      <c r="R119" s="742" t="s">
        <v>482</v>
      </c>
      <c r="S119" s="742"/>
      <c r="T119" s="742"/>
      <c r="U119" s="742"/>
      <c r="V119" s="742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45">
        <f t="shared" si="63"/>
        <v>0</v>
      </c>
      <c r="AO119" s="745"/>
    </row>
    <row r="120" spans="18:41" x14ac:dyDescent="0.25">
      <c r="R120" s="742" t="s">
        <v>500</v>
      </c>
      <c r="S120" s="742"/>
      <c r="T120" s="742"/>
      <c r="U120" s="742"/>
      <c r="V120" s="742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45">
        <f t="shared" si="63"/>
        <v>0</v>
      </c>
      <c r="AO120" s="745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80</v>
      </c>
      <c r="AK121" s="342"/>
      <c r="AM121" s="423">
        <f>SUM(AM109:AM120)</f>
        <v>65</v>
      </c>
      <c r="AN121" s="424">
        <f>SUM(AN109:AO120)</f>
        <v>15</v>
      </c>
      <c r="AO121" s="425">
        <f>AN121/AM121</f>
        <v>0.23076923076923078</v>
      </c>
    </row>
    <row r="123" spans="18:41" ht="43.5" customHeight="1" x14ac:dyDescent="0.25">
      <c r="R123" s="752" t="s">
        <v>457</v>
      </c>
      <c r="S123" s="753"/>
      <c r="T123" s="753"/>
      <c r="U123" s="753"/>
      <c r="V123" s="753"/>
      <c r="W123" s="753"/>
      <c r="X123" s="753"/>
      <c r="Y123" s="753"/>
      <c r="Z123" s="753"/>
      <c r="AA123" s="753"/>
      <c r="AB123" s="753"/>
      <c r="AC123" s="753"/>
      <c r="AD123" s="753"/>
      <c r="AE123" s="753"/>
      <c r="AF123" s="753"/>
      <c r="AG123" s="753"/>
      <c r="AH123" s="753"/>
      <c r="AI123" s="753"/>
      <c r="AJ123" s="753"/>
      <c r="AK123" s="753"/>
      <c r="AL123" s="753"/>
      <c r="AM123" s="753"/>
      <c r="AN123" s="753"/>
      <c r="AO123" s="754"/>
    </row>
    <row r="124" spans="18:41" ht="18.75" x14ac:dyDescent="0.25">
      <c r="R124" s="749" t="s">
        <v>2</v>
      </c>
      <c r="S124" s="749"/>
      <c r="T124" s="749"/>
      <c r="U124" s="749"/>
      <c r="V124" s="749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51" t="s">
        <v>388</v>
      </c>
      <c r="AO124" s="751"/>
    </row>
    <row r="125" spans="18:41" x14ac:dyDescent="0.25">
      <c r="R125" s="742" t="s">
        <v>458</v>
      </c>
      <c r="S125" s="742"/>
      <c r="T125" s="742"/>
      <c r="U125" s="742"/>
      <c r="V125" s="742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45">
        <f t="shared" ref="AN125:AN139" si="77">AJ125-AM125</f>
        <v>0</v>
      </c>
      <c r="AO125" s="745"/>
    </row>
    <row r="126" spans="18:41" x14ac:dyDescent="0.25">
      <c r="R126" s="742" t="s">
        <v>459</v>
      </c>
      <c r="S126" s="742"/>
      <c r="T126" s="742"/>
      <c r="U126" s="742"/>
      <c r="V126" s="742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45">
        <f t="shared" si="77"/>
        <v>0</v>
      </c>
      <c r="AO126" s="745"/>
    </row>
    <row r="127" spans="18:41" x14ac:dyDescent="0.25">
      <c r="R127" s="742" t="s">
        <v>460</v>
      </c>
      <c r="S127" s="742"/>
      <c r="T127" s="742"/>
      <c r="U127" s="742"/>
      <c r="V127" s="742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0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/>
      <c r="AJ127" s="477"/>
      <c r="AK127" s="477"/>
      <c r="AL127" s="347" t="str">
        <f t="shared" si="75"/>
        <v>YA</v>
      </c>
      <c r="AM127" s="341">
        <f t="shared" si="76"/>
        <v>0</v>
      </c>
      <c r="AN127" s="745">
        <f t="shared" si="77"/>
        <v>0</v>
      </c>
      <c r="AO127" s="745"/>
    </row>
    <row r="128" spans="18:41" x14ac:dyDescent="0.25">
      <c r="R128" s="742" t="s">
        <v>461</v>
      </c>
      <c r="S128" s="742"/>
      <c r="T128" s="742"/>
      <c r="U128" s="742"/>
      <c r="V128" s="742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45">
        <f t="shared" si="77"/>
        <v>0</v>
      </c>
      <c r="AO128" s="745"/>
    </row>
    <row r="129" spans="18:41" x14ac:dyDescent="0.25">
      <c r="R129" s="742" t="s">
        <v>479</v>
      </c>
      <c r="S129" s="742"/>
      <c r="T129" s="742"/>
      <c r="U129" s="742"/>
      <c r="V129" s="742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45">
        <f t="shared" si="77"/>
        <v>0</v>
      </c>
      <c r="AO129" s="745"/>
    </row>
    <row r="130" spans="18:41" x14ac:dyDescent="0.25">
      <c r="R130" s="742" t="s">
        <v>491</v>
      </c>
      <c r="S130" s="742"/>
      <c r="T130" s="742"/>
      <c r="U130" s="742"/>
      <c r="V130" s="742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45">
        <f t="shared" si="77"/>
        <v>0</v>
      </c>
      <c r="AO130" s="745"/>
    </row>
    <row r="131" spans="18:41" x14ac:dyDescent="0.25">
      <c r="R131" s="742" t="s">
        <v>492</v>
      </c>
      <c r="S131" s="742"/>
      <c r="T131" s="742"/>
      <c r="U131" s="742"/>
      <c r="V131" s="742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45">
        <f t="shared" si="77"/>
        <v>0</v>
      </c>
      <c r="AO131" s="745"/>
    </row>
    <row r="132" spans="18:41" x14ac:dyDescent="0.25">
      <c r="R132" s="742" t="s">
        <v>493</v>
      </c>
      <c r="S132" s="742"/>
      <c r="T132" s="742"/>
      <c r="U132" s="742"/>
      <c r="V132" s="742"/>
      <c r="W132" s="373">
        <v>12</v>
      </c>
      <c r="X132" s="337">
        <v>1.97</v>
      </c>
      <c r="Y132" s="374">
        <f t="shared" si="71"/>
        <v>1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>
        <v>1</v>
      </c>
      <c r="AJ132" s="477">
        <v>3</v>
      </c>
      <c r="AK132" s="477"/>
      <c r="AL132" s="411" t="str">
        <f t="shared" si="75"/>
        <v>YA</v>
      </c>
      <c r="AM132" s="341">
        <f t="shared" si="76"/>
        <v>1.97</v>
      </c>
      <c r="AN132" s="745">
        <f t="shared" si="77"/>
        <v>1.03</v>
      </c>
      <c r="AO132" s="745"/>
    </row>
    <row r="133" spans="18:41" x14ac:dyDescent="0.25">
      <c r="R133" s="742" t="s">
        <v>494</v>
      </c>
      <c r="S133" s="742"/>
      <c r="T133" s="742"/>
      <c r="U133" s="742"/>
      <c r="V133" s="742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45">
        <f t="shared" si="77"/>
        <v>0</v>
      </c>
      <c r="AO133" s="745"/>
    </row>
    <row r="134" spans="18:41" x14ac:dyDescent="0.25">
      <c r="R134" s="742" t="s">
        <v>495</v>
      </c>
      <c r="S134" s="742"/>
      <c r="T134" s="742"/>
      <c r="U134" s="742"/>
      <c r="V134" s="742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45">
        <f t="shared" si="77"/>
        <v>0</v>
      </c>
      <c r="AO134" s="745"/>
    </row>
    <row r="135" spans="18:41" x14ac:dyDescent="0.25">
      <c r="R135" s="742" t="s">
        <v>496</v>
      </c>
      <c r="S135" s="742"/>
      <c r="T135" s="742"/>
      <c r="U135" s="742"/>
      <c r="V135" s="742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45">
        <f t="shared" si="77"/>
        <v>0</v>
      </c>
      <c r="AO135" s="745"/>
    </row>
    <row r="136" spans="18:41" x14ac:dyDescent="0.25">
      <c r="R136" s="742" t="s">
        <v>497</v>
      </c>
      <c r="S136" s="742"/>
      <c r="T136" s="742"/>
      <c r="U136" s="742"/>
      <c r="V136" s="742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45">
        <f t="shared" si="77"/>
        <v>0</v>
      </c>
      <c r="AO136" s="745"/>
    </row>
    <row r="137" spans="18:41" x14ac:dyDescent="0.25">
      <c r="R137" s="746" t="s">
        <v>608</v>
      </c>
      <c r="S137" s="747"/>
      <c r="T137" s="747"/>
      <c r="U137" s="747"/>
      <c r="V137" s="748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45">
        <f t="shared" ref="AN137" si="80">AJ137-AM137</f>
        <v>0</v>
      </c>
      <c r="AO137" s="745"/>
    </row>
    <row r="138" spans="18:41" x14ac:dyDescent="0.25">
      <c r="R138" s="746" t="s">
        <v>574</v>
      </c>
      <c r="S138" s="747"/>
      <c r="T138" s="747"/>
      <c r="U138" s="747"/>
      <c r="V138" s="748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45">
        <f t="shared" si="77"/>
        <v>0</v>
      </c>
      <c r="AO138" s="745"/>
    </row>
    <row r="139" spans="18:41" x14ac:dyDescent="0.25">
      <c r="R139" s="742" t="s">
        <v>498</v>
      </c>
      <c r="S139" s="742"/>
      <c r="T139" s="742"/>
      <c r="U139" s="742"/>
      <c r="V139" s="742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45">
        <f t="shared" si="77"/>
        <v>0</v>
      </c>
      <c r="AO139" s="745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3</v>
      </c>
      <c r="AK140" s="342"/>
      <c r="AM140" s="377">
        <f>SUM(AM125:AM139)</f>
        <v>1.97</v>
      </c>
      <c r="AN140" s="380">
        <f>SUM(AN125:AN139)</f>
        <v>1.03</v>
      </c>
      <c r="AO140" s="381">
        <f>AN140/AM140</f>
        <v>0.52284263959390864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52" t="s">
        <v>655</v>
      </c>
      <c r="S142" s="753"/>
      <c r="T142" s="753"/>
      <c r="U142" s="753"/>
      <c r="V142" s="753"/>
      <c r="W142" s="753"/>
      <c r="X142" s="753"/>
      <c r="Y142" s="753"/>
      <c r="Z142" s="753"/>
      <c r="AA142" s="753"/>
      <c r="AB142" s="753"/>
      <c r="AC142" s="753"/>
      <c r="AD142" s="753"/>
      <c r="AE142" s="753"/>
      <c r="AF142" s="753"/>
      <c r="AG142" s="753"/>
      <c r="AH142" s="753"/>
      <c r="AI142" s="753"/>
      <c r="AJ142" s="753"/>
      <c r="AK142" s="753"/>
      <c r="AL142" s="753"/>
      <c r="AM142" s="753"/>
      <c r="AN142" s="753"/>
      <c r="AO142" s="754"/>
    </row>
    <row r="143" spans="18:41" ht="18.75" x14ac:dyDescent="0.25">
      <c r="R143" s="749" t="s">
        <v>2</v>
      </c>
      <c r="S143" s="749"/>
      <c r="T143" s="749"/>
      <c r="U143" s="749"/>
      <c r="V143" s="749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51" t="s">
        <v>388</v>
      </c>
      <c r="AO143" s="751"/>
    </row>
    <row r="144" spans="18:41" x14ac:dyDescent="0.25">
      <c r="R144" s="742" t="s">
        <v>656</v>
      </c>
      <c r="S144" s="742"/>
      <c r="T144" s="742"/>
      <c r="U144" s="742"/>
      <c r="V144" s="742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0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/>
      <c r="AJ144" s="477"/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0</v>
      </c>
      <c r="AN144" s="745">
        <f t="shared" ref="AN144:AN202" si="87">AJ144-AM144</f>
        <v>0</v>
      </c>
      <c r="AO144" s="745"/>
    </row>
    <row r="145" spans="18:41" x14ac:dyDescent="0.25">
      <c r="R145" s="742" t="s">
        <v>657</v>
      </c>
      <c r="S145" s="742"/>
      <c r="T145" s="742"/>
      <c r="U145" s="742"/>
      <c r="V145" s="742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45">
        <f t="shared" si="87"/>
        <v>0</v>
      </c>
      <c r="AO145" s="745"/>
    </row>
    <row r="146" spans="18:41" ht="17.25" customHeight="1" x14ac:dyDescent="0.25">
      <c r="R146" s="742" t="s">
        <v>658</v>
      </c>
      <c r="S146" s="742"/>
      <c r="T146" s="742"/>
      <c r="U146" s="742"/>
      <c r="V146" s="742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45">
        <f t="shared" si="87"/>
        <v>0</v>
      </c>
      <c r="AO146" s="745"/>
    </row>
    <row r="147" spans="18:41" x14ac:dyDescent="0.25">
      <c r="R147" s="742" t="s">
        <v>659</v>
      </c>
      <c r="S147" s="742"/>
      <c r="T147" s="742"/>
      <c r="U147" s="742"/>
      <c r="V147" s="742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45">
        <f t="shared" si="87"/>
        <v>0</v>
      </c>
      <c r="AO147" s="745"/>
    </row>
    <row r="148" spans="18:41" x14ac:dyDescent="0.25">
      <c r="R148" s="742" t="s">
        <v>660</v>
      </c>
      <c r="S148" s="742"/>
      <c r="T148" s="742"/>
      <c r="U148" s="742"/>
      <c r="V148" s="742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45">
        <f t="shared" si="87"/>
        <v>0</v>
      </c>
      <c r="AO148" s="745"/>
    </row>
    <row r="149" spans="18:41" x14ac:dyDescent="0.25">
      <c r="R149" s="742" t="s">
        <v>661</v>
      </c>
      <c r="S149" s="742"/>
      <c r="T149" s="742"/>
      <c r="U149" s="742"/>
      <c r="V149" s="742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45">
        <f t="shared" si="87"/>
        <v>0</v>
      </c>
      <c r="AO149" s="745"/>
    </row>
    <row r="150" spans="18:41" x14ac:dyDescent="0.25">
      <c r="R150" s="742" t="s">
        <v>662</v>
      </c>
      <c r="S150" s="742"/>
      <c r="T150" s="742"/>
      <c r="U150" s="742"/>
      <c r="V150" s="742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45">
        <f t="shared" si="87"/>
        <v>0</v>
      </c>
      <c r="AO150" s="745"/>
    </row>
    <row r="151" spans="18:41" x14ac:dyDescent="0.25">
      <c r="R151" s="742" t="s">
        <v>663</v>
      </c>
      <c r="S151" s="742"/>
      <c r="T151" s="742"/>
      <c r="U151" s="742"/>
      <c r="V151" s="742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45">
        <f t="shared" si="87"/>
        <v>0</v>
      </c>
      <c r="AO151" s="745"/>
    </row>
    <row r="152" spans="18:41" x14ac:dyDescent="0.25">
      <c r="R152" s="759" t="s">
        <v>664</v>
      </c>
      <c r="S152" s="759"/>
      <c r="T152" s="759"/>
      <c r="U152" s="759"/>
      <c r="V152" s="759"/>
      <c r="W152" s="373">
        <v>20</v>
      </c>
      <c r="X152" s="337">
        <v>9.61</v>
      </c>
      <c r="Y152" s="374">
        <f t="shared" si="81"/>
        <v>0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/>
      <c r="AJ152" s="477"/>
      <c r="AK152" s="477"/>
      <c r="AL152" s="539" t="str">
        <f t="shared" si="85"/>
        <v>YA</v>
      </c>
      <c r="AM152" s="341">
        <f t="shared" si="86"/>
        <v>0</v>
      </c>
      <c r="AN152" s="745">
        <f t="shared" si="87"/>
        <v>0</v>
      </c>
      <c r="AO152" s="745"/>
    </row>
    <row r="153" spans="18:41" ht="18" customHeight="1" x14ac:dyDescent="0.25">
      <c r="R153" s="742" t="s">
        <v>665</v>
      </c>
      <c r="S153" s="742"/>
      <c r="T153" s="742"/>
      <c r="U153" s="742"/>
      <c r="V153" s="742"/>
      <c r="W153" s="373">
        <v>8</v>
      </c>
      <c r="X153" s="337">
        <v>8.23</v>
      </c>
      <c r="Y153" s="374">
        <f t="shared" si="81"/>
        <v>4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>
        <v>4</v>
      </c>
      <c r="AJ153" s="477">
        <v>40</v>
      </c>
      <c r="AK153" s="477"/>
      <c r="AL153" s="539" t="str">
        <f t="shared" si="85"/>
        <v>YA</v>
      </c>
      <c r="AM153" s="341">
        <f t="shared" si="86"/>
        <v>32.92</v>
      </c>
      <c r="AN153" s="745">
        <f t="shared" si="87"/>
        <v>7.0799999999999983</v>
      </c>
      <c r="AO153" s="745"/>
    </row>
    <row r="154" spans="18:41" ht="17.25" customHeight="1" x14ac:dyDescent="0.25">
      <c r="R154" s="759" t="s">
        <v>666</v>
      </c>
      <c r="S154" s="759"/>
      <c r="T154" s="759"/>
      <c r="U154" s="759"/>
      <c r="V154" s="759"/>
      <c r="W154" s="373">
        <v>8</v>
      </c>
      <c r="X154" s="337">
        <v>11.14</v>
      </c>
      <c r="Y154" s="374">
        <f t="shared" si="81"/>
        <v>0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/>
      <c r="AJ154" s="477"/>
      <c r="AK154" s="477"/>
      <c r="AL154" s="539" t="str">
        <f t="shared" si="85"/>
        <v>YA</v>
      </c>
      <c r="AM154" s="341">
        <f t="shared" si="86"/>
        <v>0</v>
      </c>
      <c r="AN154" s="745">
        <f t="shared" si="87"/>
        <v>0</v>
      </c>
      <c r="AO154" s="745"/>
    </row>
    <row r="155" spans="18:41" x14ac:dyDescent="0.25">
      <c r="R155" s="742" t="s">
        <v>667</v>
      </c>
      <c r="S155" s="742"/>
      <c r="T155" s="742"/>
      <c r="U155" s="742"/>
      <c r="V155" s="742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45">
        <f t="shared" si="87"/>
        <v>0</v>
      </c>
      <c r="AO155" s="745"/>
    </row>
    <row r="156" spans="18:41" x14ac:dyDescent="0.25">
      <c r="R156" s="746" t="s">
        <v>668</v>
      </c>
      <c r="S156" s="747"/>
      <c r="T156" s="747"/>
      <c r="U156" s="747"/>
      <c r="V156" s="748"/>
      <c r="W156" s="373">
        <v>4</v>
      </c>
      <c r="X156" s="337">
        <v>20.34</v>
      </c>
      <c r="Y156" s="374">
        <f t="shared" si="81"/>
        <v>0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/>
      <c r="AJ156" s="477"/>
      <c r="AK156" s="477"/>
      <c r="AL156" s="539" t="str">
        <f t="shared" si="85"/>
        <v>YA</v>
      </c>
      <c r="AM156" s="341">
        <f t="shared" si="86"/>
        <v>0</v>
      </c>
      <c r="AN156" s="745">
        <f t="shared" si="87"/>
        <v>0</v>
      </c>
      <c r="AO156" s="745"/>
    </row>
    <row r="157" spans="18:41" x14ac:dyDescent="0.25">
      <c r="R157" s="746" t="s">
        <v>669</v>
      </c>
      <c r="S157" s="747"/>
      <c r="T157" s="747"/>
      <c r="U157" s="747"/>
      <c r="V157" s="748"/>
      <c r="W157" s="373">
        <v>4</v>
      </c>
      <c r="X157" s="337">
        <v>20.34</v>
      </c>
      <c r="Y157" s="374">
        <f t="shared" si="81"/>
        <v>0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/>
      <c r="AJ157" s="477"/>
      <c r="AK157" s="477"/>
      <c r="AL157" s="539" t="str">
        <f t="shared" si="85"/>
        <v>YA</v>
      </c>
      <c r="AM157" s="341">
        <f t="shared" si="86"/>
        <v>0</v>
      </c>
      <c r="AN157" s="745">
        <f t="shared" si="87"/>
        <v>0</v>
      </c>
      <c r="AO157" s="745"/>
    </row>
    <row r="158" spans="18:41" x14ac:dyDescent="0.25">
      <c r="R158" s="583" t="s">
        <v>670</v>
      </c>
      <c r="S158" s="584"/>
      <c r="T158" s="584"/>
      <c r="U158" s="584"/>
      <c r="V158" s="585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1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>
        <v>1</v>
      </c>
      <c r="AJ158" s="477">
        <v>7</v>
      </c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5.46</v>
      </c>
      <c r="AN158" s="745">
        <f t="shared" ref="AN158:AN201" si="94">AJ158-AM158</f>
        <v>1.54</v>
      </c>
      <c r="AO158" s="745"/>
    </row>
    <row r="159" spans="18:41" x14ac:dyDescent="0.25">
      <c r="R159" s="746" t="s">
        <v>671</v>
      </c>
      <c r="S159" s="747"/>
      <c r="T159" s="747"/>
      <c r="U159" s="747"/>
      <c r="V159" s="748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45">
        <f t="shared" si="94"/>
        <v>0</v>
      </c>
      <c r="AO159" s="745"/>
    </row>
    <row r="160" spans="18:41" x14ac:dyDescent="0.25">
      <c r="R160" s="746" t="s">
        <v>672</v>
      </c>
      <c r="S160" s="747"/>
      <c r="T160" s="747"/>
      <c r="U160" s="747"/>
      <c r="V160" s="748"/>
      <c r="W160" s="373">
        <v>8</v>
      </c>
      <c r="X160" s="337">
        <v>5.46</v>
      </c>
      <c r="Y160" s="374">
        <f t="shared" si="88"/>
        <v>0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/>
      <c r="AJ160" s="477"/>
      <c r="AK160" s="477"/>
      <c r="AL160" s="539" t="str">
        <f t="shared" si="92"/>
        <v>YA</v>
      </c>
      <c r="AM160" s="341">
        <f t="shared" si="93"/>
        <v>0</v>
      </c>
      <c r="AN160" s="745">
        <f t="shared" si="94"/>
        <v>0</v>
      </c>
      <c r="AO160" s="745"/>
    </row>
    <row r="161" spans="18:41" x14ac:dyDescent="0.25">
      <c r="R161" s="746" t="s">
        <v>673</v>
      </c>
      <c r="S161" s="747"/>
      <c r="T161" s="747"/>
      <c r="U161" s="747"/>
      <c r="V161" s="748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45">
        <f t="shared" si="94"/>
        <v>0</v>
      </c>
      <c r="AO161" s="745"/>
    </row>
    <row r="162" spans="18:41" x14ac:dyDescent="0.25">
      <c r="R162" s="746" t="s">
        <v>674</v>
      </c>
      <c r="S162" s="747"/>
      <c r="T162" s="747"/>
      <c r="U162" s="747"/>
      <c r="V162" s="748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45">
        <f t="shared" si="94"/>
        <v>0</v>
      </c>
      <c r="AO162" s="745"/>
    </row>
    <row r="163" spans="18:41" x14ac:dyDescent="0.25">
      <c r="R163" s="746" t="s">
        <v>675</v>
      </c>
      <c r="S163" s="747"/>
      <c r="T163" s="747"/>
      <c r="U163" s="747"/>
      <c r="V163" s="748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45">
        <f t="shared" si="94"/>
        <v>0</v>
      </c>
      <c r="AO163" s="745"/>
    </row>
    <row r="164" spans="18:41" x14ac:dyDescent="0.25">
      <c r="R164" s="746" t="s">
        <v>676</v>
      </c>
      <c r="S164" s="747"/>
      <c r="T164" s="747"/>
      <c r="U164" s="747"/>
      <c r="V164" s="748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45">
        <f t="shared" si="94"/>
        <v>0</v>
      </c>
      <c r="AO164" s="745"/>
    </row>
    <row r="165" spans="18:41" x14ac:dyDescent="0.25">
      <c r="R165" s="746" t="s">
        <v>677</v>
      </c>
      <c r="S165" s="747"/>
      <c r="T165" s="747"/>
      <c r="U165" s="747"/>
      <c r="V165" s="748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45">
        <f t="shared" si="94"/>
        <v>0</v>
      </c>
      <c r="AO165" s="745"/>
    </row>
    <row r="166" spans="18:41" x14ac:dyDescent="0.25">
      <c r="R166" s="746" t="s">
        <v>678</v>
      </c>
      <c r="S166" s="747"/>
      <c r="T166" s="747"/>
      <c r="U166" s="747"/>
      <c r="V166" s="748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45">
        <f t="shared" si="94"/>
        <v>0</v>
      </c>
      <c r="AO166" s="745"/>
    </row>
    <row r="167" spans="18:41" x14ac:dyDescent="0.25">
      <c r="R167" s="746" t="s">
        <v>679</v>
      </c>
      <c r="S167" s="747"/>
      <c r="T167" s="747"/>
      <c r="U167" s="747"/>
      <c r="V167" s="748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45">
        <f t="shared" si="94"/>
        <v>0</v>
      </c>
      <c r="AO167" s="745"/>
    </row>
    <row r="168" spans="18:41" x14ac:dyDescent="0.25">
      <c r="R168" s="746" t="s">
        <v>680</v>
      </c>
      <c r="S168" s="747"/>
      <c r="T168" s="747"/>
      <c r="U168" s="747"/>
      <c r="V168" s="748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45">
        <f t="shared" si="94"/>
        <v>0</v>
      </c>
      <c r="AO168" s="745"/>
    </row>
    <row r="169" spans="18:41" x14ac:dyDescent="0.25">
      <c r="R169" s="746" t="s">
        <v>681</v>
      </c>
      <c r="S169" s="747"/>
      <c r="T169" s="747"/>
      <c r="U169" s="747"/>
      <c r="V169" s="748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45">
        <f t="shared" si="94"/>
        <v>0</v>
      </c>
      <c r="AO169" s="745"/>
    </row>
    <row r="170" spans="18:41" x14ac:dyDescent="0.25">
      <c r="R170" s="746" t="s">
        <v>682</v>
      </c>
      <c r="S170" s="747"/>
      <c r="T170" s="747"/>
      <c r="U170" s="747"/>
      <c r="V170" s="748"/>
      <c r="W170" s="373">
        <v>8</v>
      </c>
      <c r="X170" s="337">
        <v>5.46</v>
      </c>
      <c r="Y170" s="374">
        <f t="shared" si="88"/>
        <v>0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/>
      <c r="AJ170" s="477"/>
      <c r="AK170" s="477"/>
      <c r="AL170" s="539" t="str">
        <f t="shared" si="92"/>
        <v>YA</v>
      </c>
      <c r="AM170" s="341">
        <f t="shared" si="93"/>
        <v>0</v>
      </c>
      <c r="AN170" s="745">
        <f t="shared" si="94"/>
        <v>0</v>
      </c>
      <c r="AO170" s="745"/>
    </row>
    <row r="171" spans="18:41" x14ac:dyDescent="0.25">
      <c r="R171" s="746" t="s">
        <v>683</v>
      </c>
      <c r="S171" s="747"/>
      <c r="T171" s="747"/>
      <c r="U171" s="747"/>
      <c r="V171" s="748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45">
        <f t="shared" si="94"/>
        <v>0</v>
      </c>
      <c r="AO171" s="745"/>
    </row>
    <row r="172" spans="18:41" x14ac:dyDescent="0.25">
      <c r="R172" s="746" t="s">
        <v>684</v>
      </c>
      <c r="S172" s="747"/>
      <c r="T172" s="747"/>
      <c r="U172" s="747"/>
      <c r="V172" s="748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45">
        <f t="shared" si="94"/>
        <v>0</v>
      </c>
      <c r="AO172" s="745"/>
    </row>
    <row r="173" spans="18:41" x14ac:dyDescent="0.25">
      <c r="R173" s="746" t="s">
        <v>685</v>
      </c>
      <c r="S173" s="747"/>
      <c r="T173" s="747"/>
      <c r="U173" s="747"/>
      <c r="V173" s="748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45">
        <f t="shared" si="94"/>
        <v>0</v>
      </c>
      <c r="AO173" s="745"/>
    </row>
    <row r="174" spans="18:41" x14ac:dyDescent="0.25">
      <c r="R174" s="746" t="s">
        <v>686</v>
      </c>
      <c r="S174" s="747"/>
      <c r="T174" s="747"/>
      <c r="U174" s="747"/>
      <c r="V174" s="748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45">
        <f t="shared" si="94"/>
        <v>0</v>
      </c>
      <c r="AO174" s="745"/>
    </row>
    <row r="175" spans="18:41" x14ac:dyDescent="0.25">
      <c r="R175" s="746" t="s">
        <v>701</v>
      </c>
      <c r="S175" s="747"/>
      <c r="T175" s="747"/>
      <c r="U175" s="747"/>
      <c r="V175" s="748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45">
        <f t="shared" si="94"/>
        <v>0</v>
      </c>
      <c r="AO175" s="745"/>
    </row>
    <row r="176" spans="18:41" x14ac:dyDescent="0.25">
      <c r="R176" s="583" t="s">
        <v>687</v>
      </c>
      <c r="S176" s="584"/>
      <c r="T176" s="584"/>
      <c r="U176" s="584"/>
      <c r="V176" s="585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1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>
        <v>1</v>
      </c>
      <c r="AJ176" s="477">
        <v>24</v>
      </c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19</v>
      </c>
      <c r="AN176" s="745">
        <f t="shared" ref="AN176:AN181" si="101">AJ176-AM176</f>
        <v>5</v>
      </c>
      <c r="AO176" s="745"/>
    </row>
    <row r="177" spans="18:41" x14ac:dyDescent="0.25">
      <c r="R177" s="746" t="s">
        <v>688</v>
      </c>
      <c r="S177" s="747"/>
      <c r="T177" s="747"/>
      <c r="U177" s="747"/>
      <c r="V177" s="748"/>
      <c r="W177" s="373">
        <v>2</v>
      </c>
      <c r="X177" s="337">
        <v>19</v>
      </c>
      <c r="Y177" s="374">
        <f t="shared" si="95"/>
        <v>0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/>
      <c r="AJ177" s="477"/>
      <c r="AK177" s="477"/>
      <c r="AL177" s="539" t="str">
        <f t="shared" si="99"/>
        <v>YA</v>
      </c>
      <c r="AM177" s="341">
        <f t="shared" si="100"/>
        <v>0</v>
      </c>
      <c r="AN177" s="745">
        <f t="shared" si="101"/>
        <v>0</v>
      </c>
      <c r="AO177" s="745"/>
    </row>
    <row r="178" spans="18:41" x14ac:dyDescent="0.25">
      <c r="R178" s="746" t="s">
        <v>689</v>
      </c>
      <c r="S178" s="747"/>
      <c r="T178" s="747"/>
      <c r="U178" s="747"/>
      <c r="V178" s="748"/>
      <c r="W178" s="373">
        <v>4</v>
      </c>
      <c r="X178" s="337">
        <v>35.69</v>
      </c>
      <c r="Y178" s="374">
        <f t="shared" si="95"/>
        <v>0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/>
      <c r="AJ178" s="477"/>
      <c r="AK178" s="477"/>
      <c r="AL178" s="539" t="str">
        <f t="shared" si="99"/>
        <v>YA</v>
      </c>
      <c r="AM178" s="341">
        <f t="shared" si="100"/>
        <v>0</v>
      </c>
      <c r="AN178" s="745">
        <f t="shared" si="101"/>
        <v>0</v>
      </c>
      <c r="AO178" s="745"/>
    </row>
    <row r="179" spans="18:41" x14ac:dyDescent="0.25">
      <c r="R179" s="746" t="s">
        <v>690</v>
      </c>
      <c r="S179" s="747"/>
      <c r="T179" s="747"/>
      <c r="U179" s="747"/>
      <c r="V179" s="748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45">
        <f t="shared" si="101"/>
        <v>0</v>
      </c>
      <c r="AO179" s="745"/>
    </row>
    <row r="180" spans="18:41" x14ac:dyDescent="0.25">
      <c r="R180" s="746" t="s">
        <v>691</v>
      </c>
      <c r="S180" s="747"/>
      <c r="T180" s="747"/>
      <c r="U180" s="747"/>
      <c r="V180" s="748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45">
        <f t="shared" si="101"/>
        <v>0</v>
      </c>
      <c r="AO180" s="745"/>
    </row>
    <row r="181" spans="18:41" x14ac:dyDescent="0.25">
      <c r="R181" s="746" t="s">
        <v>692</v>
      </c>
      <c r="S181" s="747"/>
      <c r="T181" s="747"/>
      <c r="U181" s="747"/>
      <c r="V181" s="748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45">
        <f t="shared" si="101"/>
        <v>0</v>
      </c>
      <c r="AO181" s="745"/>
    </row>
    <row r="182" spans="18:41" x14ac:dyDescent="0.25">
      <c r="R182" s="746" t="s">
        <v>693</v>
      </c>
      <c r="S182" s="747"/>
      <c r="T182" s="747"/>
      <c r="U182" s="747"/>
      <c r="V182" s="748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45">
        <f t="shared" si="94"/>
        <v>0</v>
      </c>
      <c r="AO182" s="745"/>
    </row>
    <row r="183" spans="18:41" x14ac:dyDescent="0.25">
      <c r="R183" s="746" t="s">
        <v>694</v>
      </c>
      <c r="S183" s="747"/>
      <c r="T183" s="747"/>
      <c r="U183" s="747"/>
      <c r="V183" s="748"/>
      <c r="W183" s="373">
        <v>6</v>
      </c>
      <c r="X183" s="337">
        <v>5.67</v>
      </c>
      <c r="Y183" s="374">
        <f t="shared" si="88"/>
        <v>0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/>
      <c r="AJ183" s="477"/>
      <c r="AK183" s="477"/>
      <c r="AL183" s="539" t="str">
        <f t="shared" si="92"/>
        <v>YA</v>
      </c>
      <c r="AM183" s="341">
        <f t="shared" si="93"/>
        <v>0</v>
      </c>
      <c r="AN183" s="745">
        <f t="shared" si="94"/>
        <v>0</v>
      </c>
      <c r="AO183" s="745"/>
    </row>
    <row r="184" spans="18:41" x14ac:dyDescent="0.25">
      <c r="R184" s="746" t="s">
        <v>695</v>
      </c>
      <c r="S184" s="747"/>
      <c r="T184" s="747"/>
      <c r="U184" s="747"/>
      <c r="V184" s="748"/>
      <c r="W184" s="373">
        <v>6</v>
      </c>
      <c r="X184" s="337">
        <v>5.67</v>
      </c>
      <c r="Y184" s="374">
        <f t="shared" si="88"/>
        <v>4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>
        <v>4</v>
      </c>
      <c r="AJ184" s="477">
        <v>28</v>
      </c>
      <c r="AK184" s="477"/>
      <c r="AL184" s="539" t="str">
        <f t="shared" si="92"/>
        <v>YA</v>
      </c>
      <c r="AM184" s="341">
        <f t="shared" si="93"/>
        <v>22.68</v>
      </c>
      <c r="AN184" s="745">
        <f t="shared" si="94"/>
        <v>5.32</v>
      </c>
      <c r="AO184" s="745"/>
    </row>
    <row r="185" spans="18:41" x14ac:dyDescent="0.25">
      <c r="R185" s="746" t="s">
        <v>696</v>
      </c>
      <c r="S185" s="747"/>
      <c r="T185" s="747"/>
      <c r="U185" s="747"/>
      <c r="V185" s="748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45">
        <f t="shared" si="94"/>
        <v>0</v>
      </c>
      <c r="AO185" s="745"/>
    </row>
    <row r="186" spans="18:41" x14ac:dyDescent="0.25">
      <c r="R186" s="746" t="s">
        <v>697</v>
      </c>
      <c r="S186" s="747"/>
      <c r="T186" s="747"/>
      <c r="U186" s="747"/>
      <c r="V186" s="748"/>
      <c r="W186" s="373">
        <v>12</v>
      </c>
      <c r="X186" s="337">
        <v>5.67</v>
      </c>
      <c r="Y186" s="374">
        <f t="shared" si="88"/>
        <v>0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/>
      <c r="AJ186" s="477"/>
      <c r="AK186" s="477"/>
      <c r="AL186" s="539" t="str">
        <f t="shared" si="92"/>
        <v>YA</v>
      </c>
      <c r="AM186" s="341">
        <f t="shared" si="93"/>
        <v>0</v>
      </c>
      <c r="AN186" s="745">
        <f t="shared" si="94"/>
        <v>0</v>
      </c>
      <c r="AO186" s="745"/>
    </row>
    <row r="187" spans="18:41" x14ac:dyDescent="0.25">
      <c r="R187" s="746" t="s">
        <v>698</v>
      </c>
      <c r="S187" s="747"/>
      <c r="T187" s="747"/>
      <c r="U187" s="747"/>
      <c r="V187" s="748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45">
        <f t="shared" ref="AN187:AN200" si="108">AJ187-AM187</f>
        <v>0</v>
      </c>
      <c r="AO187" s="745"/>
    </row>
    <row r="188" spans="18:41" x14ac:dyDescent="0.25">
      <c r="R188" s="746" t="s">
        <v>699</v>
      </c>
      <c r="S188" s="747"/>
      <c r="T188" s="747"/>
      <c r="U188" s="747"/>
      <c r="V188" s="748"/>
      <c r="W188" s="373">
        <v>12</v>
      </c>
      <c r="X188" s="337">
        <v>6</v>
      </c>
      <c r="Y188" s="374">
        <f t="shared" si="102"/>
        <v>0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/>
      <c r="AJ188" s="477"/>
      <c r="AK188" s="477"/>
      <c r="AL188" s="539" t="str">
        <f t="shared" si="106"/>
        <v>YA</v>
      </c>
      <c r="AM188" s="341">
        <f t="shared" si="107"/>
        <v>0</v>
      </c>
      <c r="AN188" s="745">
        <f t="shared" si="108"/>
        <v>0</v>
      </c>
      <c r="AO188" s="745"/>
    </row>
    <row r="189" spans="18:41" x14ac:dyDescent="0.25">
      <c r="R189" s="746" t="s">
        <v>700</v>
      </c>
      <c r="S189" s="747"/>
      <c r="T189" s="747"/>
      <c r="U189" s="747"/>
      <c r="V189" s="748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45">
        <f t="shared" si="108"/>
        <v>0</v>
      </c>
      <c r="AO189" s="745"/>
    </row>
    <row r="190" spans="18:41" x14ac:dyDescent="0.25">
      <c r="R190" s="746" t="s">
        <v>661</v>
      </c>
      <c r="S190" s="747"/>
      <c r="T190" s="747"/>
      <c r="U190" s="747"/>
      <c r="V190" s="748"/>
      <c r="W190" s="373">
        <v>8</v>
      </c>
      <c r="X190" s="337">
        <v>18.510000000000002</v>
      </c>
      <c r="Y190" s="374">
        <f t="shared" si="102"/>
        <v>0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/>
      <c r="AJ190" s="477"/>
      <c r="AK190" s="477"/>
      <c r="AL190" s="539" t="str">
        <f t="shared" si="106"/>
        <v>YA</v>
      </c>
      <c r="AM190" s="341">
        <f t="shared" si="107"/>
        <v>0</v>
      </c>
      <c r="AN190" s="745">
        <f t="shared" si="108"/>
        <v>0</v>
      </c>
      <c r="AO190" s="745"/>
    </row>
    <row r="191" spans="18:41" x14ac:dyDescent="0.25">
      <c r="R191" s="746" t="s">
        <v>709</v>
      </c>
      <c r="S191" s="747"/>
      <c r="T191" s="747"/>
      <c r="U191" s="747"/>
      <c r="V191" s="748"/>
      <c r="W191" s="373">
        <v>4</v>
      </c>
      <c r="X191" s="337">
        <v>12</v>
      </c>
      <c r="Y191" s="374">
        <f t="shared" si="102"/>
        <v>0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/>
      <c r="AJ191" s="477"/>
      <c r="AK191" s="477"/>
      <c r="AL191" s="539" t="str">
        <f t="shared" si="106"/>
        <v>YA</v>
      </c>
      <c r="AM191" s="341">
        <f t="shared" si="107"/>
        <v>0</v>
      </c>
      <c r="AN191" s="745">
        <f t="shared" si="108"/>
        <v>0</v>
      </c>
      <c r="AO191" s="745"/>
    </row>
    <row r="192" spans="18:41" x14ac:dyDescent="0.25">
      <c r="R192" s="746"/>
      <c r="S192" s="747"/>
      <c r="T192" s="747"/>
      <c r="U192" s="747"/>
      <c r="V192" s="748"/>
      <c r="W192" s="373"/>
      <c r="X192" s="337"/>
      <c r="Y192" s="374">
        <f t="shared" si="102"/>
        <v>0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/>
      <c r="AJ192" s="477"/>
      <c r="AK192" s="477"/>
      <c r="AL192" s="539" t="str">
        <f t="shared" si="106"/>
        <v>YA</v>
      </c>
      <c r="AM192" s="341">
        <f t="shared" si="107"/>
        <v>0</v>
      </c>
      <c r="AN192" s="745">
        <f t="shared" si="108"/>
        <v>0</v>
      </c>
      <c r="AO192" s="745"/>
    </row>
    <row r="193" spans="18:41" x14ac:dyDescent="0.25">
      <c r="R193" s="746"/>
      <c r="S193" s="747"/>
      <c r="T193" s="747"/>
      <c r="U193" s="747"/>
      <c r="V193" s="748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45">
        <f t="shared" si="108"/>
        <v>0</v>
      </c>
      <c r="AO193" s="745"/>
    </row>
    <row r="194" spans="18:41" x14ac:dyDescent="0.25">
      <c r="R194" s="746"/>
      <c r="S194" s="747"/>
      <c r="T194" s="747"/>
      <c r="U194" s="747"/>
      <c r="V194" s="748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45">
        <f t="shared" si="108"/>
        <v>0</v>
      </c>
      <c r="AO194" s="745"/>
    </row>
    <row r="195" spans="18:41" x14ac:dyDescent="0.25">
      <c r="R195" s="746"/>
      <c r="S195" s="747"/>
      <c r="T195" s="747"/>
      <c r="U195" s="747"/>
      <c r="V195" s="748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45">
        <f t="shared" si="108"/>
        <v>0</v>
      </c>
      <c r="AO195" s="745"/>
    </row>
    <row r="196" spans="18:41" x14ac:dyDescent="0.25">
      <c r="R196" s="746"/>
      <c r="S196" s="747"/>
      <c r="T196" s="747"/>
      <c r="U196" s="747"/>
      <c r="V196" s="748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45">
        <f t="shared" si="108"/>
        <v>0</v>
      </c>
      <c r="AO196" s="745"/>
    </row>
    <row r="197" spans="18:41" x14ac:dyDescent="0.25">
      <c r="R197" s="746"/>
      <c r="S197" s="747"/>
      <c r="T197" s="747"/>
      <c r="U197" s="747"/>
      <c r="V197" s="748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45">
        <f t="shared" si="108"/>
        <v>0</v>
      </c>
      <c r="AO197" s="745"/>
    </row>
    <row r="198" spans="18:41" x14ac:dyDescent="0.25">
      <c r="R198" s="746"/>
      <c r="S198" s="747"/>
      <c r="T198" s="747"/>
      <c r="U198" s="747"/>
      <c r="V198" s="748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45">
        <f t="shared" si="108"/>
        <v>0</v>
      </c>
      <c r="AO198" s="745"/>
    </row>
    <row r="199" spans="18:41" x14ac:dyDescent="0.25">
      <c r="R199" s="746"/>
      <c r="S199" s="747"/>
      <c r="T199" s="747"/>
      <c r="U199" s="747"/>
      <c r="V199" s="748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45">
        <f t="shared" si="108"/>
        <v>0</v>
      </c>
      <c r="AO199" s="745"/>
    </row>
    <row r="200" spans="18:41" x14ac:dyDescent="0.25">
      <c r="R200" s="746"/>
      <c r="S200" s="747"/>
      <c r="T200" s="747"/>
      <c r="U200" s="747"/>
      <c r="V200" s="748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45">
        <f t="shared" si="108"/>
        <v>0</v>
      </c>
      <c r="AO200" s="745"/>
    </row>
    <row r="201" spans="18:41" x14ac:dyDescent="0.25">
      <c r="R201" s="746"/>
      <c r="S201" s="747"/>
      <c r="T201" s="747"/>
      <c r="U201" s="747"/>
      <c r="V201" s="748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45">
        <f t="shared" si="94"/>
        <v>0</v>
      </c>
      <c r="AO201" s="745"/>
    </row>
    <row r="202" spans="18:41" x14ac:dyDescent="0.25">
      <c r="R202" s="742"/>
      <c r="S202" s="742"/>
      <c r="T202" s="742"/>
      <c r="U202" s="742"/>
      <c r="V202" s="742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45">
        <f t="shared" si="87"/>
        <v>0</v>
      </c>
      <c r="AO202" s="745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99</v>
      </c>
      <c r="AK203" s="342"/>
      <c r="AM203" s="377">
        <f>SUM(AM144:AM202)</f>
        <v>80.06</v>
      </c>
      <c r="AN203" s="380">
        <f>SUM(AN144:AN202)</f>
        <v>18.939999999999998</v>
      </c>
      <c r="AO203" s="381">
        <f>AN203/AM203</f>
        <v>0.2365725705720709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56" t="s">
        <v>91</v>
      </c>
      <c r="S206" s="757"/>
      <c r="T206" s="757"/>
      <c r="U206" s="757"/>
      <c r="V206" s="758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541" t="s">
        <v>655</v>
      </c>
    </row>
    <row r="208" spans="18:41" ht="18.75" x14ac:dyDescent="0.25">
      <c r="R208" s="353" t="s">
        <v>80</v>
      </c>
      <c r="S208" s="354">
        <f>AJ29</f>
        <v>1027.8200000000002</v>
      </c>
      <c r="T208" s="354">
        <f>AM29</f>
        <v>792.81666666666661</v>
      </c>
      <c r="U208" s="355">
        <f>AN29</f>
        <v>235.00333333333336</v>
      </c>
      <c r="V208" s="356">
        <f>AO29</f>
        <v>0.29641573293531509</v>
      </c>
      <c r="W208" s="9"/>
      <c r="AI208" s="341">
        <f>U214-AO208</f>
        <v>274.70333333333332</v>
      </c>
      <c r="AJ208" s="341">
        <f>U208</f>
        <v>235.00333333333336</v>
      </c>
      <c r="AK208" s="341">
        <f>U209</f>
        <v>23.670000000000005</v>
      </c>
      <c r="AL208" s="341">
        <f>U210</f>
        <v>0</v>
      </c>
      <c r="AM208" s="341">
        <f>U211</f>
        <v>15</v>
      </c>
      <c r="AN208" s="341">
        <f>U212</f>
        <v>1.03</v>
      </c>
      <c r="AO208" s="542">
        <f>U213</f>
        <v>18.939999999999998</v>
      </c>
    </row>
    <row r="209" spans="18:41" ht="18.75" x14ac:dyDescent="0.25">
      <c r="R209" s="357" t="s">
        <v>82</v>
      </c>
      <c r="S209" s="358">
        <f>AJ71</f>
        <v>107.97</v>
      </c>
      <c r="T209" s="358">
        <f>AM71</f>
        <v>84.3</v>
      </c>
      <c r="U209" s="355">
        <f>AN71</f>
        <v>23.670000000000005</v>
      </c>
      <c r="V209" s="356">
        <f>AO71</f>
        <v>0.28078291814946627</v>
      </c>
      <c r="AN209" s="369"/>
      <c r="AO209" s="369"/>
    </row>
    <row r="210" spans="18:41" ht="18.75" x14ac:dyDescent="0.25">
      <c r="R210" s="357" t="s">
        <v>424</v>
      </c>
      <c r="S210" s="358">
        <f>AJ105</f>
        <v>0</v>
      </c>
      <c r="T210" s="358">
        <f>AM105</f>
        <v>0</v>
      </c>
      <c r="U210" s="355">
        <f>AN105</f>
        <v>0</v>
      </c>
      <c r="V210" s="356" t="e">
        <f>AO105</f>
        <v>#DIV/0!</v>
      </c>
    </row>
    <row r="211" spans="18:41" ht="18.75" x14ac:dyDescent="0.25">
      <c r="R211" s="353" t="s">
        <v>448</v>
      </c>
      <c r="S211" s="358">
        <f>AJ121</f>
        <v>80</v>
      </c>
      <c r="T211" s="358">
        <f>AM121</f>
        <v>65</v>
      </c>
      <c r="U211" s="355">
        <f>AN121</f>
        <v>15</v>
      </c>
      <c r="V211" s="356">
        <f>AO121</f>
        <v>0.23076923076923078</v>
      </c>
    </row>
    <row r="212" spans="18:41" ht="37.5" x14ac:dyDescent="0.25">
      <c r="R212" s="357" t="s">
        <v>457</v>
      </c>
      <c r="S212" s="358">
        <f>AJ140</f>
        <v>3</v>
      </c>
      <c r="T212" s="358">
        <f>AM140</f>
        <v>1.97</v>
      </c>
      <c r="U212" s="355">
        <f>AN140</f>
        <v>1.03</v>
      </c>
      <c r="V212" s="356">
        <f>AO140</f>
        <v>0.52284263959390864</v>
      </c>
    </row>
    <row r="213" spans="18:41" ht="18.75" x14ac:dyDescent="0.25">
      <c r="R213" s="357" t="s">
        <v>655</v>
      </c>
      <c r="S213" s="358">
        <f>AJ203</f>
        <v>99</v>
      </c>
      <c r="T213" s="358">
        <f>AM203</f>
        <v>80.06</v>
      </c>
      <c r="U213" s="355">
        <f>AN203</f>
        <v>18.939999999999998</v>
      </c>
      <c r="V213" s="356">
        <f>AO203</f>
        <v>0.2365725705720709</v>
      </c>
    </row>
    <row r="214" spans="18:41" ht="18.75" x14ac:dyDescent="0.25">
      <c r="R214" s="359" t="s">
        <v>72</v>
      </c>
      <c r="S214" s="360">
        <f>SUM(S208:S213)</f>
        <v>1317.7900000000002</v>
      </c>
      <c r="T214" s="360">
        <f>SUM(T208:T213)</f>
        <v>1024.1466666666665</v>
      </c>
      <c r="U214" s="355">
        <f>SUM(U208:U213)</f>
        <v>293.64333333333332</v>
      </c>
      <c r="V214" s="361">
        <f>U214/T214</f>
        <v>0.28672000104151751</v>
      </c>
      <c r="AN214" s="334"/>
      <c r="AO214" s="334"/>
    </row>
    <row r="215" spans="18:41" ht="18.75" x14ac:dyDescent="0.25">
      <c r="R215" s="755"/>
      <c r="S215" s="755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ht="27.75" customHeight="1" x14ac:dyDescent="0.25">
      <c r="R219" s="550" t="s">
        <v>717</v>
      </c>
      <c r="S219" s="550" t="s">
        <v>72</v>
      </c>
      <c r="Z219" s="415"/>
      <c r="AA219" s="415"/>
      <c r="AC219" s="408"/>
      <c r="AN219" s="429"/>
      <c r="AO219" s="429"/>
    </row>
    <row r="220" spans="18:41" ht="26.25" customHeight="1" x14ac:dyDescent="0.25">
      <c r="R220" s="551" t="s">
        <v>710</v>
      </c>
      <c r="S220" s="552" t="s">
        <v>702</v>
      </c>
      <c r="Z220" s="415"/>
      <c r="AA220" s="415"/>
      <c r="AC220" s="408"/>
      <c r="AN220" s="429"/>
      <c r="AO220" s="429"/>
    </row>
    <row r="221" spans="18:41" ht="39" customHeight="1" thickBot="1" x14ac:dyDescent="0.3">
      <c r="R221" s="551" t="s">
        <v>718</v>
      </c>
      <c r="S221" s="553" t="s">
        <v>719</v>
      </c>
      <c r="Z221" s="435"/>
      <c r="AA221" s="435"/>
      <c r="AC221" s="408"/>
      <c r="AN221" s="429"/>
      <c r="AO221" s="429"/>
    </row>
    <row r="222" spans="18:41" ht="45" hidden="1" customHeight="1" x14ac:dyDescent="0.35">
      <c r="R222" s="556" t="s">
        <v>710</v>
      </c>
      <c r="S222" s="557" t="s">
        <v>711</v>
      </c>
      <c r="Y222" s="416"/>
      <c r="Z222" s="435"/>
      <c r="AA222" s="435"/>
      <c r="AC222" s="408"/>
      <c r="AN222" s="432"/>
      <c r="AO222" s="432"/>
    </row>
    <row r="223" spans="18:41" ht="42.75" hidden="1" thickBot="1" x14ac:dyDescent="0.4">
      <c r="R223" s="554" t="s">
        <v>712</v>
      </c>
      <c r="S223" s="555" t="s">
        <v>713</v>
      </c>
      <c r="AN223" s="432"/>
      <c r="AO223" s="432"/>
    </row>
    <row r="224" spans="18:41" ht="21.75" thickBot="1" x14ac:dyDescent="0.4">
      <c r="R224" s="558" t="s">
        <v>720</v>
      </c>
      <c r="S224" s="559" t="s">
        <v>704</v>
      </c>
      <c r="Y224" s="334"/>
      <c r="Z224" s="334"/>
      <c r="AA224" s="334"/>
      <c r="AB224" s="334"/>
      <c r="AC224" s="334"/>
      <c r="AD224" s="334"/>
      <c r="AE224" s="334"/>
      <c r="AN224" s="429"/>
      <c r="AO224" s="429"/>
    </row>
    <row r="225" spans="18:41" x14ac:dyDescent="0.25">
      <c r="R225" s="334"/>
      <c r="S225" s="334"/>
      <c r="Y225" s="441"/>
      <c r="Z225" s="441"/>
      <c r="AA225" s="441"/>
      <c r="AB225" s="441"/>
      <c r="AC225" s="441"/>
      <c r="AD225" s="336"/>
      <c r="AE225" s="336"/>
      <c r="AN225" s="429"/>
      <c r="AO225" s="429"/>
    </row>
    <row r="226" spans="18:41" x14ac:dyDescent="0.25">
      <c r="R226" s="546"/>
      <c r="S226" s="546"/>
      <c r="Y226" s="442"/>
      <c r="Z226" s="442"/>
      <c r="AA226" s="442"/>
      <c r="AB226" s="442"/>
      <c r="AC226" s="442"/>
      <c r="AD226" s="319"/>
      <c r="AE226" s="319"/>
      <c r="AN226" s="429"/>
      <c r="AO226" s="429"/>
    </row>
    <row r="227" spans="18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18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18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</row>
    <row r="233" spans="18:41" x14ac:dyDescent="0.25">
      <c r="Y233" s="442"/>
      <c r="Z233" s="442"/>
      <c r="AA233" s="442"/>
      <c r="AB233" s="442"/>
      <c r="AC233" s="442"/>
      <c r="AD233" s="319"/>
      <c r="AE233" s="319"/>
    </row>
    <row r="234" spans="18:41" x14ac:dyDescent="0.25">
      <c r="Y234" s="442"/>
      <c r="Z234" s="442"/>
      <c r="AA234" s="442"/>
      <c r="AB234" s="442"/>
      <c r="AC234" s="442"/>
      <c r="AD234" s="319"/>
      <c r="AE234" s="319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  <row r="244" spans="25:31" x14ac:dyDescent="0.25">
      <c r="Y244" s="334"/>
      <c r="Z244" s="334"/>
      <c r="AA244" s="334"/>
      <c r="AB244" s="334"/>
      <c r="AC244" s="334"/>
      <c r="AD244" s="334"/>
      <c r="AE244" s="334"/>
    </row>
  </sheetData>
  <mergeCells count="459"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427" activePane="bottomLeft" state="frozen"/>
      <selection pane="bottomLeft" activeCell="G441" sqref="G441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60" t="s">
        <v>613</v>
      </c>
      <c r="F1" s="760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61" t="s">
        <v>197</v>
      </c>
      <c r="Q39" s="762"/>
      <c r="R39" s="762"/>
      <c r="S39" s="762"/>
      <c r="T39" s="762"/>
      <c r="U39" s="762"/>
      <c r="V39" s="762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7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8">
        <v>422.02629629629638</v>
      </c>
      <c r="R430" s="548">
        <v>28.770000000000003</v>
      </c>
      <c r="S430" s="548">
        <v>0</v>
      </c>
      <c r="T430" s="548">
        <v>0</v>
      </c>
      <c r="U430" s="548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714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7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61" t="s">
        <v>716</v>
      </c>
      <c r="F437" s="560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/>
      <c r="I438" s="443"/>
      <c r="J438" s="443"/>
      <c r="K438" s="443"/>
      <c r="L438" s="443"/>
      <c r="M438" s="443"/>
      <c r="N438" s="443"/>
      <c r="O438" s="508">
        <f t="shared" si="5"/>
        <v>0</v>
      </c>
      <c r="P438" s="392"/>
      <c r="Q438" s="394"/>
      <c r="R438" s="394"/>
      <c r="S438" s="394"/>
      <c r="T438" s="394"/>
      <c r="U438" s="394"/>
      <c r="V438" s="544"/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/>
      <c r="J439" s="443"/>
      <c r="K439" s="443"/>
      <c r="L439" s="443"/>
      <c r="M439" s="443"/>
      <c r="N439" s="443"/>
      <c r="O439" s="508">
        <f t="shared" si="5"/>
        <v>0</v>
      </c>
      <c r="P439" s="392"/>
      <c r="Q439" s="394"/>
      <c r="R439" s="394"/>
      <c r="S439" s="394"/>
      <c r="T439" s="394"/>
      <c r="U439" s="394"/>
      <c r="V439" s="544"/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/>
      <c r="J440" s="443"/>
      <c r="K440" s="443"/>
      <c r="L440" s="443"/>
      <c r="M440" s="443"/>
      <c r="N440" s="443"/>
      <c r="O440" s="508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544"/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/>
      <c r="J441" s="443"/>
      <c r="K441" s="443"/>
      <c r="L441" s="443"/>
      <c r="M441" s="443"/>
      <c r="N441" s="443"/>
      <c r="O441" s="508">
        <f t="shared" si="6"/>
        <v>0</v>
      </c>
      <c r="P441" s="392"/>
      <c r="Q441" s="394"/>
      <c r="R441" s="394"/>
      <c r="S441" s="394"/>
      <c r="T441" s="394"/>
      <c r="U441" s="394"/>
      <c r="V441" s="544"/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/>
      <c r="F442" s="443"/>
      <c r="G442" s="443"/>
      <c r="H442" s="443"/>
      <c r="I442" s="443"/>
      <c r="J442" s="443"/>
      <c r="K442" s="443"/>
      <c r="L442" s="443"/>
      <c r="M442" s="443"/>
      <c r="N442" s="443"/>
      <c r="O442" s="508">
        <f t="shared" si="6"/>
        <v>0</v>
      </c>
      <c r="P442" s="392"/>
      <c r="Q442" s="394"/>
      <c r="R442" s="394"/>
      <c r="S442" s="394"/>
      <c r="T442" s="394"/>
      <c r="U442" s="394"/>
      <c r="V442" s="544"/>
    </row>
    <row r="443" spans="1:22" ht="35.1" customHeight="1" x14ac:dyDescent="0.25">
      <c r="A443" s="443">
        <v>442</v>
      </c>
      <c r="B443" s="95">
        <v>45193</v>
      </c>
      <c r="C443" s="443"/>
      <c r="D443" s="508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08">
        <f t="shared" si="6"/>
        <v>0</v>
      </c>
      <c r="P443" s="392"/>
      <c r="Q443" s="394"/>
      <c r="R443" s="394"/>
      <c r="S443" s="394"/>
      <c r="T443" s="394"/>
      <c r="U443" s="394"/>
      <c r="V443" s="544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08">
        <f t="shared" si="6"/>
        <v>0</v>
      </c>
      <c r="P444" s="392"/>
      <c r="Q444" s="394"/>
      <c r="R444" s="394"/>
      <c r="S444" s="394"/>
      <c r="T444" s="394"/>
      <c r="U444" s="394"/>
      <c r="V444" s="544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08">
        <f t="shared" si="6"/>
        <v>0</v>
      </c>
      <c r="P445" s="392"/>
      <c r="Q445" s="394"/>
      <c r="R445" s="394"/>
      <c r="S445" s="394"/>
      <c r="T445" s="394"/>
      <c r="U445" s="394"/>
      <c r="V445" s="544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08">
        <f t="shared" si="6"/>
        <v>0</v>
      </c>
      <c r="P446" s="392"/>
      <c r="Q446" s="394"/>
      <c r="R446" s="394"/>
      <c r="S446" s="394"/>
      <c r="T446" s="394"/>
      <c r="U446" s="394"/>
      <c r="V446" s="544"/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08">
        <f t="shared" si="6"/>
        <v>0</v>
      </c>
      <c r="P447" s="392"/>
      <c r="Q447" s="394"/>
      <c r="R447" s="394"/>
      <c r="S447" s="394"/>
      <c r="T447" s="394"/>
      <c r="U447" s="394"/>
      <c r="V447" s="544"/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08">
        <f t="shared" si="6"/>
        <v>0</v>
      </c>
      <c r="P448" s="392"/>
      <c r="Q448" s="394"/>
      <c r="R448" s="394"/>
      <c r="S448" s="394"/>
      <c r="T448" s="394"/>
      <c r="U448" s="394"/>
      <c r="V448" s="544"/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08">
        <f t="shared" si="6"/>
        <v>0</v>
      </c>
      <c r="P449" s="392"/>
      <c r="Q449" s="394"/>
      <c r="R449" s="394"/>
      <c r="S449" s="394"/>
      <c r="T449" s="394"/>
      <c r="U449" s="394"/>
      <c r="V449" s="544"/>
    </row>
    <row r="450" spans="1:22" ht="35.1" customHeight="1" x14ac:dyDescent="0.25">
      <c r="A450" s="443">
        <v>449</v>
      </c>
      <c r="B450" s="95">
        <v>45200</v>
      </c>
      <c r="C450" s="443"/>
      <c r="D450" s="508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08">
        <f t="shared" si="6"/>
        <v>0</v>
      </c>
      <c r="P450" s="392"/>
      <c r="Q450" s="394"/>
      <c r="R450" s="394"/>
      <c r="S450" s="394"/>
      <c r="T450" s="394"/>
      <c r="U450" s="394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08">
        <f t="shared" si="6"/>
        <v>0</v>
      </c>
      <c r="P451" s="392"/>
      <c r="Q451" s="394"/>
      <c r="R451" s="394"/>
      <c r="S451" s="394"/>
      <c r="T451" s="394"/>
      <c r="U451" s="394"/>
      <c r="V451" s="544"/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08">
        <f t="shared" si="6"/>
        <v>0</v>
      </c>
      <c r="P452" s="392"/>
      <c r="Q452" s="394"/>
      <c r="R452" s="394"/>
      <c r="S452" s="394"/>
      <c r="T452" s="394"/>
      <c r="U452" s="394"/>
      <c r="V452" s="544"/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08">
        <f t="shared" si="6"/>
        <v>0</v>
      </c>
      <c r="P453" s="392"/>
      <c r="Q453" s="394"/>
      <c r="R453" s="394"/>
      <c r="S453" s="394"/>
      <c r="T453" s="394"/>
      <c r="U453" s="394"/>
      <c r="V453" s="544"/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08">
        <f t="shared" si="6"/>
        <v>0</v>
      </c>
      <c r="P454" s="392"/>
      <c r="Q454" s="394"/>
      <c r="R454" s="394"/>
      <c r="S454" s="394"/>
      <c r="T454" s="394"/>
      <c r="U454" s="394"/>
      <c r="V454" s="544"/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08">
        <f t="shared" si="6"/>
        <v>0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544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4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4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78" workbookViewId="0">
      <selection activeCell="D197" sqref="D197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64" t="s">
        <v>192</v>
      </c>
      <c r="C1" s="765" t="s">
        <v>364</v>
      </c>
      <c r="D1" s="767" t="s">
        <v>298</v>
      </c>
      <c r="E1" s="768" t="s">
        <v>193</v>
      </c>
      <c r="F1" s="763" t="s">
        <v>363</v>
      </c>
    </row>
    <row r="2" spans="1:8" ht="24.95" customHeight="1" x14ac:dyDescent="0.25">
      <c r="A2" s="8"/>
      <c r="B2" s="764"/>
      <c r="C2" s="766"/>
      <c r="D2" s="767"/>
      <c r="E2" s="768"/>
      <c r="F2" s="763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9" t="s">
        <v>639</v>
      </c>
      <c r="C183" s="549" t="s">
        <v>365</v>
      </c>
      <c r="D183" s="132">
        <v>45182</v>
      </c>
      <c r="E183" s="549">
        <v>35</v>
      </c>
      <c r="F183" s="549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715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/>
      <c r="C197" s="492"/>
      <c r="D197" s="132"/>
      <c r="E197" s="492"/>
      <c r="F197" s="492"/>
    </row>
    <row r="198" spans="2:6" ht="24.95" customHeight="1" x14ac:dyDescent="0.25">
      <c r="B198" s="492"/>
      <c r="C198" s="492"/>
      <c r="D198" s="132"/>
      <c r="E198" s="492"/>
      <c r="F198" s="492"/>
    </row>
    <row r="199" spans="2:6" ht="24.95" customHeight="1" x14ac:dyDescent="0.25">
      <c r="B199" s="492"/>
      <c r="C199" s="492"/>
      <c r="D199" s="132"/>
      <c r="E199" s="492"/>
      <c r="F199" s="492"/>
    </row>
    <row r="200" spans="2:6" ht="24.95" customHeight="1" x14ac:dyDescent="0.25">
      <c r="B200" s="492"/>
      <c r="C200" s="492"/>
      <c r="D200" s="132"/>
      <c r="E200" s="492"/>
      <c r="F200" s="492"/>
    </row>
    <row r="201" spans="2:6" ht="24.95" customHeight="1" x14ac:dyDescent="0.25">
      <c r="B201" s="492"/>
      <c r="C201" s="492"/>
      <c r="D201" s="132"/>
      <c r="E201" s="492"/>
      <c r="F201" s="492"/>
    </row>
    <row r="202" spans="2:6" ht="24.95" customHeight="1" x14ac:dyDescent="0.25">
      <c r="B202" s="492"/>
      <c r="C202" s="492"/>
      <c r="D202" s="132"/>
      <c r="E202" s="492"/>
      <c r="F202" s="492"/>
    </row>
    <row r="203" spans="2:6" ht="24.95" customHeight="1" x14ac:dyDescent="0.25">
      <c r="B203" s="492"/>
      <c r="C203" s="492"/>
      <c r="D203" s="132"/>
      <c r="E203" s="492"/>
      <c r="F203" s="492"/>
    </row>
    <row r="204" spans="2:6" ht="24.95" customHeight="1" x14ac:dyDescent="0.25">
      <c r="B204" s="492"/>
      <c r="C204" s="492"/>
      <c r="D204" s="132"/>
      <c r="E204" s="492"/>
      <c r="F204" s="492"/>
    </row>
    <row r="205" spans="2:6" ht="24.95" customHeight="1" x14ac:dyDescent="0.25">
      <c r="B205" s="492"/>
      <c r="C205" s="492"/>
      <c r="D205" s="132"/>
      <c r="E205" s="492"/>
      <c r="F205" s="492"/>
    </row>
    <row r="206" spans="2:6" ht="24.95" customHeight="1" x14ac:dyDescent="0.25">
      <c r="B206" s="492"/>
      <c r="C206" s="492"/>
      <c r="D206" s="132"/>
      <c r="E206" s="492"/>
      <c r="F206" s="492"/>
    </row>
    <row r="207" spans="2:6" ht="24.95" customHeight="1" x14ac:dyDescent="0.25">
      <c r="B207" s="492"/>
      <c r="C207" s="492"/>
      <c r="D207" s="132"/>
      <c r="E207" s="492"/>
      <c r="F207" s="492"/>
    </row>
    <row r="208" spans="2:6" ht="24.95" customHeight="1" x14ac:dyDescent="0.25">
      <c r="B208" s="492"/>
      <c r="C208" s="492"/>
      <c r="D208" s="132"/>
      <c r="E208" s="492"/>
      <c r="F208" s="492"/>
    </row>
    <row r="209" spans="2:6" ht="24.95" customHeight="1" x14ac:dyDescent="0.25">
      <c r="B209" s="492"/>
      <c r="C209" s="492"/>
      <c r="D209" s="132"/>
      <c r="E209" s="492"/>
      <c r="F209" s="492"/>
    </row>
    <row r="210" spans="2:6" ht="24.95" customHeight="1" x14ac:dyDescent="0.25">
      <c r="B210" s="492"/>
      <c r="C210" s="492"/>
      <c r="D210" s="132"/>
      <c r="E210" s="492"/>
      <c r="F210" s="492"/>
    </row>
    <row r="211" spans="2:6" ht="24.95" customHeight="1" x14ac:dyDescent="0.25">
      <c r="B211" s="492"/>
      <c r="C211" s="492"/>
      <c r="D211" s="132"/>
      <c r="E211" s="492"/>
      <c r="F211" s="492"/>
    </row>
    <row r="212" spans="2:6" ht="24.95" customHeight="1" x14ac:dyDescent="0.25">
      <c r="B212" s="492"/>
      <c r="C212" s="492"/>
      <c r="D212" s="132"/>
      <c r="E212" s="492"/>
      <c r="F212" s="492"/>
    </row>
    <row r="213" spans="2:6" ht="24.95" customHeight="1" x14ac:dyDescent="0.25">
      <c r="B213" s="492"/>
      <c r="C213" s="492"/>
      <c r="D213" s="132"/>
      <c r="E213" s="492"/>
      <c r="F213" s="492"/>
    </row>
    <row r="214" spans="2:6" ht="24.95" customHeight="1" x14ac:dyDescent="0.25">
      <c r="B214" s="492"/>
      <c r="C214" s="492"/>
      <c r="D214" s="132"/>
      <c r="E214" s="492"/>
      <c r="F214" s="492"/>
    </row>
    <row r="215" spans="2:6" ht="24.95" customHeight="1" x14ac:dyDescent="0.25">
      <c r="B215" s="492"/>
      <c r="C215" s="492"/>
      <c r="D215" s="132"/>
      <c r="E215" s="492"/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4"/>
  <sheetViews>
    <sheetView workbookViewId="0">
      <selection activeCell="I8" sqref="I8:I1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82" t="s">
        <v>358</v>
      </c>
      <c r="B1" s="764" t="s">
        <v>192</v>
      </c>
      <c r="C1" s="764" t="s">
        <v>354</v>
      </c>
      <c r="D1" s="776" t="s">
        <v>356</v>
      </c>
      <c r="E1" s="777"/>
      <c r="F1" s="778"/>
      <c r="G1" s="764" t="s">
        <v>193</v>
      </c>
      <c r="H1" s="764" t="s">
        <v>304</v>
      </c>
      <c r="I1" s="764" t="s">
        <v>357</v>
      </c>
      <c r="J1" s="763" t="s">
        <v>362</v>
      </c>
    </row>
    <row r="2" spans="1:11" x14ac:dyDescent="0.25">
      <c r="A2" s="782"/>
      <c r="B2" s="764"/>
      <c r="C2" s="764"/>
      <c r="D2" s="321" t="s">
        <v>355</v>
      </c>
      <c r="E2" s="321" t="s">
        <v>298</v>
      </c>
      <c r="F2" s="321" t="s">
        <v>193</v>
      </c>
      <c r="G2" s="764"/>
      <c r="H2" s="764"/>
      <c r="I2" s="764"/>
      <c r="J2" s="763"/>
      <c r="K2" s="317">
        <f>SUM(I3:I95)</f>
        <v>4384.75</v>
      </c>
    </row>
    <row r="3" spans="1:11" s="512" customFormat="1" x14ac:dyDescent="0.25">
      <c r="A3" s="783" t="s">
        <v>279</v>
      </c>
      <c r="B3" s="772" t="s">
        <v>359</v>
      </c>
      <c r="C3" s="775"/>
      <c r="D3" s="511"/>
      <c r="E3" s="511">
        <v>44823</v>
      </c>
      <c r="F3" s="511">
        <f>'NOTAS DE CREDITOS'!H80</f>
        <v>297</v>
      </c>
      <c r="G3" s="775">
        <f>SUM(F3:F5)</f>
        <v>1167</v>
      </c>
      <c r="H3" s="779">
        <f>439.25+297+'DETALLE DE CREDITOS'!E53+'DETALLE DE CREDITOS'!E176</f>
        <v>910.25</v>
      </c>
      <c r="I3" s="795">
        <f>G3-H3</f>
        <v>256.75</v>
      </c>
      <c r="J3" s="794" t="s">
        <v>501</v>
      </c>
    </row>
    <row r="4" spans="1:11" s="369" customFormat="1" x14ac:dyDescent="0.25">
      <c r="A4" s="783"/>
      <c r="B4" s="773"/>
      <c r="C4" s="773"/>
      <c r="D4" s="513"/>
      <c r="E4" s="514">
        <v>44828</v>
      </c>
      <c r="F4" s="513">
        <f>'NOTAS DE CREDITOS'!H96</f>
        <v>291</v>
      </c>
      <c r="G4" s="773"/>
      <c r="H4" s="780"/>
      <c r="I4" s="796"/>
      <c r="J4" s="794"/>
    </row>
    <row r="5" spans="1:11" s="369" customFormat="1" x14ac:dyDescent="0.25">
      <c r="A5" s="783"/>
      <c r="B5" s="774"/>
      <c r="C5" s="774"/>
      <c r="D5" s="514"/>
      <c r="E5" s="514">
        <v>44802</v>
      </c>
      <c r="F5" s="513">
        <f>'NOTAS DE CREDITOS'!H112</f>
        <v>579</v>
      </c>
      <c r="G5" s="774"/>
      <c r="H5" s="781"/>
      <c r="I5" s="797"/>
      <c r="J5" s="794"/>
    </row>
    <row r="6" spans="1:11" x14ac:dyDescent="0.25">
      <c r="A6" s="784" t="s">
        <v>361</v>
      </c>
      <c r="B6" s="784" t="s">
        <v>360</v>
      </c>
      <c r="C6" s="679"/>
      <c r="D6" s="436"/>
      <c r="E6" s="438"/>
      <c r="F6" s="437">
        <f>'NOTAS DE CREDITOS'!H48</f>
        <v>260</v>
      </c>
      <c r="G6" s="681">
        <f>SUM(F6:F7)</f>
        <v>410</v>
      </c>
      <c r="H6" s="791">
        <v>0</v>
      </c>
      <c r="I6" s="803">
        <f>G6-H6</f>
        <v>410</v>
      </c>
      <c r="J6" s="784" t="s">
        <v>501</v>
      </c>
    </row>
    <row r="7" spans="1:11" x14ac:dyDescent="0.25">
      <c r="A7" s="785"/>
      <c r="B7" s="785"/>
      <c r="C7" s="786"/>
      <c r="D7" s="440"/>
      <c r="E7" s="327">
        <v>44841</v>
      </c>
      <c r="F7" s="439">
        <f>'NOTAS DE CREDITOS'!H64</f>
        <v>150</v>
      </c>
      <c r="G7" s="793"/>
      <c r="H7" s="792"/>
      <c r="I7" s="804"/>
      <c r="J7" s="785"/>
    </row>
    <row r="8" spans="1:11" x14ac:dyDescent="0.25">
      <c r="A8" s="788"/>
      <c r="B8" s="789" t="s">
        <v>279</v>
      </c>
      <c r="C8" s="611"/>
      <c r="D8" s="526">
        <v>4406</v>
      </c>
      <c r="E8" s="501">
        <v>45163</v>
      </c>
      <c r="F8" s="526">
        <v>25</v>
      </c>
      <c r="G8" s="790">
        <f>SUM(F8:F14)</f>
        <v>615</v>
      </c>
      <c r="H8" s="622">
        <v>0</v>
      </c>
      <c r="I8" s="802">
        <f>G8-H8</f>
        <v>615</v>
      </c>
      <c r="J8" s="760" t="s">
        <v>501</v>
      </c>
    </row>
    <row r="9" spans="1:11" x14ac:dyDescent="0.25">
      <c r="A9" s="788"/>
      <c r="B9" s="789"/>
      <c r="C9" s="611"/>
      <c r="D9" s="526">
        <v>4104</v>
      </c>
      <c r="E9" s="501">
        <v>45141</v>
      </c>
      <c r="F9" s="526">
        <v>80</v>
      </c>
      <c r="G9" s="790"/>
      <c r="H9" s="622"/>
      <c r="I9" s="802"/>
      <c r="J9" s="760"/>
    </row>
    <row r="10" spans="1:11" x14ac:dyDescent="0.25">
      <c r="A10" s="788"/>
      <c r="B10" s="789"/>
      <c r="C10" s="611"/>
      <c r="D10" s="526">
        <v>3864</v>
      </c>
      <c r="E10" s="501">
        <v>45126</v>
      </c>
      <c r="F10" s="526">
        <v>28</v>
      </c>
      <c r="G10" s="790"/>
      <c r="H10" s="622"/>
      <c r="I10" s="802"/>
      <c r="J10" s="760"/>
    </row>
    <row r="11" spans="1:11" x14ac:dyDescent="0.25">
      <c r="A11" s="788"/>
      <c r="B11" s="789"/>
      <c r="C11" s="611"/>
      <c r="D11" s="527">
        <v>2867</v>
      </c>
      <c r="E11" s="345">
        <v>45069</v>
      </c>
      <c r="F11" s="510">
        <f>'DETALLE DE CREDITOS'!E70</f>
        <v>150</v>
      </c>
      <c r="G11" s="790"/>
      <c r="H11" s="622"/>
      <c r="I11" s="802"/>
      <c r="J11" s="760"/>
    </row>
    <row r="12" spans="1:11" x14ac:dyDescent="0.25">
      <c r="A12" s="788"/>
      <c r="B12" s="789"/>
      <c r="C12" s="611"/>
      <c r="D12" s="527">
        <v>1811</v>
      </c>
      <c r="E12" s="345">
        <v>45012</v>
      </c>
      <c r="F12" s="527">
        <f>'NOTAS DE CREDITOS'!H142</f>
        <v>125</v>
      </c>
      <c r="G12" s="790"/>
      <c r="H12" s="622"/>
      <c r="I12" s="802"/>
      <c r="J12" s="760"/>
    </row>
    <row r="13" spans="1:11" x14ac:dyDescent="0.25">
      <c r="A13" s="788"/>
      <c r="B13" s="789"/>
      <c r="C13" s="611"/>
      <c r="D13" s="527">
        <v>1589</v>
      </c>
      <c r="E13" s="345">
        <v>44998</v>
      </c>
      <c r="F13" s="527">
        <f>'NOTAS DE CREDITOS'!H127</f>
        <v>29</v>
      </c>
      <c r="G13" s="790"/>
      <c r="H13" s="622"/>
      <c r="I13" s="802"/>
      <c r="J13" s="760"/>
    </row>
    <row r="14" spans="1:11" x14ac:dyDescent="0.25">
      <c r="A14" s="788"/>
      <c r="B14" s="789"/>
      <c r="C14" s="611"/>
      <c r="D14" s="527">
        <v>3805</v>
      </c>
      <c r="E14" s="345">
        <v>45122</v>
      </c>
      <c r="F14" s="527">
        <v>178</v>
      </c>
      <c r="G14" s="790"/>
      <c r="H14" s="622"/>
      <c r="I14" s="802"/>
      <c r="J14" s="760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CREDITOS'!E172+'DETALLE DE CREDITOS'!E189</f>
        <v>450</v>
      </c>
      <c r="I16" s="481">
        <f>G16-H16</f>
        <v>142</v>
      </c>
      <c r="J16" s="509" t="s">
        <v>501</v>
      </c>
    </row>
    <row r="17" spans="1:10" x14ac:dyDescent="0.25">
      <c r="A17" s="769" t="s">
        <v>361</v>
      </c>
      <c r="B17" s="769" t="s">
        <v>361</v>
      </c>
      <c r="C17" s="769"/>
      <c r="D17" s="497">
        <v>3865</v>
      </c>
      <c r="E17" s="345">
        <v>45126</v>
      </c>
      <c r="F17" s="497">
        <v>375</v>
      </c>
      <c r="G17" s="769">
        <f>SUM(F17:F27)</f>
        <v>2259</v>
      </c>
      <c r="H17" s="769">
        <v>0</v>
      </c>
      <c r="I17" s="771">
        <f>+G17-H17</f>
        <v>2259</v>
      </c>
      <c r="J17" s="798" t="s">
        <v>501</v>
      </c>
    </row>
    <row r="18" spans="1:10" x14ac:dyDescent="0.25">
      <c r="A18" s="787"/>
      <c r="B18" s="787"/>
      <c r="C18" s="787"/>
      <c r="D18" s="495">
        <v>3842</v>
      </c>
      <c r="E18" s="345">
        <v>45125</v>
      </c>
      <c r="F18" s="495">
        <v>114</v>
      </c>
      <c r="G18" s="787"/>
      <c r="H18" s="787"/>
      <c r="I18" s="801"/>
      <c r="J18" s="799"/>
    </row>
    <row r="19" spans="1:10" x14ac:dyDescent="0.25">
      <c r="A19" s="787"/>
      <c r="B19" s="787"/>
      <c r="C19" s="787"/>
      <c r="D19" s="491">
        <v>3816</v>
      </c>
      <c r="E19" s="345">
        <v>45122</v>
      </c>
      <c r="F19" s="491">
        <v>55</v>
      </c>
      <c r="G19" s="787"/>
      <c r="H19" s="787"/>
      <c r="I19" s="801"/>
      <c r="J19" s="799"/>
    </row>
    <row r="20" spans="1:10" x14ac:dyDescent="0.25">
      <c r="A20" s="787"/>
      <c r="B20" s="787"/>
      <c r="C20" s="787"/>
      <c r="D20" s="491">
        <v>3815</v>
      </c>
      <c r="E20" s="345">
        <v>45122</v>
      </c>
      <c r="F20" s="491">
        <v>165</v>
      </c>
      <c r="G20" s="787"/>
      <c r="H20" s="787"/>
      <c r="I20" s="801"/>
      <c r="J20" s="799"/>
    </row>
    <row r="21" spans="1:10" x14ac:dyDescent="0.25">
      <c r="A21" s="787"/>
      <c r="B21" s="787"/>
      <c r="C21" s="787"/>
      <c r="D21" s="490">
        <v>3803</v>
      </c>
      <c r="E21" s="345">
        <v>45121</v>
      </c>
      <c r="F21" s="490">
        <v>375</v>
      </c>
      <c r="G21" s="787"/>
      <c r="H21" s="787"/>
      <c r="I21" s="801"/>
      <c r="J21" s="799"/>
    </row>
    <row r="22" spans="1:10" x14ac:dyDescent="0.25">
      <c r="A22" s="787"/>
      <c r="B22" s="787"/>
      <c r="C22" s="787"/>
      <c r="D22" s="489">
        <v>3790</v>
      </c>
      <c r="E22" s="345">
        <v>45120</v>
      </c>
      <c r="F22" s="489">
        <v>55</v>
      </c>
      <c r="G22" s="787"/>
      <c r="H22" s="787"/>
      <c r="I22" s="801"/>
      <c r="J22" s="799"/>
    </row>
    <row r="23" spans="1:10" x14ac:dyDescent="0.25">
      <c r="A23" s="787"/>
      <c r="B23" s="787"/>
      <c r="C23" s="787"/>
      <c r="D23" s="489">
        <v>3786</v>
      </c>
      <c r="E23" s="345">
        <v>45120</v>
      </c>
      <c r="F23" s="489">
        <v>283</v>
      </c>
      <c r="G23" s="787"/>
      <c r="H23" s="787"/>
      <c r="I23" s="801"/>
      <c r="J23" s="799"/>
    </row>
    <row r="24" spans="1:10" x14ac:dyDescent="0.25">
      <c r="A24" s="787"/>
      <c r="B24" s="787"/>
      <c r="C24" s="787"/>
      <c r="D24" s="488">
        <v>3746</v>
      </c>
      <c r="E24" s="345">
        <v>45118</v>
      </c>
      <c r="F24" s="488">
        <v>152</v>
      </c>
      <c r="G24" s="787"/>
      <c r="H24" s="787"/>
      <c r="I24" s="801"/>
      <c r="J24" s="799"/>
    </row>
    <row r="25" spans="1:10" x14ac:dyDescent="0.25">
      <c r="A25" s="787"/>
      <c r="B25" s="787"/>
      <c r="C25" s="787"/>
      <c r="D25" s="488">
        <v>3753</v>
      </c>
      <c r="E25" s="345">
        <v>45118</v>
      </c>
      <c r="F25" s="488">
        <v>389</v>
      </c>
      <c r="G25" s="787"/>
      <c r="H25" s="787"/>
      <c r="I25" s="801"/>
      <c r="J25" s="799"/>
    </row>
    <row r="26" spans="1:10" x14ac:dyDescent="0.25">
      <c r="A26" s="787"/>
      <c r="B26" s="787"/>
      <c r="C26" s="787"/>
      <c r="D26" s="434">
        <v>3754</v>
      </c>
      <c r="E26" s="345">
        <v>45118</v>
      </c>
      <c r="F26" s="434">
        <v>203</v>
      </c>
      <c r="G26" s="787"/>
      <c r="H26" s="787"/>
      <c r="I26" s="801"/>
      <c r="J26" s="799"/>
    </row>
    <row r="27" spans="1:10" x14ac:dyDescent="0.25">
      <c r="A27" s="770"/>
      <c r="B27" s="770"/>
      <c r="C27" s="770"/>
      <c r="D27" s="434">
        <v>3780</v>
      </c>
      <c r="E27" s="345">
        <v>45119</v>
      </c>
      <c r="F27" s="434">
        <v>93</v>
      </c>
      <c r="G27" s="770"/>
      <c r="H27" s="770"/>
      <c r="I27" s="590"/>
      <c r="J27" s="800"/>
    </row>
    <row r="28" spans="1:10" ht="18.75" customHeight="1" x14ac:dyDescent="0.25">
      <c r="A28" s="445" t="s">
        <v>361</v>
      </c>
      <c r="B28" s="434" t="s">
        <v>610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78">
        <f>+G28-H28</f>
        <v>5</v>
      </c>
      <c r="J28" s="509" t="s">
        <v>501</v>
      </c>
    </row>
    <row r="29" spans="1:10" x14ac:dyDescent="0.25">
      <c r="A29" s="769" t="s">
        <v>643</v>
      </c>
      <c r="B29" s="769" t="s">
        <v>477</v>
      </c>
      <c r="C29" s="769"/>
      <c r="D29" s="434">
        <v>4525</v>
      </c>
      <c r="E29" s="345">
        <v>45173</v>
      </c>
      <c r="F29" s="434">
        <v>1034</v>
      </c>
      <c r="G29" s="434">
        <v>1034</v>
      </c>
      <c r="H29" s="769">
        <v>800</v>
      </c>
      <c r="I29" s="771">
        <f>G29+G30-H29</f>
        <v>282</v>
      </c>
      <c r="J29" s="769" t="s">
        <v>501</v>
      </c>
    </row>
    <row r="30" spans="1:10" x14ac:dyDescent="0.25">
      <c r="A30" s="770"/>
      <c r="B30" s="770"/>
      <c r="C30" s="770"/>
      <c r="D30" s="434">
        <v>4526</v>
      </c>
      <c r="E30" s="345">
        <v>45173</v>
      </c>
      <c r="F30" s="434">
        <v>48</v>
      </c>
      <c r="G30" s="434">
        <v>48</v>
      </c>
      <c r="H30" s="770"/>
      <c r="I30" s="590"/>
      <c r="J30" s="770"/>
    </row>
    <row r="31" spans="1:10" x14ac:dyDescent="0.25">
      <c r="A31" s="445" t="s">
        <v>652</v>
      </c>
      <c r="B31" s="434" t="s">
        <v>651</v>
      </c>
      <c r="C31" s="434"/>
      <c r="D31" s="434" t="s">
        <v>653</v>
      </c>
      <c r="E31" s="345">
        <v>45178</v>
      </c>
      <c r="F31" s="434">
        <v>24</v>
      </c>
      <c r="G31" s="434">
        <v>24</v>
      </c>
      <c r="H31" s="434">
        <v>0</v>
      </c>
      <c r="I31" s="478">
        <v>24</v>
      </c>
      <c r="J31" s="434" t="s">
        <v>501</v>
      </c>
    </row>
    <row r="32" spans="1:10" x14ac:dyDescent="0.25">
      <c r="A32" s="445"/>
      <c r="B32" s="434" t="s">
        <v>654</v>
      </c>
      <c r="C32" s="434"/>
      <c r="D32" s="434">
        <v>4692</v>
      </c>
      <c r="E32" s="345">
        <v>45180</v>
      </c>
      <c r="F32" s="434">
        <v>68</v>
      </c>
      <c r="G32" s="434">
        <v>68</v>
      </c>
      <c r="H32" s="434">
        <v>60</v>
      </c>
      <c r="I32" s="478">
        <v>8</v>
      </c>
      <c r="J32" s="434" t="s">
        <v>703</v>
      </c>
    </row>
    <row r="33" spans="1:10" x14ac:dyDescent="0.25">
      <c r="A33" s="445" t="s">
        <v>708</v>
      </c>
      <c r="B33" s="434" t="s">
        <v>707</v>
      </c>
      <c r="C33" s="434">
        <v>4126609193</v>
      </c>
      <c r="D33" s="434">
        <v>4778</v>
      </c>
      <c r="E33" s="345">
        <v>45184</v>
      </c>
      <c r="F33" s="434">
        <v>29</v>
      </c>
      <c r="G33" s="434">
        <v>29</v>
      </c>
      <c r="H33" s="434">
        <v>0</v>
      </c>
      <c r="I33" s="478">
        <v>29</v>
      </c>
      <c r="J33" s="434" t="s">
        <v>501</v>
      </c>
    </row>
    <row r="34" spans="1:10" x14ac:dyDescent="0.25">
      <c r="A34" s="445" t="s">
        <v>643</v>
      </c>
      <c r="B34" s="434" t="s">
        <v>507</v>
      </c>
      <c r="C34" s="434"/>
      <c r="D34" s="434">
        <v>4776</v>
      </c>
      <c r="E34" s="345">
        <v>45184</v>
      </c>
      <c r="F34" s="434">
        <v>220</v>
      </c>
      <c r="G34" s="434">
        <f>184+36</f>
        <v>220</v>
      </c>
      <c r="H34" s="434">
        <v>0</v>
      </c>
      <c r="I34" s="478">
        <v>220</v>
      </c>
      <c r="J34" s="434" t="s">
        <v>501</v>
      </c>
    </row>
    <row r="35" spans="1:10" x14ac:dyDescent="0.25">
      <c r="A35" s="445" t="s">
        <v>705</v>
      </c>
      <c r="B35" s="434" t="s">
        <v>466</v>
      </c>
      <c r="C35" s="434"/>
      <c r="D35" s="434">
        <v>4790</v>
      </c>
      <c r="E35" s="345">
        <v>45184</v>
      </c>
      <c r="F35" s="434">
        <v>30</v>
      </c>
      <c r="G35" s="434">
        <v>30</v>
      </c>
      <c r="H35" s="434">
        <v>0</v>
      </c>
      <c r="I35" s="478">
        <v>30</v>
      </c>
      <c r="J35" s="434" t="s">
        <v>501</v>
      </c>
    </row>
    <row r="36" spans="1:10" x14ac:dyDescent="0.25">
      <c r="A36" s="445"/>
      <c r="B36" s="434"/>
      <c r="C36" s="434"/>
      <c r="D36" s="434"/>
      <c r="E36" s="434"/>
      <c r="F36" s="434"/>
      <c r="G36" s="434"/>
      <c r="H36" s="434"/>
      <c r="I36" s="478"/>
      <c r="J36" s="434"/>
    </row>
    <row r="37" spans="1:10" x14ac:dyDescent="0.25">
      <c r="A37" s="445"/>
      <c r="B37" s="434"/>
      <c r="C37" s="434"/>
      <c r="D37" s="434"/>
      <c r="E37" s="434"/>
      <c r="F37" s="434"/>
      <c r="G37" s="434"/>
      <c r="H37" s="434"/>
      <c r="I37" s="478"/>
      <c r="J37" s="434"/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78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78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13"/>
      <c r="C102" s="320"/>
      <c r="D102" s="320"/>
      <c r="E102" s="320"/>
      <c r="F102" s="320"/>
      <c r="G102" s="13"/>
      <c r="H102" s="31"/>
      <c r="I102" s="479"/>
      <c r="J102" s="31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</row>
  </sheetData>
  <mergeCells count="42"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A1:A2"/>
    <mergeCell ref="A3:A5"/>
    <mergeCell ref="A6:A7"/>
    <mergeCell ref="C6:C7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29:A30"/>
    <mergeCell ref="B29:B30"/>
    <mergeCell ref="J29:J30"/>
    <mergeCell ref="I29:I30"/>
    <mergeCell ref="C29:C30"/>
    <mergeCell ref="H29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07" t="s">
        <v>305</v>
      </c>
      <c r="D2" s="807"/>
      <c r="E2" s="807"/>
      <c r="F2" s="807"/>
      <c r="G2" s="286"/>
      <c r="H2" s="286"/>
    </row>
    <row r="3" spans="1:8" hidden="1" x14ac:dyDescent="0.25">
      <c r="A3" s="286"/>
      <c r="B3" s="285" t="s">
        <v>298</v>
      </c>
      <c r="C3" s="808">
        <v>44830</v>
      </c>
      <c r="D3" s="807"/>
      <c r="E3" s="807"/>
      <c r="F3" s="80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06" t="s">
        <v>2</v>
      </c>
      <c r="D5" s="806"/>
      <c r="E5" s="806"/>
      <c r="F5" s="806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06" t="s">
        <v>306</v>
      </c>
      <c r="D6" s="806"/>
      <c r="E6" s="806"/>
      <c r="F6" s="806"/>
      <c r="G6" s="287">
        <v>80</v>
      </c>
      <c r="H6" s="287">
        <f>G6*B6</f>
        <v>80</v>
      </c>
    </row>
    <row r="7" spans="1:8" hidden="1" x14ac:dyDescent="0.25">
      <c r="A7" s="286"/>
      <c r="B7" s="287"/>
      <c r="C7" s="806"/>
      <c r="D7" s="806"/>
      <c r="E7" s="806"/>
      <c r="F7" s="80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06"/>
      <c r="D8" s="806"/>
      <c r="E8" s="806"/>
      <c r="F8" s="806"/>
      <c r="G8" s="287"/>
      <c r="H8" s="287">
        <f t="shared" si="0"/>
        <v>0</v>
      </c>
    </row>
    <row r="9" spans="1:8" hidden="1" x14ac:dyDescent="0.25">
      <c r="A9" s="286"/>
      <c r="B9" s="287"/>
      <c r="C9" s="806"/>
      <c r="D9" s="806"/>
      <c r="E9" s="806"/>
      <c r="F9" s="806"/>
      <c r="G9" s="287"/>
      <c r="H9" s="287">
        <f t="shared" si="0"/>
        <v>0</v>
      </c>
    </row>
    <row r="10" spans="1:8" hidden="1" x14ac:dyDescent="0.25">
      <c r="A10" s="286"/>
      <c r="B10" s="287"/>
      <c r="C10" s="806"/>
      <c r="D10" s="806"/>
      <c r="E10" s="806"/>
      <c r="F10" s="806"/>
      <c r="G10" s="287"/>
      <c r="H10" s="287">
        <f t="shared" si="0"/>
        <v>0</v>
      </c>
    </row>
    <row r="11" spans="1:8" hidden="1" x14ac:dyDescent="0.25">
      <c r="A11" s="286"/>
      <c r="B11" s="287"/>
      <c r="C11" s="806"/>
      <c r="D11" s="806"/>
      <c r="E11" s="806"/>
      <c r="F11" s="806"/>
      <c r="G11" s="287"/>
      <c r="H11" s="287">
        <f t="shared" si="0"/>
        <v>0</v>
      </c>
    </row>
    <row r="12" spans="1:8" hidden="1" x14ac:dyDescent="0.25">
      <c r="A12" s="286"/>
      <c r="B12" s="287"/>
      <c r="C12" s="806"/>
      <c r="D12" s="806"/>
      <c r="E12" s="806"/>
      <c r="F12" s="806"/>
      <c r="G12" s="287"/>
      <c r="H12" s="287">
        <f t="shared" si="0"/>
        <v>0</v>
      </c>
    </row>
    <row r="13" spans="1:8" hidden="1" x14ac:dyDescent="0.25">
      <c r="A13" s="286"/>
      <c r="B13" s="287"/>
      <c r="C13" s="806"/>
      <c r="D13" s="806"/>
      <c r="E13" s="806"/>
      <c r="F13" s="806"/>
      <c r="G13" s="287"/>
      <c r="H13" s="287">
        <f t="shared" si="0"/>
        <v>0</v>
      </c>
    </row>
    <row r="14" spans="1:8" hidden="1" x14ac:dyDescent="0.25">
      <c r="A14" s="286"/>
      <c r="B14" s="287"/>
      <c r="C14" s="806"/>
      <c r="D14" s="806"/>
      <c r="E14" s="806"/>
      <c r="F14" s="806"/>
      <c r="G14" s="287"/>
      <c r="H14" s="287">
        <f t="shared" si="0"/>
        <v>0</v>
      </c>
    </row>
    <row r="15" spans="1:8" hidden="1" x14ac:dyDescent="0.25">
      <c r="A15" s="286"/>
      <c r="B15" s="287"/>
      <c r="C15" s="806"/>
      <c r="D15" s="806"/>
      <c r="E15" s="806"/>
      <c r="F15" s="80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07" t="s">
        <v>292</v>
      </c>
      <c r="D18" s="807"/>
      <c r="E18" s="807"/>
      <c r="F18" s="807"/>
      <c r="G18" s="286"/>
      <c r="H18" s="286"/>
    </row>
    <row r="19" spans="1:8" hidden="1" x14ac:dyDescent="0.25">
      <c r="A19" s="286"/>
      <c r="B19" s="285" t="s">
        <v>298</v>
      </c>
      <c r="C19" s="808">
        <v>44855</v>
      </c>
      <c r="D19" s="807"/>
      <c r="E19" s="807"/>
      <c r="F19" s="80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06" t="s">
        <v>2</v>
      </c>
      <c r="D21" s="806"/>
      <c r="E21" s="806"/>
      <c r="F21" s="806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06" t="s">
        <v>310</v>
      </c>
      <c r="D22" s="806"/>
      <c r="E22" s="806"/>
      <c r="F22" s="80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06"/>
      <c r="D23" s="806"/>
      <c r="E23" s="806"/>
      <c r="F23" s="80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06"/>
      <c r="D24" s="806"/>
      <c r="E24" s="806"/>
      <c r="F24" s="806"/>
      <c r="G24" s="287"/>
      <c r="H24" s="287">
        <f t="shared" si="1"/>
        <v>0</v>
      </c>
    </row>
    <row r="25" spans="1:8" hidden="1" x14ac:dyDescent="0.25">
      <c r="A25" s="286"/>
      <c r="B25" s="287"/>
      <c r="C25" s="806"/>
      <c r="D25" s="806"/>
      <c r="E25" s="806"/>
      <c r="F25" s="806"/>
      <c r="G25" s="287"/>
      <c r="H25" s="287">
        <f t="shared" si="1"/>
        <v>0</v>
      </c>
    </row>
    <row r="26" spans="1:8" hidden="1" x14ac:dyDescent="0.25">
      <c r="A26" s="286"/>
      <c r="B26" s="287"/>
      <c r="C26" s="806"/>
      <c r="D26" s="806"/>
      <c r="E26" s="806"/>
      <c r="F26" s="806"/>
      <c r="G26" s="287"/>
      <c r="H26" s="287">
        <f t="shared" si="1"/>
        <v>0</v>
      </c>
    </row>
    <row r="27" spans="1:8" hidden="1" x14ac:dyDescent="0.25">
      <c r="A27" s="286"/>
      <c r="B27" s="287"/>
      <c r="C27" s="806"/>
      <c r="D27" s="806"/>
      <c r="E27" s="806"/>
      <c r="F27" s="806"/>
      <c r="G27" s="287"/>
      <c r="H27" s="287">
        <f t="shared" si="1"/>
        <v>0</v>
      </c>
    </row>
    <row r="28" spans="1:8" hidden="1" x14ac:dyDescent="0.25">
      <c r="A28" s="286"/>
      <c r="B28" s="287"/>
      <c r="C28" s="806"/>
      <c r="D28" s="806"/>
      <c r="E28" s="806"/>
      <c r="F28" s="806"/>
      <c r="G28" s="287"/>
      <c r="H28" s="287">
        <f t="shared" si="1"/>
        <v>0</v>
      </c>
    </row>
    <row r="29" spans="1:8" hidden="1" x14ac:dyDescent="0.25">
      <c r="A29" s="286"/>
      <c r="B29" s="287"/>
      <c r="C29" s="806"/>
      <c r="D29" s="806"/>
      <c r="E29" s="806"/>
      <c r="F29" s="806"/>
      <c r="G29" s="287"/>
      <c r="H29" s="287">
        <f t="shared" si="1"/>
        <v>0</v>
      </c>
    </row>
    <row r="30" spans="1:8" hidden="1" x14ac:dyDescent="0.25">
      <c r="A30" s="286"/>
      <c r="B30" s="287"/>
      <c r="C30" s="806"/>
      <c r="D30" s="806"/>
      <c r="E30" s="806"/>
      <c r="F30" s="806"/>
      <c r="G30" s="287"/>
      <c r="H30" s="287">
        <f t="shared" si="1"/>
        <v>0</v>
      </c>
    </row>
    <row r="31" spans="1:8" hidden="1" x14ac:dyDescent="0.25">
      <c r="A31" s="286"/>
      <c r="B31" s="287"/>
      <c r="C31" s="806"/>
      <c r="D31" s="806"/>
      <c r="E31" s="806"/>
      <c r="F31" s="80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07" t="s">
        <v>293</v>
      </c>
      <c r="D34" s="807"/>
      <c r="E34" s="807"/>
      <c r="F34" s="807"/>
      <c r="G34" s="286"/>
      <c r="H34" s="286"/>
    </row>
    <row r="35" spans="1:8" x14ac:dyDescent="0.25">
      <c r="A35" s="286"/>
      <c r="B35" s="285" t="s">
        <v>298</v>
      </c>
      <c r="C35" s="808"/>
      <c r="D35" s="807"/>
      <c r="E35" s="807"/>
      <c r="F35" s="80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06" t="s">
        <v>2</v>
      </c>
      <c r="D37" s="806"/>
      <c r="E37" s="806"/>
      <c r="F37" s="806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06" t="s">
        <v>309</v>
      </c>
      <c r="D38" s="806"/>
      <c r="E38" s="806"/>
      <c r="F38" s="806"/>
      <c r="G38" s="287">
        <v>130</v>
      </c>
      <c r="H38" s="287">
        <f>G38*B38</f>
        <v>260</v>
      </c>
    </row>
    <row r="39" spans="1:8" x14ac:dyDescent="0.25">
      <c r="A39" s="286"/>
      <c r="B39" s="287"/>
      <c r="C39" s="806"/>
      <c r="D39" s="806"/>
      <c r="E39" s="806"/>
      <c r="F39" s="806"/>
      <c r="G39" s="287"/>
      <c r="H39" s="287">
        <f t="shared" ref="H39:H47" si="2">G39*B39</f>
        <v>0</v>
      </c>
    </row>
    <row r="40" spans="1:8" x14ac:dyDescent="0.25">
      <c r="A40" s="286"/>
      <c r="B40" s="287"/>
      <c r="C40" s="806"/>
      <c r="D40" s="806"/>
      <c r="E40" s="806"/>
      <c r="F40" s="806"/>
      <c r="G40" s="287"/>
      <c r="H40" s="287">
        <f t="shared" si="2"/>
        <v>0</v>
      </c>
    </row>
    <row r="41" spans="1:8" x14ac:dyDescent="0.25">
      <c r="A41" s="286"/>
      <c r="B41" s="287"/>
      <c r="C41" s="806"/>
      <c r="D41" s="806"/>
      <c r="E41" s="806"/>
      <c r="F41" s="806"/>
      <c r="G41" s="287"/>
      <c r="H41" s="287">
        <f t="shared" si="2"/>
        <v>0</v>
      </c>
    </row>
    <row r="42" spans="1:8" x14ac:dyDescent="0.25">
      <c r="A42" s="286"/>
      <c r="B42" s="287"/>
      <c r="C42" s="806"/>
      <c r="D42" s="806"/>
      <c r="E42" s="806"/>
      <c r="F42" s="806"/>
      <c r="G42" s="287"/>
      <c r="H42" s="287">
        <f t="shared" si="2"/>
        <v>0</v>
      </c>
    </row>
    <row r="43" spans="1:8" x14ac:dyDescent="0.25">
      <c r="A43" s="286"/>
      <c r="B43" s="287"/>
      <c r="C43" s="806"/>
      <c r="D43" s="806"/>
      <c r="E43" s="806"/>
      <c r="F43" s="806"/>
      <c r="G43" s="287"/>
      <c r="H43" s="287">
        <f t="shared" si="2"/>
        <v>0</v>
      </c>
    </row>
    <row r="44" spans="1:8" x14ac:dyDescent="0.25">
      <c r="A44" s="286"/>
      <c r="B44" s="287"/>
      <c r="C44" s="806"/>
      <c r="D44" s="806"/>
      <c r="E44" s="806"/>
      <c r="F44" s="806"/>
      <c r="G44" s="287"/>
      <c r="H44" s="287">
        <f t="shared" si="2"/>
        <v>0</v>
      </c>
    </row>
    <row r="45" spans="1:8" x14ac:dyDescent="0.25">
      <c r="A45" s="286"/>
      <c r="B45" s="287"/>
      <c r="C45" s="806"/>
      <c r="D45" s="806"/>
      <c r="E45" s="806"/>
      <c r="F45" s="806"/>
      <c r="G45" s="287"/>
      <c r="H45" s="287">
        <f t="shared" si="2"/>
        <v>0</v>
      </c>
    </row>
    <row r="46" spans="1:8" x14ac:dyDescent="0.25">
      <c r="A46" s="286"/>
      <c r="B46" s="287"/>
      <c r="C46" s="806"/>
      <c r="D46" s="806"/>
      <c r="E46" s="806"/>
      <c r="F46" s="806"/>
      <c r="G46" s="287"/>
      <c r="H46" s="287">
        <f t="shared" si="2"/>
        <v>0</v>
      </c>
    </row>
    <row r="47" spans="1:8" x14ac:dyDescent="0.25">
      <c r="A47" s="286"/>
      <c r="B47" s="287"/>
      <c r="C47" s="806"/>
      <c r="D47" s="806"/>
      <c r="E47" s="806"/>
      <c r="F47" s="80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09" t="s">
        <v>293</v>
      </c>
      <c r="D50" s="809"/>
      <c r="E50" s="809"/>
      <c r="F50" s="809"/>
      <c r="G50" s="289"/>
      <c r="H50" s="289"/>
    </row>
    <row r="51" spans="1:8" x14ac:dyDescent="0.25">
      <c r="A51" s="289"/>
      <c r="B51" s="314" t="s">
        <v>298</v>
      </c>
      <c r="C51" s="810">
        <v>44841</v>
      </c>
      <c r="D51" s="809"/>
      <c r="E51" s="809"/>
      <c r="F51" s="80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11" t="s">
        <v>2</v>
      </c>
      <c r="D53" s="811"/>
      <c r="E53" s="811"/>
      <c r="F53" s="811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11" t="s">
        <v>309</v>
      </c>
      <c r="D54" s="811"/>
      <c r="E54" s="811"/>
      <c r="F54" s="81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11" t="s">
        <v>303</v>
      </c>
      <c r="D55" s="811"/>
      <c r="E55" s="811"/>
      <c r="F55" s="81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11"/>
      <c r="D56" s="811"/>
      <c r="E56" s="811"/>
      <c r="F56" s="811"/>
      <c r="G56" s="313"/>
      <c r="H56" s="313">
        <f t="shared" si="3"/>
        <v>0</v>
      </c>
    </row>
    <row r="57" spans="1:8" x14ac:dyDescent="0.25">
      <c r="A57" s="289"/>
      <c r="B57" s="313"/>
      <c r="C57" s="811"/>
      <c r="D57" s="811"/>
      <c r="E57" s="811"/>
      <c r="F57" s="811"/>
      <c r="G57" s="313"/>
      <c r="H57" s="313">
        <f t="shared" si="3"/>
        <v>0</v>
      </c>
    </row>
    <row r="58" spans="1:8" x14ac:dyDescent="0.25">
      <c r="A58" s="289"/>
      <c r="B58" s="313"/>
      <c r="C58" s="811"/>
      <c r="D58" s="811"/>
      <c r="E58" s="811"/>
      <c r="F58" s="811"/>
      <c r="G58" s="313"/>
      <c r="H58" s="313">
        <f t="shared" si="3"/>
        <v>0</v>
      </c>
    </row>
    <row r="59" spans="1:8" x14ac:dyDescent="0.25">
      <c r="A59" s="289"/>
      <c r="B59" s="313"/>
      <c r="C59" s="811"/>
      <c r="D59" s="811"/>
      <c r="E59" s="811"/>
      <c r="F59" s="811"/>
      <c r="G59" s="313"/>
      <c r="H59" s="313">
        <f t="shared" si="3"/>
        <v>0</v>
      </c>
    </row>
    <row r="60" spans="1:8" x14ac:dyDescent="0.25">
      <c r="A60" s="289"/>
      <c r="B60" s="313"/>
      <c r="C60" s="811"/>
      <c r="D60" s="811"/>
      <c r="E60" s="811"/>
      <c r="F60" s="811"/>
      <c r="G60" s="313"/>
      <c r="H60" s="313">
        <f t="shared" si="3"/>
        <v>0</v>
      </c>
    </row>
    <row r="61" spans="1:8" x14ac:dyDescent="0.25">
      <c r="A61" s="289"/>
      <c r="B61" s="313"/>
      <c r="C61" s="811"/>
      <c r="D61" s="811"/>
      <c r="E61" s="811"/>
      <c r="F61" s="811"/>
      <c r="G61" s="313"/>
      <c r="H61" s="313">
        <f t="shared" si="3"/>
        <v>0</v>
      </c>
    </row>
    <row r="62" spans="1:8" x14ac:dyDescent="0.25">
      <c r="A62" s="289"/>
      <c r="B62" s="313"/>
      <c r="C62" s="811"/>
      <c r="D62" s="811"/>
      <c r="E62" s="811"/>
      <c r="F62" s="811"/>
      <c r="G62" s="313"/>
      <c r="H62" s="313">
        <f t="shared" si="3"/>
        <v>0</v>
      </c>
    </row>
    <row r="63" spans="1:8" x14ac:dyDescent="0.25">
      <c r="A63" s="289"/>
      <c r="B63" s="313"/>
      <c r="C63" s="811"/>
      <c r="D63" s="811"/>
      <c r="E63" s="811"/>
      <c r="F63" s="81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07" t="s">
        <v>312</v>
      </c>
      <c r="D66" s="807"/>
      <c r="E66" s="807"/>
      <c r="F66" s="807"/>
      <c r="G66" s="286"/>
      <c r="H66" s="286"/>
    </row>
    <row r="67" spans="1:8" x14ac:dyDescent="0.25">
      <c r="A67" s="286"/>
      <c r="B67" s="285" t="s">
        <v>298</v>
      </c>
      <c r="C67" s="808">
        <v>44823</v>
      </c>
      <c r="D67" s="807"/>
      <c r="E67" s="807"/>
      <c r="F67" s="80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06" t="s">
        <v>2</v>
      </c>
      <c r="D69" s="806"/>
      <c r="E69" s="806"/>
      <c r="F69" s="806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06" t="s">
        <v>313</v>
      </c>
      <c r="D70" s="806"/>
      <c r="E70" s="806"/>
      <c r="F70" s="80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06" t="s">
        <v>303</v>
      </c>
      <c r="D71" s="806"/>
      <c r="E71" s="806"/>
      <c r="F71" s="80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06" t="s">
        <v>314</v>
      </c>
      <c r="D72" s="806"/>
      <c r="E72" s="806"/>
      <c r="F72" s="80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06" t="s">
        <v>302</v>
      </c>
      <c r="D73" s="806"/>
      <c r="E73" s="806"/>
      <c r="F73" s="80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06"/>
      <c r="D74" s="806"/>
      <c r="E74" s="806"/>
      <c r="F74" s="806"/>
      <c r="G74" s="287"/>
      <c r="H74" s="287">
        <f t="shared" si="4"/>
        <v>0</v>
      </c>
    </row>
    <row r="75" spans="1:8" x14ac:dyDescent="0.25">
      <c r="A75" s="286"/>
      <c r="B75" s="287"/>
      <c r="C75" s="806"/>
      <c r="D75" s="806"/>
      <c r="E75" s="806"/>
      <c r="F75" s="806"/>
      <c r="G75" s="287"/>
      <c r="H75" s="287">
        <f t="shared" si="4"/>
        <v>0</v>
      </c>
    </row>
    <row r="76" spans="1:8" x14ac:dyDescent="0.25">
      <c r="A76" s="286"/>
      <c r="B76" s="287"/>
      <c r="C76" s="806"/>
      <c r="D76" s="806"/>
      <c r="E76" s="806"/>
      <c r="F76" s="806"/>
      <c r="G76" s="287"/>
      <c r="H76" s="287">
        <f t="shared" si="4"/>
        <v>0</v>
      </c>
    </row>
    <row r="77" spans="1:8" x14ac:dyDescent="0.25">
      <c r="A77" s="286"/>
      <c r="B77" s="287"/>
      <c r="C77" s="806"/>
      <c r="D77" s="806"/>
      <c r="E77" s="806"/>
      <c r="F77" s="806"/>
      <c r="G77" s="287"/>
      <c r="H77" s="287">
        <f t="shared" si="4"/>
        <v>0</v>
      </c>
    </row>
    <row r="78" spans="1:8" x14ac:dyDescent="0.25">
      <c r="A78" s="286"/>
      <c r="B78" s="287"/>
      <c r="C78" s="806"/>
      <c r="D78" s="806"/>
      <c r="E78" s="806"/>
      <c r="F78" s="806"/>
      <c r="G78" s="287"/>
      <c r="H78" s="287">
        <f t="shared" si="4"/>
        <v>0</v>
      </c>
    </row>
    <row r="79" spans="1:8" x14ac:dyDescent="0.25">
      <c r="A79" s="286"/>
      <c r="B79" s="287"/>
      <c r="C79" s="806"/>
      <c r="D79" s="806"/>
      <c r="E79" s="806"/>
      <c r="F79" s="80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07" t="s">
        <v>312</v>
      </c>
      <c r="D82" s="807"/>
      <c r="E82" s="807"/>
      <c r="F82" s="807"/>
      <c r="G82" s="286"/>
      <c r="H82" s="286"/>
    </row>
    <row r="83" spans="1:8" x14ac:dyDescent="0.25">
      <c r="A83" s="286"/>
      <c r="B83" s="285" t="s">
        <v>298</v>
      </c>
      <c r="C83" s="808">
        <v>44828</v>
      </c>
      <c r="D83" s="807"/>
      <c r="E83" s="807"/>
      <c r="F83" s="80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06" t="s">
        <v>2</v>
      </c>
      <c r="D85" s="806"/>
      <c r="E85" s="806"/>
      <c r="F85" s="806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06" t="s">
        <v>303</v>
      </c>
      <c r="D86" s="806"/>
      <c r="E86" s="806"/>
      <c r="F86" s="80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06" t="s">
        <v>315</v>
      </c>
      <c r="D87" s="806"/>
      <c r="E87" s="806"/>
      <c r="F87" s="80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06" t="s">
        <v>308</v>
      </c>
      <c r="D88" s="806"/>
      <c r="E88" s="806"/>
      <c r="F88" s="80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06" t="s">
        <v>307</v>
      </c>
      <c r="D89" s="806"/>
      <c r="E89" s="806"/>
      <c r="F89" s="80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06"/>
      <c r="D90" s="806"/>
      <c r="E90" s="806"/>
      <c r="F90" s="806"/>
      <c r="G90" s="287"/>
      <c r="H90" s="287">
        <f t="shared" si="5"/>
        <v>0</v>
      </c>
    </row>
    <row r="91" spans="1:8" x14ac:dyDescent="0.25">
      <c r="A91" s="286"/>
      <c r="B91" s="287"/>
      <c r="C91" s="806"/>
      <c r="D91" s="806"/>
      <c r="E91" s="806"/>
      <c r="F91" s="806"/>
      <c r="G91" s="287"/>
      <c r="H91" s="287">
        <f t="shared" si="5"/>
        <v>0</v>
      </c>
    </row>
    <row r="92" spans="1:8" x14ac:dyDescent="0.25">
      <c r="A92" s="286"/>
      <c r="B92" s="287"/>
      <c r="C92" s="806"/>
      <c r="D92" s="806"/>
      <c r="E92" s="806"/>
      <c r="F92" s="806"/>
      <c r="G92" s="287"/>
      <c r="H92" s="287">
        <f t="shared" si="5"/>
        <v>0</v>
      </c>
    </row>
    <row r="93" spans="1:8" x14ac:dyDescent="0.25">
      <c r="A93" s="286"/>
      <c r="B93" s="287"/>
      <c r="C93" s="806"/>
      <c r="D93" s="806"/>
      <c r="E93" s="806"/>
      <c r="F93" s="806"/>
      <c r="G93" s="287"/>
      <c r="H93" s="287">
        <f t="shared" si="5"/>
        <v>0</v>
      </c>
    </row>
    <row r="94" spans="1:8" x14ac:dyDescent="0.25">
      <c r="A94" s="286"/>
      <c r="B94" s="287"/>
      <c r="C94" s="806"/>
      <c r="D94" s="806"/>
      <c r="E94" s="806"/>
      <c r="F94" s="806"/>
      <c r="G94" s="287"/>
      <c r="H94" s="287">
        <f t="shared" si="5"/>
        <v>0</v>
      </c>
    </row>
    <row r="95" spans="1:8" x14ac:dyDescent="0.25">
      <c r="A95" s="286"/>
      <c r="B95" s="287"/>
      <c r="C95" s="806"/>
      <c r="D95" s="806"/>
      <c r="E95" s="806"/>
      <c r="F95" s="80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09" t="s">
        <v>312</v>
      </c>
      <c r="D98" s="809"/>
      <c r="E98" s="809"/>
      <c r="F98" s="809"/>
      <c r="G98" s="289"/>
      <c r="H98" s="289"/>
    </row>
    <row r="99" spans="1:8" x14ac:dyDescent="0.25">
      <c r="A99" s="289"/>
      <c r="B99" s="290" t="s">
        <v>298</v>
      </c>
      <c r="C99" s="810">
        <v>44802</v>
      </c>
      <c r="D99" s="809"/>
      <c r="E99" s="809"/>
      <c r="F99" s="80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11" t="s">
        <v>2</v>
      </c>
      <c r="D101" s="811"/>
      <c r="E101" s="811"/>
      <c r="F101" s="811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11" t="s">
        <v>303</v>
      </c>
      <c r="D102" s="811"/>
      <c r="E102" s="811"/>
      <c r="F102" s="81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11" t="s">
        <v>308</v>
      </c>
      <c r="D103" s="811"/>
      <c r="E103" s="811"/>
      <c r="F103" s="81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11" t="s">
        <v>313</v>
      </c>
      <c r="D104" s="811"/>
      <c r="E104" s="811"/>
      <c r="F104" s="81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11" t="s">
        <v>316</v>
      </c>
      <c r="D105" s="811"/>
      <c r="E105" s="811"/>
      <c r="F105" s="81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11" t="s">
        <v>314</v>
      </c>
      <c r="D106" s="811"/>
      <c r="E106" s="811"/>
      <c r="F106" s="81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11"/>
      <c r="D107" s="811"/>
      <c r="E107" s="811"/>
      <c r="F107" s="811"/>
      <c r="G107" s="291"/>
      <c r="H107" s="291">
        <f t="shared" si="6"/>
        <v>0</v>
      </c>
    </row>
    <row r="108" spans="1:8" x14ac:dyDescent="0.25">
      <c r="A108" s="289"/>
      <c r="B108" s="291"/>
      <c r="C108" s="811"/>
      <c r="D108" s="811"/>
      <c r="E108" s="811"/>
      <c r="F108" s="811"/>
      <c r="G108" s="291"/>
      <c r="H108" s="291">
        <f t="shared" si="6"/>
        <v>0</v>
      </c>
    </row>
    <row r="109" spans="1:8" x14ac:dyDescent="0.25">
      <c r="A109" s="289"/>
      <c r="B109" s="291"/>
      <c r="C109" s="811"/>
      <c r="D109" s="811"/>
      <c r="E109" s="811"/>
      <c r="F109" s="811"/>
      <c r="G109" s="291"/>
      <c r="H109" s="291">
        <f t="shared" si="6"/>
        <v>0</v>
      </c>
    </row>
    <row r="110" spans="1:8" x14ac:dyDescent="0.25">
      <c r="A110" s="289"/>
      <c r="B110" s="291"/>
      <c r="C110" s="811"/>
      <c r="D110" s="811"/>
      <c r="E110" s="811"/>
      <c r="F110" s="811"/>
      <c r="G110" s="291"/>
      <c r="H110" s="291">
        <f t="shared" si="6"/>
        <v>0</v>
      </c>
    </row>
    <row r="111" spans="1:8" x14ac:dyDescent="0.25">
      <c r="A111" s="289"/>
      <c r="B111" s="291"/>
      <c r="C111" s="811"/>
      <c r="D111" s="811"/>
      <c r="E111" s="811"/>
      <c r="F111" s="81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30" t="s">
        <v>279</v>
      </c>
      <c r="D114" s="730"/>
      <c r="E114" s="730"/>
      <c r="F114" s="730"/>
    </row>
    <row r="115" spans="2:8" x14ac:dyDescent="0.25">
      <c r="B115" s="399" t="s">
        <v>298</v>
      </c>
      <c r="C115" s="805">
        <v>44998</v>
      </c>
      <c r="D115" s="730"/>
      <c r="E115" s="730"/>
      <c r="F115" s="730"/>
    </row>
    <row r="117" spans="2:8" x14ac:dyDescent="0.25">
      <c r="B117" s="400" t="s">
        <v>299</v>
      </c>
      <c r="C117" s="622" t="s">
        <v>2</v>
      </c>
      <c r="D117" s="622"/>
      <c r="E117" s="622"/>
      <c r="F117" s="622"/>
      <c r="G117" s="400" t="s">
        <v>300</v>
      </c>
      <c r="H117" s="400" t="s">
        <v>240</v>
      </c>
    </row>
    <row r="118" spans="2:8" x14ac:dyDescent="0.25">
      <c r="B118" s="400">
        <v>1</v>
      </c>
      <c r="C118" s="622" t="s">
        <v>475</v>
      </c>
      <c r="D118" s="622"/>
      <c r="E118" s="622"/>
      <c r="F118" s="622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22" t="s">
        <v>476</v>
      </c>
      <c r="D119" s="622"/>
      <c r="E119" s="622"/>
      <c r="F119" s="622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22"/>
      <c r="D120" s="622"/>
      <c r="E120" s="622"/>
      <c r="F120" s="622"/>
      <c r="G120" s="400"/>
      <c r="H120" s="400">
        <f t="shared" si="7"/>
        <v>0</v>
      </c>
    </row>
    <row r="121" spans="2:8" x14ac:dyDescent="0.25">
      <c r="B121" s="400"/>
      <c r="C121" s="622"/>
      <c r="D121" s="622"/>
      <c r="E121" s="622"/>
      <c r="F121" s="622"/>
      <c r="G121" s="400"/>
      <c r="H121" s="400">
        <f t="shared" si="7"/>
        <v>0</v>
      </c>
    </row>
    <row r="122" spans="2:8" x14ac:dyDescent="0.25">
      <c r="B122" s="400"/>
      <c r="C122" s="622"/>
      <c r="D122" s="622"/>
      <c r="E122" s="622"/>
      <c r="F122" s="622"/>
      <c r="G122" s="400"/>
      <c r="H122" s="400">
        <f t="shared" si="7"/>
        <v>0</v>
      </c>
    </row>
    <row r="123" spans="2:8" x14ac:dyDescent="0.25">
      <c r="B123" s="400"/>
      <c r="C123" s="622"/>
      <c r="D123" s="622"/>
      <c r="E123" s="622"/>
      <c r="F123" s="622"/>
      <c r="G123" s="400"/>
      <c r="H123" s="400">
        <f t="shared" si="7"/>
        <v>0</v>
      </c>
    </row>
    <row r="124" spans="2:8" x14ac:dyDescent="0.25">
      <c r="B124" s="400"/>
      <c r="C124" s="622"/>
      <c r="D124" s="622"/>
      <c r="E124" s="622"/>
      <c r="F124" s="622"/>
      <c r="G124" s="400"/>
      <c r="H124" s="400">
        <f t="shared" si="7"/>
        <v>0</v>
      </c>
    </row>
    <row r="125" spans="2:8" x14ac:dyDescent="0.25">
      <c r="B125" s="400"/>
      <c r="C125" s="622"/>
      <c r="D125" s="622"/>
      <c r="E125" s="622"/>
      <c r="F125" s="622"/>
      <c r="G125" s="400"/>
      <c r="H125" s="400">
        <f t="shared" si="7"/>
        <v>0</v>
      </c>
    </row>
    <row r="126" spans="2:8" x14ac:dyDescent="0.25">
      <c r="B126" s="400"/>
      <c r="C126" s="622"/>
      <c r="D126" s="622"/>
      <c r="E126" s="622"/>
      <c r="F126" s="622"/>
      <c r="G126" s="400"/>
      <c r="H126" s="400">
        <f t="shared" si="7"/>
        <v>0</v>
      </c>
    </row>
    <row r="127" spans="2:8" x14ac:dyDescent="0.25">
      <c r="B127" s="400"/>
      <c r="C127" s="622"/>
      <c r="D127" s="622"/>
      <c r="E127" s="622"/>
      <c r="F127" s="622"/>
      <c r="G127" s="400"/>
      <c r="H127" s="400">
        <f>SUM(H118:H126)</f>
        <v>29</v>
      </c>
    </row>
    <row r="129" spans="2:8" x14ac:dyDescent="0.25">
      <c r="B129" s="418" t="s">
        <v>297</v>
      </c>
      <c r="C129" s="568" t="s">
        <v>279</v>
      </c>
      <c r="D129" s="569"/>
      <c r="E129" s="569"/>
      <c r="F129" s="570"/>
    </row>
    <row r="130" spans="2:8" x14ac:dyDescent="0.25">
      <c r="B130" s="418" t="s">
        <v>298</v>
      </c>
      <c r="C130" s="812">
        <v>45012</v>
      </c>
      <c r="D130" s="813"/>
      <c r="E130" s="813"/>
      <c r="F130" s="814"/>
    </row>
    <row r="132" spans="2:8" x14ac:dyDescent="0.25">
      <c r="B132" s="417" t="s">
        <v>299</v>
      </c>
      <c r="C132" s="619" t="s">
        <v>2</v>
      </c>
      <c r="D132" s="620"/>
      <c r="E132" s="620"/>
      <c r="F132" s="621"/>
      <c r="G132" s="417" t="s">
        <v>300</v>
      </c>
      <c r="H132" s="417" t="s">
        <v>240</v>
      </c>
    </row>
    <row r="133" spans="2:8" x14ac:dyDescent="0.25">
      <c r="B133" s="417">
        <v>1</v>
      </c>
      <c r="C133" s="619" t="s">
        <v>484</v>
      </c>
      <c r="D133" s="620"/>
      <c r="E133" s="620"/>
      <c r="F133" s="621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19" t="s">
        <v>479</v>
      </c>
      <c r="D134" s="620"/>
      <c r="E134" s="620"/>
      <c r="F134" s="621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19"/>
      <c r="D135" s="620"/>
      <c r="E135" s="620"/>
      <c r="F135" s="621"/>
      <c r="G135" s="417"/>
      <c r="H135" s="417">
        <f t="shared" si="8"/>
        <v>0</v>
      </c>
    </row>
    <row r="136" spans="2:8" x14ac:dyDescent="0.25">
      <c r="B136" s="417"/>
      <c r="C136" s="619"/>
      <c r="D136" s="620"/>
      <c r="E136" s="620"/>
      <c r="F136" s="621"/>
      <c r="G136" s="417"/>
      <c r="H136" s="417">
        <f t="shared" si="8"/>
        <v>0</v>
      </c>
    </row>
    <row r="137" spans="2:8" x14ac:dyDescent="0.25">
      <c r="B137" s="417"/>
      <c r="C137" s="619"/>
      <c r="D137" s="620"/>
      <c r="E137" s="620"/>
      <c r="F137" s="621"/>
      <c r="G137" s="417"/>
      <c r="H137" s="417">
        <f t="shared" si="8"/>
        <v>0</v>
      </c>
    </row>
    <row r="138" spans="2:8" x14ac:dyDescent="0.25">
      <c r="B138" s="417"/>
      <c r="C138" s="619"/>
      <c r="D138" s="620"/>
      <c r="E138" s="620"/>
      <c r="F138" s="621"/>
      <c r="G138" s="417"/>
      <c r="H138" s="417">
        <f t="shared" si="8"/>
        <v>0</v>
      </c>
    </row>
    <row r="139" spans="2:8" x14ac:dyDescent="0.25">
      <c r="B139" s="417"/>
      <c r="C139" s="619"/>
      <c r="D139" s="620"/>
      <c r="E139" s="620"/>
      <c r="F139" s="621"/>
      <c r="G139" s="417"/>
      <c r="H139" s="417">
        <f t="shared" si="8"/>
        <v>0</v>
      </c>
    </row>
    <row r="140" spans="2:8" x14ac:dyDescent="0.25">
      <c r="B140" s="417"/>
      <c r="C140" s="619"/>
      <c r="D140" s="620"/>
      <c r="E140" s="620"/>
      <c r="F140" s="621"/>
      <c r="G140" s="417"/>
      <c r="H140" s="417">
        <f t="shared" si="8"/>
        <v>0</v>
      </c>
    </row>
    <row r="141" spans="2:8" x14ac:dyDescent="0.25">
      <c r="B141" s="417"/>
      <c r="C141" s="619"/>
      <c r="D141" s="620"/>
      <c r="E141" s="620"/>
      <c r="F141" s="621"/>
      <c r="G141" s="417"/>
      <c r="H141" s="417">
        <f t="shared" si="8"/>
        <v>0</v>
      </c>
    </row>
    <row r="142" spans="2:8" x14ac:dyDescent="0.25">
      <c r="B142" s="417"/>
      <c r="C142" s="619"/>
      <c r="D142" s="620"/>
      <c r="E142" s="620"/>
      <c r="F142" s="621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2023-09-18T20:51:39Z</cp:lastPrinted>
  <dcterms:created xsi:type="dcterms:W3CDTF">2022-05-21T14:50:08Z</dcterms:created>
  <dcterms:modified xsi:type="dcterms:W3CDTF">2023-09-18T20:55:38Z</dcterms:modified>
</cp:coreProperties>
</file>