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9" i="8" l="1"/>
  <c r="F406" i="8" l="1"/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G28" i="11" l="1"/>
  <c r="I28" i="11" s="1"/>
  <c r="H16" i="1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17" i="11"/>
  <c r="I17" i="11" s="1"/>
  <c r="F374" i="8" l="1"/>
  <c r="H14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4" i="11"/>
  <c r="G14" i="11" s="1"/>
  <c r="I14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<sst xmlns="http://schemas.openxmlformats.org/spreadsheetml/2006/main" count="3479" uniqueCount="639">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</sst>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2" t="s">
        <v>0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  <c r="J3" s="552"/>
      <c r="K3" s="552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3" t="s">
        <v>2</v>
      </c>
      <c r="E4" s="553"/>
      <c r="F4" s="553"/>
      <c r="G4" s="553"/>
      <c r="H4" s="553"/>
      <c r="I4" s="553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2" t="s">
        <v>595</v>
      </c>
      <c r="R4" s="563"/>
      <c r="S4" s="564"/>
      <c r="T4" s="531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7" t="s">
        <v>40</v>
      </c>
      <c r="E5" s="538"/>
      <c r="F5" s="538"/>
      <c r="G5" s="538"/>
      <c r="H5" s="53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6" t="s">
        <v>254</v>
      </c>
      <c r="E6" s="557"/>
      <c r="F6" s="557"/>
      <c r="G6" s="557"/>
      <c r="H6" s="558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6" t="s">
        <v>249</v>
      </c>
      <c r="E7" s="557"/>
      <c r="F7" s="557"/>
      <c r="G7" s="557"/>
      <c r="H7" s="558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6" t="s">
        <v>255</v>
      </c>
      <c r="E8" s="557"/>
      <c r="F8" s="557"/>
      <c r="G8" s="557"/>
      <c r="H8" s="557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7" t="s">
        <v>27</v>
      </c>
      <c r="E9" s="538"/>
      <c r="F9" s="538"/>
      <c r="G9" s="538"/>
      <c r="H9" s="53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7" t="s">
        <v>29</v>
      </c>
      <c r="E10" s="538"/>
      <c r="F10" s="538"/>
      <c r="G10" s="538"/>
      <c r="H10" s="53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7" t="s">
        <v>30</v>
      </c>
      <c r="E11" s="538"/>
      <c r="F11" s="538"/>
      <c r="G11" s="538"/>
      <c r="H11" s="539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7" t="s">
        <v>28</v>
      </c>
      <c r="E12" s="538"/>
      <c r="F12" s="538"/>
      <c r="G12" s="538"/>
      <c r="H12" s="53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7" t="s">
        <v>114</v>
      </c>
      <c r="E13" s="538"/>
      <c r="F13" s="538"/>
      <c r="G13" s="538"/>
      <c r="H13" s="539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7" t="s">
        <v>31</v>
      </c>
      <c r="E14" s="538"/>
      <c r="F14" s="538"/>
      <c r="G14" s="538"/>
      <c r="H14" s="53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65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7" t="s">
        <v>48</v>
      </c>
      <c r="E27" s="538"/>
      <c r="F27" s="538"/>
      <c r="G27" s="538"/>
      <c r="H27" s="53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7" t="s">
        <v>41</v>
      </c>
      <c r="E28" s="538"/>
      <c r="F28" s="538"/>
      <c r="G28" s="538"/>
      <c r="H28" s="539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7" t="s">
        <v>116</v>
      </c>
      <c r="E29" s="538"/>
      <c r="F29" s="538"/>
      <c r="G29" s="538"/>
      <c r="H29" s="539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7" t="s">
        <v>45</v>
      </c>
      <c r="E30" s="538"/>
      <c r="F30" s="538"/>
      <c r="G30" s="538"/>
      <c r="H30" s="53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7" t="s">
        <v>42</v>
      </c>
      <c r="E31" s="538"/>
      <c r="F31" s="538"/>
      <c r="G31" s="538"/>
      <c r="H31" s="53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7" t="s">
        <v>246</v>
      </c>
      <c r="E32" s="538"/>
      <c r="F32" s="538"/>
      <c r="G32" s="538"/>
      <c r="H32" s="539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7" t="s">
        <v>115</v>
      </c>
      <c r="E33" s="538"/>
      <c r="F33" s="538"/>
      <c r="G33" s="538"/>
      <c r="H33" s="539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7" t="s">
        <v>47</v>
      </c>
      <c r="E34" s="538"/>
      <c r="F34" s="538"/>
      <c r="G34" s="538"/>
      <c r="H34" s="539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7" t="s">
        <v>43</v>
      </c>
      <c r="E35" s="538"/>
      <c r="F35" s="538"/>
      <c r="G35" s="538"/>
      <c r="H35" s="53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7" t="s">
        <v>46</v>
      </c>
      <c r="E36" s="538"/>
      <c r="F36" s="538"/>
      <c r="G36" s="538"/>
      <c r="H36" s="539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7" t="s">
        <v>220</v>
      </c>
      <c r="E37" s="538"/>
      <c r="F37" s="538"/>
      <c r="G37" s="538"/>
      <c r="H37" s="53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3" t="s">
        <v>83</v>
      </c>
      <c r="E38" s="544"/>
      <c r="F38" s="544"/>
      <c r="G38" s="544"/>
      <c r="H38" s="545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3" t="s">
        <v>322</v>
      </c>
      <c r="E39" s="544"/>
      <c r="F39" s="544"/>
      <c r="G39" s="544"/>
      <c r="H39" s="545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3" t="s">
        <v>323</v>
      </c>
      <c r="E40" s="544"/>
      <c r="F40" s="544"/>
      <c r="G40" s="544"/>
      <c r="H40" s="545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3" t="s">
        <v>324</v>
      </c>
      <c r="E41" s="544"/>
      <c r="F41" s="544"/>
      <c r="G41" s="544"/>
      <c r="H41" s="545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7" t="s">
        <v>26</v>
      </c>
      <c r="E50" s="538"/>
      <c r="F50" s="538"/>
      <c r="G50" s="538"/>
      <c r="H50" s="539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7" t="s">
        <v>35</v>
      </c>
      <c r="E51" s="538"/>
      <c r="F51" s="538"/>
      <c r="G51" s="538"/>
      <c r="H51" s="53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7" t="s">
        <v>33</v>
      </c>
      <c r="E52" s="538"/>
      <c r="F52" s="538"/>
      <c r="G52" s="538"/>
      <c r="H52" s="53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7" t="s">
        <v>34</v>
      </c>
      <c r="E53" s="538"/>
      <c r="F53" s="538"/>
      <c r="G53" s="538"/>
      <c r="H53" s="53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7" t="s">
        <v>32</v>
      </c>
      <c r="E54" s="538"/>
      <c r="F54" s="538"/>
      <c r="G54" s="538"/>
      <c r="H54" s="53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7" t="s">
        <v>20</v>
      </c>
      <c r="E55" s="538"/>
      <c r="F55" s="538"/>
      <c r="G55" s="538"/>
      <c r="H55" s="53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7" t="s">
        <v>21</v>
      </c>
      <c r="E56" s="538"/>
      <c r="F56" s="538"/>
      <c r="G56" s="538"/>
      <c r="H56" s="53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7" t="s">
        <v>22</v>
      </c>
      <c r="E57" s="538"/>
      <c r="F57" s="538"/>
      <c r="G57" s="538"/>
      <c r="H57" s="53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7" t="s">
        <v>23</v>
      </c>
      <c r="E58" s="538"/>
      <c r="F58" s="538"/>
      <c r="G58" s="538"/>
      <c r="H58" s="539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7" t="s">
        <v>24</v>
      </c>
      <c r="E59" s="538"/>
      <c r="F59" s="538"/>
      <c r="G59" s="538"/>
      <c r="H59" s="53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7" t="s">
        <v>25</v>
      </c>
      <c r="E60" s="538"/>
      <c r="F60" s="538"/>
      <c r="G60" s="538"/>
      <c r="H60" s="53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7" t="s">
        <v>36</v>
      </c>
      <c r="E61" s="538"/>
      <c r="F61" s="538"/>
      <c r="G61" s="538"/>
      <c r="H61" s="539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7" t="s">
        <v>38</v>
      </c>
      <c r="E62" s="538"/>
      <c r="F62" s="538"/>
      <c r="G62" s="538"/>
      <c r="H62" s="539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7" t="s">
        <v>39</v>
      </c>
      <c r="E63" s="538"/>
      <c r="F63" s="538"/>
      <c r="G63" s="538"/>
      <c r="H63" s="53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6" t="s">
        <v>11</v>
      </c>
      <c r="E64" s="547"/>
      <c r="F64" s="547"/>
      <c r="G64" s="547"/>
      <c r="H64" s="548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6" t="s">
        <v>10</v>
      </c>
      <c r="E65" s="547"/>
      <c r="F65" s="547"/>
      <c r="G65" s="547"/>
      <c r="H65" s="548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3" t="s">
        <v>258</v>
      </c>
      <c r="E66" s="544"/>
      <c r="F66" s="544"/>
      <c r="G66" s="544"/>
      <c r="H66" s="545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3" t="s">
        <v>260</v>
      </c>
      <c r="E67" s="544"/>
      <c r="F67" s="544"/>
      <c r="G67" s="544"/>
      <c r="H67" s="545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3" t="s">
        <v>257</v>
      </c>
      <c r="E68" s="544"/>
      <c r="F68" s="544"/>
      <c r="G68" s="544"/>
      <c r="H68" s="545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3" t="s">
        <v>256</v>
      </c>
      <c r="E69" s="544"/>
      <c r="F69" s="544"/>
      <c r="G69" s="544"/>
      <c r="H69" s="545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6" t="s">
        <v>9</v>
      </c>
      <c r="E70" s="547"/>
      <c r="F70" s="547"/>
      <c r="G70" s="547"/>
      <c r="H70" s="548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6" t="s">
        <v>8</v>
      </c>
      <c r="E71" s="547"/>
      <c r="F71" s="547"/>
      <c r="G71" s="547"/>
      <c r="H71" s="548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6" t="s">
        <v>57</v>
      </c>
      <c r="E72" s="547"/>
      <c r="F72" s="547"/>
      <c r="G72" s="547"/>
      <c r="H72" s="548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7" t="s">
        <v>277</v>
      </c>
      <c r="E73" s="538"/>
      <c r="F73" s="538"/>
      <c r="G73" s="538"/>
      <c r="H73" s="539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6" t="s">
        <v>51</v>
      </c>
      <c r="E74" s="547"/>
      <c r="F74" s="547"/>
      <c r="G74" s="547"/>
      <c r="H74" s="548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0" t="s">
        <v>280</v>
      </c>
      <c r="E75" s="541"/>
      <c r="F75" s="541"/>
      <c r="G75" s="541"/>
      <c r="H75" s="542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0" t="s">
        <v>238</v>
      </c>
      <c r="E76" s="541"/>
      <c r="F76" s="541"/>
      <c r="G76" s="541"/>
      <c r="H76" s="542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0" t="s">
        <v>281</v>
      </c>
      <c r="E77" s="541"/>
      <c r="F77" s="541"/>
      <c r="G77" s="541"/>
      <c r="H77" s="542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0" t="s">
        <v>282</v>
      </c>
      <c r="E78" s="541"/>
      <c r="F78" s="541"/>
      <c r="G78" s="541"/>
      <c r="H78" s="542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0" t="s">
        <v>283</v>
      </c>
      <c r="E79" s="541"/>
      <c r="F79" s="541"/>
      <c r="G79" s="541"/>
      <c r="H79" s="542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0" t="s">
        <v>59</v>
      </c>
      <c r="E80" s="541"/>
      <c r="F80" s="541"/>
      <c r="G80" s="541"/>
      <c r="H80" s="542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0" t="s">
        <v>284</v>
      </c>
      <c r="E81" s="541"/>
      <c r="F81" s="541"/>
      <c r="G81" s="541"/>
      <c r="H81" s="542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0" t="s">
        <v>285</v>
      </c>
      <c r="E82" s="541"/>
      <c r="F82" s="541"/>
      <c r="G82" s="541"/>
      <c r="H82" s="542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3" t="s">
        <v>251</v>
      </c>
      <c r="E83" s="544"/>
      <c r="F83" s="544"/>
      <c r="G83" s="544"/>
      <c r="H83" s="545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3" t="s">
        <v>252</v>
      </c>
      <c r="E84" s="544"/>
      <c r="F84" s="544"/>
      <c r="G84" s="544"/>
      <c r="H84" s="545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3" t="s">
        <v>250</v>
      </c>
      <c r="E85" s="544"/>
      <c r="F85" s="544"/>
      <c r="G85" s="544"/>
      <c r="H85" s="545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3" t="s">
        <v>118</v>
      </c>
      <c r="E86" s="544"/>
      <c r="F86" s="544"/>
      <c r="G86" s="544"/>
      <c r="H86" s="545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3" t="s">
        <v>253</v>
      </c>
      <c r="E87" s="544"/>
      <c r="F87" s="544"/>
      <c r="G87" s="544"/>
      <c r="H87" s="545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7" t="s">
        <v>37</v>
      </c>
      <c r="E88" s="538"/>
      <c r="F88" s="538"/>
      <c r="G88" s="538"/>
      <c r="H88" s="53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9" t="s">
        <v>320</v>
      </c>
      <c r="E89" s="560"/>
      <c r="F89" s="560"/>
      <c r="G89" s="560"/>
      <c r="H89" s="561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9" t="s">
        <v>321</v>
      </c>
      <c r="E90" s="560"/>
      <c r="F90" s="560"/>
      <c r="G90" s="560"/>
      <c r="H90" s="561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9" t="s">
        <v>347</v>
      </c>
      <c r="E91" s="560"/>
      <c r="F91" s="560"/>
      <c r="G91" s="560"/>
      <c r="H91" s="56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9"/>
      <c r="E92" s="560"/>
      <c r="F92" s="560"/>
      <c r="G92" s="560"/>
      <c r="H92" s="56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32" t="s">
        <v>626</v>
      </c>
      <c r="V140" s="533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4">
        <f>100*(T141-R141)/R141</f>
        <v>16.290338211066967</v>
      </c>
      <c r="V141" s="535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4">
        <f t="shared" ref="U142:U158" si="7">100*(T142-R142)/R142</f>
        <v>22.059997183230841</v>
      </c>
      <c r="V142" s="535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4">
        <f t="shared" si="7"/>
        <v>16.978609625668447</v>
      </c>
      <c r="V143" s="535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4">
        <f t="shared" si="7"/>
        <v>22.887864823348711</v>
      </c>
      <c r="V144" s="535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4">
        <f t="shared" si="7"/>
        <v>18.617566183210219</v>
      </c>
      <c r="V145" s="535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4">
        <f t="shared" si="7"/>
        <v>23.560301840165916</v>
      </c>
      <c r="V146" s="535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4">
        <f t="shared" si="7"/>
        <v>26.672472488322395</v>
      </c>
      <c r="V147" s="535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4">
        <f t="shared" si="7"/>
        <v>22.638146167557931</v>
      </c>
      <c r="V148" s="535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4">
        <f t="shared" si="7"/>
        <v>19.64107676969093</v>
      </c>
      <c r="V149" s="535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4">
        <f t="shared" si="7"/>
        <v>13.851992409867174</v>
      </c>
      <c r="V150" s="535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4">
        <f t="shared" si="7"/>
        <v>12.966997498587906</v>
      </c>
      <c r="V151" s="535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4">
        <f t="shared" si="7"/>
        <v>20.197925918011649</v>
      </c>
      <c r="V152" s="535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4">
        <f t="shared" si="7"/>
        <v>17.745179806701657</v>
      </c>
      <c r="V153" s="535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4">
        <f t="shared" si="7"/>
        <v>28.92284959166167</v>
      </c>
      <c r="V154" s="535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4">
        <f t="shared" si="7"/>
        <v>26.308191988451817</v>
      </c>
      <c r="V155" s="535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4">
        <f t="shared" si="7"/>
        <v>14.113229772509754</v>
      </c>
      <c r="V156" s="535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4">
        <f t="shared" si="7"/>
        <v>28.342245989304814</v>
      </c>
      <c r="V157" s="535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4">
        <f t="shared" si="7"/>
        <v>23.057338354638517</v>
      </c>
      <c r="V158" s="535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4">
        <f>100*(T159-R159)/R159</f>
        <v>18.979630687226365</v>
      </c>
      <c r="V159" s="535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  <c r="DP1" s="673"/>
      <c r="DQ1" s="673"/>
      <c r="DR1" s="673"/>
      <c r="DS1" s="673"/>
      <c r="DT1" s="673"/>
      <c r="DU1" s="673"/>
      <c r="DV1" s="673"/>
    </row>
    <row r="2" spans="1:394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  <c r="DP2" s="673"/>
      <c r="DQ2" s="673"/>
      <c r="DR2" s="673"/>
      <c r="DS2" s="673"/>
      <c r="DT2" s="673"/>
      <c r="DU2" s="673"/>
      <c r="DV2" s="673"/>
    </row>
    <row r="3" spans="1:394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  <c r="DP3" s="673"/>
      <c r="DQ3" s="673"/>
      <c r="DR3" s="673"/>
      <c r="DS3" s="673"/>
      <c r="DT3" s="673"/>
      <c r="DU3" s="673"/>
      <c r="DV3" s="6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2" t="s">
        <v>71</v>
      </c>
      <c r="D5" s="552"/>
      <c r="E5" s="552"/>
      <c r="F5" s="552"/>
      <c r="G5" s="552"/>
      <c r="H5" s="552"/>
      <c r="I5" s="552"/>
      <c r="J5" s="5"/>
      <c r="K5" s="7"/>
      <c r="L5" s="9"/>
      <c r="M5" s="9"/>
      <c r="N5" s="9"/>
      <c r="O5" s="9"/>
      <c r="P5" s="552" t="s">
        <v>60</v>
      </c>
      <c r="Q5" s="552"/>
      <c r="R5" s="552"/>
      <c r="S5" s="552"/>
      <c r="T5" s="552"/>
      <c r="U5" s="552"/>
      <c r="V5" s="552"/>
      <c r="W5" s="7"/>
      <c r="X5" s="9"/>
      <c r="Y5" s="9"/>
      <c r="Z5" s="9"/>
      <c r="AA5" s="9"/>
      <c r="AB5" s="9"/>
      <c r="AC5" s="9"/>
      <c r="AD5" s="9"/>
      <c r="AE5" s="9"/>
      <c r="AF5" s="9"/>
      <c r="AH5" s="638" t="s">
        <v>61</v>
      </c>
      <c r="AI5" s="552"/>
      <c r="AJ5" s="552"/>
      <c r="AK5" s="552"/>
      <c r="AL5" s="552"/>
      <c r="AM5" s="552"/>
      <c r="AN5" s="552"/>
      <c r="AO5" s="7"/>
      <c r="AP5" s="7"/>
      <c r="AQ5" s="7"/>
      <c r="AS5" s="638" t="s">
        <v>62</v>
      </c>
      <c r="AT5" s="552"/>
      <c r="AU5" s="552"/>
      <c r="AV5" s="552"/>
      <c r="AW5" s="552"/>
      <c r="AX5" s="552"/>
      <c r="AY5" s="552"/>
      <c r="AZ5" s="7"/>
      <c r="BG5" s="638" t="s">
        <v>63</v>
      </c>
      <c r="BH5" s="552"/>
      <c r="BI5" s="552"/>
      <c r="BJ5" s="552"/>
      <c r="BK5" s="552"/>
      <c r="BL5" s="552"/>
      <c r="BM5" s="552"/>
      <c r="BN5" s="7"/>
      <c r="BS5" s="638" t="s">
        <v>65</v>
      </c>
      <c r="BT5" s="552"/>
      <c r="BU5" s="552"/>
      <c r="BV5" s="552"/>
      <c r="BW5" s="552"/>
      <c r="BX5" s="552"/>
      <c r="BY5" s="552"/>
      <c r="BZ5" s="7"/>
      <c r="CL5" s="638" t="s">
        <v>69</v>
      </c>
      <c r="CM5" s="552"/>
      <c r="CN5" s="552"/>
      <c r="CO5" s="552"/>
      <c r="CP5" s="552"/>
      <c r="CQ5" s="552"/>
      <c r="CR5" s="552"/>
      <c r="CS5" s="7"/>
      <c r="DD5" s="638" t="s">
        <v>76</v>
      </c>
      <c r="DE5" s="552"/>
      <c r="DF5" s="552"/>
      <c r="DG5" s="552"/>
      <c r="DH5" s="552"/>
      <c r="DI5" s="552"/>
      <c r="DJ5" s="552"/>
      <c r="DX5" s="638" t="s">
        <v>113</v>
      </c>
      <c r="DY5" s="552"/>
      <c r="DZ5" s="552"/>
      <c r="EA5" s="552"/>
      <c r="EB5" s="552"/>
      <c r="EC5" s="552"/>
      <c r="ED5" s="552"/>
      <c r="ER5" s="638" t="s">
        <v>181</v>
      </c>
      <c r="ES5" s="552"/>
      <c r="ET5" s="552"/>
      <c r="EU5" s="552"/>
      <c r="EV5" s="552"/>
      <c r="EW5" s="552"/>
      <c r="EX5" s="552"/>
      <c r="FW5" s="638" t="s">
        <v>190</v>
      </c>
      <c r="FX5" s="552"/>
      <c r="FY5" s="552"/>
      <c r="FZ5" s="552"/>
      <c r="GA5" s="552"/>
      <c r="GB5" s="552"/>
      <c r="GC5" s="552"/>
      <c r="GT5" s="638" t="s">
        <v>207</v>
      </c>
      <c r="GU5" s="552"/>
      <c r="GV5" s="552"/>
      <c r="GW5" s="552"/>
      <c r="GX5" s="552"/>
      <c r="GY5" s="552"/>
      <c r="GZ5" s="552"/>
      <c r="HO5" s="638" t="s">
        <v>206</v>
      </c>
      <c r="HP5" s="552"/>
      <c r="HQ5" s="552"/>
      <c r="HR5" s="552"/>
      <c r="HS5" s="552"/>
      <c r="HT5" s="552"/>
      <c r="HU5" s="552"/>
      <c r="HZ5" s="638" t="s">
        <v>206</v>
      </c>
      <c r="IA5" s="552"/>
      <c r="IB5" s="552"/>
      <c r="IC5" s="552"/>
      <c r="ID5" s="552"/>
      <c r="IE5" s="552"/>
      <c r="IF5" s="552"/>
      <c r="IP5" s="638" t="s">
        <v>228</v>
      </c>
      <c r="IQ5" s="552"/>
      <c r="IR5" s="552"/>
      <c r="IS5" s="552"/>
      <c r="IT5" s="552"/>
      <c r="IU5" s="552"/>
      <c r="IV5" s="552"/>
      <c r="JB5" s="638" t="s">
        <v>242</v>
      </c>
      <c r="JC5" s="552"/>
      <c r="JD5" s="552"/>
      <c r="JE5" s="552"/>
      <c r="JF5" s="552"/>
      <c r="JG5" s="552"/>
      <c r="JH5" s="552"/>
      <c r="KH5" s="638" t="s">
        <v>243</v>
      </c>
      <c r="KI5" s="552"/>
      <c r="KJ5" s="552"/>
      <c r="KK5" s="552"/>
      <c r="KL5" s="552"/>
      <c r="KM5" s="552"/>
      <c r="KN5" s="552"/>
      <c r="KV5" s="638" t="s">
        <v>264</v>
      </c>
      <c r="KW5" s="552"/>
      <c r="KX5" s="552"/>
      <c r="KY5" s="552"/>
      <c r="KZ5" s="552"/>
      <c r="LA5" s="552"/>
      <c r="LB5" s="552"/>
      <c r="LI5" s="638" t="s">
        <v>272</v>
      </c>
      <c r="LJ5" s="552"/>
      <c r="LK5" s="552"/>
      <c r="LL5" s="552"/>
      <c r="LM5" s="552"/>
      <c r="LN5" s="552"/>
      <c r="LO5" s="552"/>
      <c r="MH5" s="638" t="s">
        <v>287</v>
      </c>
      <c r="MI5" s="552"/>
      <c r="MJ5" s="552"/>
      <c r="MK5" s="552"/>
      <c r="ML5" s="552"/>
      <c r="MM5" s="552"/>
      <c r="MN5" s="552"/>
      <c r="NG5" s="638" t="s">
        <v>288</v>
      </c>
      <c r="NH5" s="552"/>
      <c r="NI5" s="552"/>
      <c r="NJ5" s="552"/>
      <c r="NK5" s="552"/>
      <c r="NL5" s="552"/>
      <c r="NM5" s="552"/>
    </row>
    <row r="6" spans="1:394" ht="14.45" customHeight="1" x14ac:dyDescent="0.25">
      <c r="A6" s="47"/>
      <c r="B6" s="7"/>
      <c r="C6" s="552"/>
      <c r="D6" s="552"/>
      <c r="E6" s="552"/>
      <c r="F6" s="552"/>
      <c r="G6" s="552"/>
      <c r="H6" s="552"/>
      <c r="I6" s="552"/>
      <c r="J6" s="5"/>
      <c r="K6" s="7"/>
      <c r="L6" s="9"/>
      <c r="M6" s="9"/>
      <c r="N6" s="9"/>
      <c r="O6" s="9"/>
      <c r="P6" s="552"/>
      <c r="Q6" s="552"/>
      <c r="R6" s="552"/>
      <c r="S6" s="552"/>
      <c r="T6" s="552"/>
      <c r="U6" s="552"/>
      <c r="V6" s="552"/>
      <c r="W6" s="7"/>
      <c r="X6" s="9"/>
      <c r="Y6" s="9"/>
      <c r="Z6" s="9"/>
      <c r="AA6" s="9"/>
      <c r="AB6" s="9"/>
      <c r="AC6" s="9"/>
      <c r="AD6" s="9"/>
      <c r="AE6" s="9"/>
      <c r="AF6" s="9"/>
      <c r="AH6" s="552"/>
      <c r="AI6" s="552"/>
      <c r="AJ6" s="552"/>
      <c r="AK6" s="552"/>
      <c r="AL6" s="552"/>
      <c r="AM6" s="552"/>
      <c r="AN6" s="552"/>
      <c r="AO6" s="7"/>
      <c r="AP6" s="7"/>
      <c r="AQ6" s="7"/>
      <c r="AS6" s="552"/>
      <c r="AT6" s="552"/>
      <c r="AU6" s="552"/>
      <c r="AV6" s="552"/>
      <c r="AW6" s="552"/>
      <c r="AX6" s="552"/>
      <c r="AY6" s="552"/>
      <c r="AZ6" s="7"/>
      <c r="BG6" s="552"/>
      <c r="BH6" s="552"/>
      <c r="BI6" s="552"/>
      <c r="BJ6" s="552"/>
      <c r="BK6" s="552"/>
      <c r="BL6" s="552"/>
      <c r="BM6" s="552"/>
      <c r="BN6" s="7"/>
      <c r="BS6" s="552"/>
      <c r="BT6" s="552"/>
      <c r="BU6" s="552"/>
      <c r="BV6" s="552"/>
      <c r="BW6" s="552"/>
      <c r="BX6" s="552"/>
      <c r="BY6" s="552"/>
      <c r="BZ6" s="7"/>
      <c r="CL6" s="552"/>
      <c r="CM6" s="552"/>
      <c r="CN6" s="552"/>
      <c r="CO6" s="552"/>
      <c r="CP6" s="552"/>
      <c r="CQ6" s="552"/>
      <c r="CR6" s="552"/>
      <c r="CS6" s="7"/>
      <c r="DD6" s="552"/>
      <c r="DE6" s="552"/>
      <c r="DF6" s="552"/>
      <c r="DG6" s="552"/>
      <c r="DH6" s="552"/>
      <c r="DI6" s="552"/>
      <c r="DJ6" s="552"/>
      <c r="DX6" s="552"/>
      <c r="DY6" s="552"/>
      <c r="DZ6" s="552"/>
      <c r="EA6" s="552"/>
      <c r="EB6" s="552"/>
      <c r="EC6" s="552"/>
      <c r="ED6" s="552"/>
      <c r="ER6" s="552"/>
      <c r="ES6" s="552"/>
      <c r="ET6" s="552"/>
      <c r="EU6" s="552"/>
      <c r="EV6" s="552"/>
      <c r="EW6" s="552"/>
      <c r="EX6" s="552"/>
      <c r="FW6" s="552"/>
      <c r="FX6" s="552"/>
      <c r="FY6" s="552"/>
      <c r="FZ6" s="552"/>
      <c r="GA6" s="552"/>
      <c r="GB6" s="552"/>
      <c r="GC6" s="552"/>
      <c r="GT6" s="552"/>
      <c r="GU6" s="552"/>
      <c r="GV6" s="552"/>
      <c r="GW6" s="552"/>
      <c r="GX6" s="552"/>
      <c r="GY6" s="552"/>
      <c r="GZ6" s="552"/>
      <c r="HO6" s="552"/>
      <c r="HP6" s="552"/>
      <c r="HQ6" s="552"/>
      <c r="HR6" s="552"/>
      <c r="HS6" s="552"/>
      <c r="HT6" s="552"/>
      <c r="HU6" s="552"/>
      <c r="HZ6" s="552"/>
      <c r="IA6" s="552"/>
      <c r="IB6" s="552"/>
      <c r="IC6" s="552"/>
      <c r="ID6" s="552"/>
      <c r="IE6" s="552"/>
      <c r="IF6" s="552"/>
      <c r="IP6" s="552"/>
      <c r="IQ6" s="552"/>
      <c r="IR6" s="552"/>
      <c r="IS6" s="552"/>
      <c r="IT6" s="552"/>
      <c r="IU6" s="552"/>
      <c r="IV6" s="552"/>
      <c r="IW6" t="s">
        <v>231</v>
      </c>
      <c r="JB6" s="552"/>
      <c r="JC6" s="552"/>
      <c r="JD6" s="552"/>
      <c r="JE6" s="552"/>
      <c r="JF6" s="552"/>
      <c r="JG6" s="552"/>
      <c r="JH6" s="552"/>
      <c r="KH6" s="552"/>
      <c r="KI6" s="552"/>
      <c r="KJ6" s="552"/>
      <c r="KK6" s="552"/>
      <c r="KL6" s="552"/>
      <c r="KM6" s="552"/>
      <c r="KN6" s="552"/>
      <c r="KV6" s="552"/>
      <c r="KW6" s="552"/>
      <c r="KX6" s="552"/>
      <c r="KY6" s="552"/>
      <c r="KZ6" s="552"/>
      <c r="LA6" s="552"/>
      <c r="LB6" s="552"/>
      <c r="LI6" s="552"/>
      <c r="LJ6" s="552"/>
      <c r="LK6" s="552"/>
      <c r="LL6" s="552"/>
      <c r="LM6" s="552"/>
      <c r="LN6" s="552"/>
      <c r="LO6" s="552"/>
      <c r="MH6" s="552"/>
      <c r="MI6" s="552"/>
      <c r="MJ6" s="552"/>
      <c r="MK6" s="552"/>
      <c r="ML6" s="552"/>
      <c r="MM6" s="552"/>
      <c r="MN6" s="552"/>
      <c r="NG6" s="552"/>
      <c r="NH6" s="552"/>
      <c r="NI6" s="552"/>
      <c r="NJ6" s="552"/>
      <c r="NK6" s="552"/>
      <c r="NL6" s="552"/>
      <c r="NM6" s="552"/>
    </row>
    <row r="7" spans="1:394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6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9" t="s">
        <v>2</v>
      </c>
      <c r="Q7" s="639"/>
      <c r="R7" s="639"/>
      <c r="S7" s="639"/>
      <c r="T7" s="639"/>
      <c r="U7" s="6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9" t="s">
        <v>2</v>
      </c>
      <c r="AI7" s="639"/>
      <c r="AJ7" s="639"/>
      <c r="AK7" s="639"/>
      <c r="AL7" s="639"/>
      <c r="AM7" s="639"/>
      <c r="AN7" s="11" t="s">
        <v>3</v>
      </c>
      <c r="AO7" s="18">
        <v>27</v>
      </c>
      <c r="AP7" s="22" t="s">
        <v>1</v>
      </c>
      <c r="AQ7" s="18" t="s">
        <v>72</v>
      </c>
      <c r="AS7" s="639" t="s">
        <v>2</v>
      </c>
      <c r="AT7" s="639"/>
      <c r="AU7" s="639"/>
      <c r="AV7" s="639"/>
      <c r="AW7" s="639"/>
      <c r="AX7" s="6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9" t="s">
        <v>2</v>
      </c>
      <c r="BH7" s="639"/>
      <c r="BI7" s="639"/>
      <c r="BJ7" s="639"/>
      <c r="BK7" s="639"/>
      <c r="BL7" s="6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9" t="s">
        <v>2</v>
      </c>
      <c r="BT7" s="639"/>
      <c r="BU7" s="639"/>
      <c r="BV7" s="639"/>
      <c r="BW7" s="639"/>
      <c r="BX7" s="6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9" t="s">
        <v>2</v>
      </c>
      <c r="CM7" s="639"/>
      <c r="CN7" s="639"/>
      <c r="CO7" s="639"/>
      <c r="CP7" s="639"/>
      <c r="CQ7" s="6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9" t="s">
        <v>2</v>
      </c>
      <c r="DE7" s="639"/>
      <c r="DF7" s="639"/>
      <c r="DG7" s="639"/>
      <c r="DH7" s="639"/>
      <c r="DI7" s="6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9" t="s">
        <v>2</v>
      </c>
      <c r="DY7" s="639"/>
      <c r="DZ7" s="639"/>
      <c r="EA7" s="639"/>
      <c r="EB7" s="639"/>
      <c r="EC7" s="6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9" t="s">
        <v>2</v>
      </c>
      <c r="ES7" s="639"/>
      <c r="ET7" s="639"/>
      <c r="EU7" s="639"/>
      <c r="EV7" s="639"/>
      <c r="EW7" s="6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9" t="s">
        <v>2</v>
      </c>
      <c r="FX7" s="639"/>
      <c r="FY7" s="639"/>
      <c r="FZ7" s="639"/>
      <c r="GA7" s="639"/>
      <c r="GB7" s="6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9" t="s">
        <v>2</v>
      </c>
      <c r="GU7" s="639"/>
      <c r="GV7" s="639"/>
      <c r="GW7" s="639"/>
      <c r="GX7" s="639"/>
      <c r="GY7" s="6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9" t="s">
        <v>2</v>
      </c>
      <c r="HP7" s="639"/>
      <c r="HQ7" s="639"/>
      <c r="HR7" s="639"/>
      <c r="HS7" s="639"/>
      <c r="HT7" s="639"/>
      <c r="HU7" s="11" t="s">
        <v>3</v>
      </c>
      <c r="HV7" s="18">
        <v>25</v>
      </c>
      <c r="HW7" s="22" t="s">
        <v>1</v>
      </c>
      <c r="HX7" s="18" t="s">
        <v>72</v>
      </c>
      <c r="HZ7" s="639" t="s">
        <v>2</v>
      </c>
      <c r="IA7" s="639"/>
      <c r="IB7" s="639"/>
      <c r="IC7" s="639"/>
      <c r="ID7" s="639"/>
      <c r="IE7" s="63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9" t="s">
        <v>2</v>
      </c>
      <c r="IQ7" s="639"/>
      <c r="IR7" s="639"/>
      <c r="IS7" s="639"/>
      <c r="IT7" s="639"/>
      <c r="IU7" s="6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9" t="s">
        <v>2</v>
      </c>
      <c r="JC7" s="639"/>
      <c r="JD7" s="639"/>
      <c r="JE7" s="639"/>
      <c r="JF7" s="639"/>
      <c r="JG7" s="6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9" t="s">
        <v>2</v>
      </c>
      <c r="KI7" s="639"/>
      <c r="KJ7" s="639"/>
      <c r="KK7" s="639"/>
      <c r="KL7" s="639"/>
      <c r="KM7" s="6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9" t="s">
        <v>2</v>
      </c>
      <c r="KW7" s="639"/>
      <c r="KX7" s="639"/>
      <c r="KY7" s="639"/>
      <c r="KZ7" s="639"/>
      <c r="LA7" s="6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9" t="s">
        <v>2</v>
      </c>
      <c r="LJ7" s="639"/>
      <c r="LK7" s="639"/>
      <c r="LL7" s="639"/>
      <c r="LM7" s="639"/>
      <c r="LN7" s="6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9" t="s">
        <v>2</v>
      </c>
      <c r="MI7" s="639"/>
      <c r="MJ7" s="639"/>
      <c r="MK7" s="639"/>
      <c r="ML7" s="639"/>
      <c r="MM7" s="6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9" t="s">
        <v>2</v>
      </c>
      <c r="NH7" s="639"/>
      <c r="NI7" s="639"/>
      <c r="NJ7" s="639"/>
      <c r="NK7" s="639"/>
      <c r="NL7" s="6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3" t="s">
        <v>55</v>
      </c>
      <c r="D8" s="633"/>
      <c r="E8" s="633"/>
      <c r="F8" s="633"/>
      <c r="G8" s="6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4" t="s">
        <v>55</v>
      </c>
      <c r="Q8" s="635"/>
      <c r="R8" s="635"/>
      <c r="S8" s="635"/>
      <c r="T8" s="635"/>
      <c r="U8" s="6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3" t="s">
        <v>55</v>
      </c>
      <c r="AI8" s="633"/>
      <c r="AJ8" s="633"/>
      <c r="AK8" s="633"/>
      <c r="AL8" s="633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3" t="s">
        <v>4</v>
      </c>
      <c r="D9" s="633"/>
      <c r="E9" s="633"/>
      <c r="F9" s="633"/>
      <c r="G9" s="633"/>
      <c r="H9" s="6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3" t="s">
        <v>4</v>
      </c>
      <c r="Q9" s="633"/>
      <c r="R9" s="633"/>
      <c r="S9" s="633"/>
      <c r="T9" s="633"/>
      <c r="U9" s="6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3" t="s">
        <v>4</v>
      </c>
      <c r="AI9" s="633"/>
      <c r="AJ9" s="633"/>
      <c r="AK9" s="633"/>
      <c r="AL9" s="633"/>
      <c r="AM9" s="6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3" t="s">
        <v>4</v>
      </c>
      <c r="AT9" s="633"/>
      <c r="AU9" s="633"/>
      <c r="AV9" s="633"/>
      <c r="AW9" s="633"/>
      <c r="AX9" s="6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3" t="s">
        <v>4</v>
      </c>
      <c r="BH9" s="633"/>
      <c r="BI9" s="633"/>
      <c r="BJ9" s="633"/>
      <c r="BK9" s="633"/>
      <c r="BL9" s="6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3" t="s">
        <v>4</v>
      </c>
      <c r="BT9" s="633"/>
      <c r="BU9" s="633"/>
      <c r="BV9" s="633"/>
      <c r="BW9" s="633"/>
      <c r="BX9" s="6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3" t="s">
        <v>4</v>
      </c>
      <c r="CM9" s="633"/>
      <c r="CN9" s="633"/>
      <c r="CO9" s="633"/>
      <c r="CP9" s="633"/>
      <c r="CQ9" s="6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3" t="s">
        <v>4</v>
      </c>
      <c r="DE9" s="633"/>
      <c r="DF9" s="633"/>
      <c r="DG9" s="633"/>
      <c r="DH9" s="633"/>
      <c r="DI9" s="6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3" t="s">
        <v>4</v>
      </c>
      <c r="DY9" s="633"/>
      <c r="DZ9" s="633"/>
      <c r="EA9" s="633"/>
      <c r="EB9" s="633"/>
      <c r="EC9" s="6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3" t="s">
        <v>4</v>
      </c>
      <c r="ES9" s="633"/>
      <c r="ET9" s="633"/>
      <c r="EU9" s="633"/>
      <c r="EV9" s="633"/>
      <c r="EW9" s="6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3" t="s">
        <v>4</v>
      </c>
      <c r="FX9" s="633"/>
      <c r="FY9" s="633"/>
      <c r="FZ9" s="633"/>
      <c r="GA9" s="633"/>
      <c r="GB9" s="6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3" t="s">
        <v>4</v>
      </c>
      <c r="GU9" s="633"/>
      <c r="GV9" s="633"/>
      <c r="GW9" s="633"/>
      <c r="GX9" s="633"/>
      <c r="GY9" s="6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3" t="s">
        <v>4</v>
      </c>
      <c r="HP9" s="633"/>
      <c r="HQ9" s="633"/>
      <c r="HR9" s="633"/>
      <c r="HS9" s="633"/>
      <c r="HT9" s="6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3" t="s">
        <v>4</v>
      </c>
      <c r="IA9" s="633"/>
      <c r="IB9" s="633"/>
      <c r="IC9" s="633"/>
      <c r="ID9" s="633"/>
      <c r="IE9" s="6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3" t="s">
        <v>4</v>
      </c>
      <c r="IQ9" s="633"/>
      <c r="IR9" s="633"/>
      <c r="IS9" s="633"/>
      <c r="IT9" s="633"/>
      <c r="IU9" s="6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3" t="s">
        <v>4</v>
      </c>
      <c r="JC9" s="633"/>
      <c r="JD9" s="633"/>
      <c r="JE9" s="633"/>
      <c r="JF9" s="633"/>
      <c r="JG9" s="6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3" t="s">
        <v>4</v>
      </c>
      <c r="KI9" s="633"/>
      <c r="KJ9" s="633"/>
      <c r="KK9" s="633"/>
      <c r="KL9" s="633"/>
      <c r="KM9" s="6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3" t="s">
        <v>4</v>
      </c>
      <c r="KW9" s="633"/>
      <c r="KX9" s="633"/>
      <c r="KY9" s="633"/>
      <c r="KZ9" s="633"/>
      <c r="LA9" s="6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3" t="s">
        <v>4</v>
      </c>
      <c r="LJ9" s="633"/>
      <c r="LK9" s="633"/>
      <c r="LL9" s="633"/>
      <c r="LM9" s="633"/>
      <c r="LN9" s="6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3" t="s">
        <v>4</v>
      </c>
      <c r="MI9" s="633"/>
      <c r="MJ9" s="633"/>
      <c r="MK9" s="633"/>
      <c r="ML9" s="633"/>
      <c r="MM9" s="6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3" t="s">
        <v>4</v>
      </c>
      <c r="NH9" s="633"/>
      <c r="NI9" s="633"/>
      <c r="NJ9" s="633"/>
      <c r="NK9" s="633"/>
      <c r="NL9" s="6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3" t="s">
        <v>5</v>
      </c>
      <c r="D10" s="633"/>
      <c r="E10" s="633"/>
      <c r="F10" s="633"/>
      <c r="G10" s="633"/>
      <c r="H10" s="6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3" t="s">
        <v>5</v>
      </c>
      <c r="Q10" s="633"/>
      <c r="R10" s="633"/>
      <c r="S10" s="633"/>
      <c r="T10" s="633"/>
      <c r="U10" s="6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3" t="s">
        <v>5</v>
      </c>
      <c r="AI10" s="633"/>
      <c r="AJ10" s="633"/>
      <c r="AK10" s="633"/>
      <c r="AL10" s="633"/>
      <c r="AM10" s="6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8" t="s">
        <v>56</v>
      </c>
      <c r="D11" s="568"/>
      <c r="E11" s="568"/>
      <c r="F11" s="568"/>
      <c r="G11" s="568"/>
      <c r="H11" s="5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8" t="s">
        <v>56</v>
      </c>
      <c r="Q11" s="568"/>
      <c r="R11" s="568"/>
      <c r="S11" s="568"/>
      <c r="T11" s="568"/>
      <c r="U11" s="5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8" t="s">
        <v>56</v>
      </c>
      <c r="AI11" s="568"/>
      <c r="AJ11" s="568"/>
      <c r="AK11" s="568"/>
      <c r="AL11" s="568"/>
      <c r="AM11" s="568"/>
      <c r="AN11" s="13"/>
      <c r="AO11" s="19"/>
      <c r="AP11" s="23">
        <f t="shared" si="12"/>
        <v>0</v>
      </c>
      <c r="AQ11" s="19">
        <f t="shared" si="13"/>
        <v>0</v>
      </c>
      <c r="AS11" s="568" t="s">
        <v>56</v>
      </c>
      <c r="AT11" s="568"/>
      <c r="AU11" s="568"/>
      <c r="AV11" s="568"/>
      <c r="AW11" s="568"/>
      <c r="AX11" s="5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8" t="s">
        <v>56</v>
      </c>
      <c r="BH11" s="568"/>
      <c r="BI11" s="568"/>
      <c r="BJ11" s="568"/>
      <c r="BK11" s="568"/>
      <c r="BL11" s="5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8" t="s">
        <v>56</v>
      </c>
      <c r="BT11" s="568"/>
      <c r="BU11" s="568"/>
      <c r="BV11" s="568"/>
      <c r="BW11" s="568"/>
      <c r="BX11" s="5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8" t="s">
        <v>56</v>
      </c>
      <c r="CM11" s="568"/>
      <c r="CN11" s="568"/>
      <c r="CO11" s="568"/>
      <c r="CP11" s="568"/>
      <c r="CQ11" s="5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8" t="s">
        <v>56</v>
      </c>
      <c r="DE11" s="568"/>
      <c r="DF11" s="568"/>
      <c r="DG11" s="568"/>
      <c r="DH11" s="568"/>
      <c r="DI11" s="5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8" t="s">
        <v>56</v>
      </c>
      <c r="DY11" s="568"/>
      <c r="DZ11" s="568"/>
      <c r="EA11" s="568"/>
      <c r="EB11" s="568"/>
      <c r="EC11" s="5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8" t="s">
        <v>56</v>
      </c>
      <c r="ES11" s="568"/>
      <c r="ET11" s="568"/>
      <c r="EU11" s="568"/>
      <c r="EV11" s="568"/>
      <c r="EW11" s="5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8" t="s">
        <v>56</v>
      </c>
      <c r="FX11" s="568"/>
      <c r="FY11" s="568"/>
      <c r="FZ11" s="568"/>
      <c r="GA11" s="568"/>
      <c r="GB11" s="5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8" t="s">
        <v>56</v>
      </c>
      <c r="GU11" s="568"/>
      <c r="GV11" s="568"/>
      <c r="GW11" s="568"/>
      <c r="GX11" s="568"/>
      <c r="GY11" s="5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8" t="s">
        <v>56</v>
      </c>
      <c r="HP11" s="568"/>
      <c r="HQ11" s="568"/>
      <c r="HR11" s="568"/>
      <c r="HS11" s="568"/>
      <c r="HT11" s="5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8" t="s">
        <v>56</v>
      </c>
      <c r="IA11" s="568"/>
      <c r="IB11" s="568"/>
      <c r="IC11" s="568"/>
      <c r="ID11" s="568"/>
      <c r="IE11" s="5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8" t="s">
        <v>56</v>
      </c>
      <c r="IQ11" s="568"/>
      <c r="IR11" s="568"/>
      <c r="IS11" s="568"/>
      <c r="IT11" s="568"/>
      <c r="IU11" s="5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8" t="s">
        <v>56</v>
      </c>
      <c r="JC11" s="568"/>
      <c r="JD11" s="568"/>
      <c r="JE11" s="568"/>
      <c r="JF11" s="568"/>
      <c r="JG11" s="5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8" t="s">
        <v>56</v>
      </c>
      <c r="KI11" s="568"/>
      <c r="KJ11" s="568"/>
      <c r="KK11" s="568"/>
      <c r="KL11" s="568"/>
      <c r="KM11" s="5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8" t="s">
        <v>56</v>
      </c>
      <c r="KW11" s="568"/>
      <c r="KX11" s="568"/>
      <c r="KY11" s="568"/>
      <c r="KZ11" s="568"/>
      <c r="LA11" s="5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8" t="s">
        <v>56</v>
      </c>
      <c r="LJ11" s="568"/>
      <c r="LK11" s="568"/>
      <c r="LL11" s="568"/>
      <c r="LM11" s="568"/>
      <c r="LN11" s="5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8" t="s">
        <v>56</v>
      </c>
      <c r="MI11" s="568"/>
      <c r="MJ11" s="568"/>
      <c r="MK11" s="568"/>
      <c r="ML11" s="568"/>
      <c r="MM11" s="5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8" t="s">
        <v>56</v>
      </c>
      <c r="NH11" s="568"/>
      <c r="NI11" s="568"/>
      <c r="NJ11" s="568"/>
      <c r="NK11" s="568"/>
      <c r="NL11" s="5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8" t="s">
        <v>49</v>
      </c>
      <c r="D12" s="568"/>
      <c r="E12" s="568"/>
      <c r="F12" s="568"/>
      <c r="G12" s="568"/>
      <c r="H12" s="5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8" t="s">
        <v>49</v>
      </c>
      <c r="Q12" s="568"/>
      <c r="R12" s="568"/>
      <c r="S12" s="568"/>
      <c r="T12" s="568"/>
      <c r="U12" s="5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8" t="s">
        <v>49</v>
      </c>
      <c r="AI12" s="568"/>
      <c r="AJ12" s="568"/>
      <c r="AK12" s="568"/>
      <c r="AL12" s="568"/>
      <c r="AM12" s="568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8" t="s">
        <v>50</v>
      </c>
      <c r="D13" s="568"/>
      <c r="E13" s="568"/>
      <c r="F13" s="568"/>
      <c r="G13" s="568"/>
      <c r="H13" s="5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8" t="s">
        <v>50</v>
      </c>
      <c r="Q13" s="568"/>
      <c r="R13" s="568"/>
      <c r="S13" s="568"/>
      <c r="T13" s="568"/>
      <c r="U13" s="5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8" t="s">
        <v>50</v>
      </c>
      <c r="AI13" s="568"/>
      <c r="AJ13" s="568"/>
      <c r="AK13" s="568"/>
      <c r="AL13" s="568"/>
      <c r="AM13" s="568"/>
      <c r="AN13" s="13"/>
      <c r="AO13" s="19"/>
      <c r="AP13" s="23">
        <f t="shared" si="12"/>
        <v>0</v>
      </c>
      <c r="AQ13" s="19">
        <f t="shared" si="13"/>
        <v>0</v>
      </c>
      <c r="AS13" s="568" t="s">
        <v>50</v>
      </c>
      <c r="AT13" s="568"/>
      <c r="AU13" s="568"/>
      <c r="AV13" s="568"/>
      <c r="AW13" s="568"/>
      <c r="AX13" s="5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8" t="s">
        <v>50</v>
      </c>
      <c r="BH13" s="568"/>
      <c r="BI13" s="568"/>
      <c r="BJ13" s="568"/>
      <c r="BK13" s="568"/>
      <c r="BL13" s="5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8" t="s">
        <v>50</v>
      </c>
      <c r="BT13" s="568"/>
      <c r="BU13" s="568"/>
      <c r="BV13" s="568"/>
      <c r="BW13" s="568"/>
      <c r="BX13" s="5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8" t="s">
        <v>50</v>
      </c>
      <c r="CM13" s="568"/>
      <c r="CN13" s="568"/>
      <c r="CO13" s="568"/>
      <c r="CP13" s="568"/>
      <c r="CQ13" s="5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8" t="s">
        <v>50</v>
      </c>
      <c r="DE13" s="568"/>
      <c r="DF13" s="568"/>
      <c r="DG13" s="568"/>
      <c r="DH13" s="568"/>
      <c r="DI13" s="5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8" t="s">
        <v>50</v>
      </c>
      <c r="DY13" s="568"/>
      <c r="DZ13" s="568"/>
      <c r="EA13" s="568"/>
      <c r="EB13" s="568"/>
      <c r="EC13" s="5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8" t="s">
        <v>50</v>
      </c>
      <c r="ES13" s="568"/>
      <c r="ET13" s="568"/>
      <c r="EU13" s="568"/>
      <c r="EV13" s="568"/>
      <c r="EW13" s="5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8" t="s">
        <v>50</v>
      </c>
      <c r="FX13" s="568"/>
      <c r="FY13" s="568"/>
      <c r="FZ13" s="568"/>
      <c r="GA13" s="568"/>
      <c r="GB13" s="5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8" t="s">
        <v>50</v>
      </c>
      <c r="GU13" s="568"/>
      <c r="GV13" s="568"/>
      <c r="GW13" s="568"/>
      <c r="GX13" s="568"/>
      <c r="GY13" s="5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8" t="s">
        <v>50</v>
      </c>
      <c r="HP13" s="568"/>
      <c r="HQ13" s="568"/>
      <c r="HR13" s="568"/>
      <c r="HS13" s="568"/>
      <c r="HT13" s="568"/>
      <c r="HU13" s="13">
        <v>8</v>
      </c>
      <c r="HV13" s="19"/>
      <c r="HW13" s="30">
        <f t="shared" si="33"/>
        <v>0</v>
      </c>
      <c r="HX13" s="28">
        <f t="shared" si="0"/>
        <v>0</v>
      </c>
      <c r="HZ13" s="568" t="s">
        <v>50</v>
      </c>
      <c r="IA13" s="568"/>
      <c r="IB13" s="568"/>
      <c r="IC13" s="568"/>
      <c r="ID13" s="568"/>
      <c r="IE13" s="5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8" t="s">
        <v>50</v>
      </c>
      <c r="IQ13" s="568"/>
      <c r="IR13" s="568"/>
      <c r="IS13" s="568"/>
      <c r="IT13" s="568"/>
      <c r="IU13" s="5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8" t="s">
        <v>50</v>
      </c>
      <c r="JC13" s="568"/>
      <c r="JD13" s="568"/>
      <c r="JE13" s="568"/>
      <c r="JF13" s="568"/>
      <c r="JG13" s="5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8" t="s">
        <v>50</v>
      </c>
      <c r="KI13" s="568"/>
      <c r="KJ13" s="568"/>
      <c r="KK13" s="568"/>
      <c r="KL13" s="568"/>
      <c r="KM13" s="5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8" t="s">
        <v>50</v>
      </c>
      <c r="KW13" s="568"/>
      <c r="KX13" s="568"/>
      <c r="KY13" s="568"/>
      <c r="KZ13" s="568"/>
      <c r="LA13" s="5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8" t="s">
        <v>50</v>
      </c>
      <c r="LJ13" s="568"/>
      <c r="LK13" s="568"/>
      <c r="LL13" s="568"/>
      <c r="LM13" s="568"/>
      <c r="LN13" s="5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8" t="s">
        <v>50</v>
      </c>
      <c r="MI13" s="568"/>
      <c r="MJ13" s="568"/>
      <c r="MK13" s="568"/>
      <c r="ML13" s="568"/>
      <c r="MM13" s="5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8" t="s">
        <v>50</v>
      </c>
      <c r="NH13" s="568"/>
      <c r="NI13" s="568"/>
      <c r="NJ13" s="568"/>
      <c r="NK13" s="568"/>
      <c r="NL13" s="5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8" t="s">
        <v>6</v>
      </c>
      <c r="D14" s="568"/>
      <c r="E14" s="568"/>
      <c r="F14" s="568"/>
      <c r="G14" s="568"/>
      <c r="H14" s="5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8" t="s">
        <v>6</v>
      </c>
      <c r="Q14" s="568"/>
      <c r="R14" s="568"/>
      <c r="S14" s="568"/>
      <c r="T14" s="568"/>
      <c r="U14" s="5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8" t="s">
        <v>6</v>
      </c>
      <c r="AI14" s="568"/>
      <c r="AJ14" s="568"/>
      <c r="AK14" s="568"/>
      <c r="AL14" s="568"/>
      <c r="AM14" s="5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8" t="s">
        <v>7</v>
      </c>
      <c r="D15" s="568"/>
      <c r="E15" s="568"/>
      <c r="F15" s="568"/>
      <c r="G15" s="568"/>
      <c r="H15" s="5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8" t="s">
        <v>7</v>
      </c>
      <c r="Q15" s="568"/>
      <c r="R15" s="568"/>
      <c r="S15" s="568"/>
      <c r="T15" s="568"/>
      <c r="U15" s="5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8" t="s">
        <v>7</v>
      </c>
      <c r="AI15" s="568"/>
      <c r="AJ15" s="568"/>
      <c r="AK15" s="568"/>
      <c r="AL15" s="568"/>
      <c r="AM15" s="568"/>
      <c r="AN15" s="13"/>
      <c r="AO15" s="19"/>
      <c r="AP15" s="23">
        <f t="shared" si="12"/>
        <v>0</v>
      </c>
      <c r="AQ15" s="19">
        <f t="shared" si="13"/>
        <v>0</v>
      </c>
      <c r="AS15" s="568" t="s">
        <v>7</v>
      </c>
      <c r="AT15" s="568"/>
      <c r="AU15" s="568"/>
      <c r="AV15" s="568"/>
      <c r="AW15" s="568"/>
      <c r="AX15" s="5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8" t="s">
        <v>7</v>
      </c>
      <c r="BH15" s="568"/>
      <c r="BI15" s="568"/>
      <c r="BJ15" s="568"/>
      <c r="BK15" s="568"/>
      <c r="BL15" s="5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8" t="s">
        <v>7</v>
      </c>
      <c r="BT15" s="568"/>
      <c r="BU15" s="568"/>
      <c r="BV15" s="568"/>
      <c r="BW15" s="568"/>
      <c r="BX15" s="5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8" t="s">
        <v>7</v>
      </c>
      <c r="CM15" s="568"/>
      <c r="CN15" s="568"/>
      <c r="CO15" s="568"/>
      <c r="CP15" s="568"/>
      <c r="CQ15" s="5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8" t="s">
        <v>7</v>
      </c>
      <c r="DE15" s="568"/>
      <c r="DF15" s="568"/>
      <c r="DG15" s="568"/>
      <c r="DH15" s="568"/>
      <c r="DI15" s="5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8" t="s">
        <v>7</v>
      </c>
      <c r="DY15" s="568"/>
      <c r="DZ15" s="568"/>
      <c r="EA15" s="568"/>
      <c r="EB15" s="568"/>
      <c r="EC15" s="5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8" t="s">
        <v>7</v>
      </c>
      <c r="ES15" s="568"/>
      <c r="ET15" s="568"/>
      <c r="EU15" s="568"/>
      <c r="EV15" s="568"/>
      <c r="EW15" s="5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8" t="s">
        <v>7</v>
      </c>
      <c r="FX15" s="568"/>
      <c r="FY15" s="568"/>
      <c r="FZ15" s="568"/>
      <c r="GA15" s="568"/>
      <c r="GB15" s="5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8" t="s">
        <v>7</v>
      </c>
      <c r="GU15" s="568"/>
      <c r="GV15" s="568"/>
      <c r="GW15" s="568"/>
      <c r="GX15" s="568"/>
      <c r="GY15" s="5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8" t="s">
        <v>7</v>
      </c>
      <c r="HP15" s="568"/>
      <c r="HQ15" s="568"/>
      <c r="HR15" s="568"/>
      <c r="HS15" s="568"/>
      <c r="HT15" s="5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8" t="s">
        <v>7</v>
      </c>
      <c r="IA15" s="568"/>
      <c r="IB15" s="568"/>
      <c r="IC15" s="568"/>
      <c r="ID15" s="568"/>
      <c r="IE15" s="5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8" t="s">
        <v>7</v>
      </c>
      <c r="IQ15" s="568"/>
      <c r="IR15" s="568"/>
      <c r="IS15" s="568"/>
      <c r="IT15" s="568"/>
      <c r="IU15" s="5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8" t="s">
        <v>7</v>
      </c>
      <c r="JC15" s="568"/>
      <c r="JD15" s="568"/>
      <c r="JE15" s="568"/>
      <c r="JF15" s="568"/>
      <c r="JG15" s="5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8" t="s">
        <v>7</v>
      </c>
      <c r="KI15" s="568"/>
      <c r="KJ15" s="568"/>
      <c r="KK15" s="568"/>
      <c r="KL15" s="568"/>
      <c r="KM15" s="5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8" t="s">
        <v>7</v>
      </c>
      <c r="KW15" s="568"/>
      <c r="KX15" s="568"/>
      <c r="KY15" s="568"/>
      <c r="KZ15" s="568"/>
      <c r="LA15" s="5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8" t="s">
        <v>7</v>
      </c>
      <c r="LJ15" s="568"/>
      <c r="LK15" s="568"/>
      <c r="LL15" s="568"/>
      <c r="LM15" s="568"/>
      <c r="LN15" s="5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8" t="s">
        <v>7</v>
      </c>
      <c r="MI15" s="568"/>
      <c r="MJ15" s="568"/>
      <c r="MK15" s="568"/>
      <c r="ML15" s="568"/>
      <c r="MM15" s="5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8" t="s">
        <v>7</v>
      </c>
      <c r="NH15" s="568"/>
      <c r="NI15" s="568"/>
      <c r="NJ15" s="568"/>
      <c r="NK15" s="568"/>
      <c r="NL15" s="5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8" t="s">
        <v>8</v>
      </c>
      <c r="D16" s="568"/>
      <c r="E16" s="568"/>
      <c r="F16" s="568"/>
      <c r="G16" s="568"/>
      <c r="H16" s="5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8" t="s">
        <v>8</v>
      </c>
      <c r="Q16" s="568"/>
      <c r="R16" s="568"/>
      <c r="S16" s="568"/>
      <c r="T16" s="568"/>
      <c r="U16" s="5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8" t="s">
        <v>8</v>
      </c>
      <c r="AI16" s="568"/>
      <c r="AJ16" s="568"/>
      <c r="AK16" s="568"/>
      <c r="AL16" s="568"/>
      <c r="AM16" s="5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8" t="s">
        <v>9</v>
      </c>
      <c r="D17" s="568"/>
      <c r="E17" s="568"/>
      <c r="F17" s="568"/>
      <c r="G17" s="568"/>
      <c r="H17" s="5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8" t="s">
        <v>9</v>
      </c>
      <c r="Q17" s="568"/>
      <c r="R17" s="568"/>
      <c r="S17" s="568"/>
      <c r="T17" s="568"/>
      <c r="U17" s="5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8" t="s">
        <v>9</v>
      </c>
      <c r="AI17" s="568"/>
      <c r="AJ17" s="568"/>
      <c r="AK17" s="568"/>
      <c r="AL17" s="568"/>
      <c r="AM17" s="5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8" t="s">
        <v>9</v>
      </c>
      <c r="AT17" s="568"/>
      <c r="AU17" s="568"/>
      <c r="AV17" s="568"/>
      <c r="AW17" s="568"/>
      <c r="AX17" s="5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8" t="s">
        <v>9</v>
      </c>
      <c r="BH17" s="568"/>
      <c r="BI17" s="568"/>
      <c r="BJ17" s="568"/>
      <c r="BK17" s="568"/>
      <c r="BL17" s="5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8" t="s">
        <v>9</v>
      </c>
      <c r="BT17" s="568"/>
      <c r="BU17" s="568"/>
      <c r="BV17" s="568"/>
      <c r="BW17" s="568"/>
      <c r="BX17" s="5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8" t="s">
        <v>9</v>
      </c>
      <c r="CM17" s="568"/>
      <c r="CN17" s="568"/>
      <c r="CO17" s="568"/>
      <c r="CP17" s="568"/>
      <c r="CQ17" s="5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8" t="s">
        <v>9</v>
      </c>
      <c r="DE17" s="568"/>
      <c r="DF17" s="568"/>
      <c r="DG17" s="568"/>
      <c r="DH17" s="568"/>
      <c r="DI17" s="5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8" t="s">
        <v>9</v>
      </c>
      <c r="DY17" s="568"/>
      <c r="DZ17" s="568"/>
      <c r="EA17" s="568"/>
      <c r="EB17" s="568"/>
      <c r="EC17" s="5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8" t="s">
        <v>9</v>
      </c>
      <c r="ES17" s="568"/>
      <c r="ET17" s="568"/>
      <c r="EU17" s="568"/>
      <c r="EV17" s="568"/>
      <c r="EW17" s="5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8" t="s">
        <v>9</v>
      </c>
      <c r="FX17" s="568"/>
      <c r="FY17" s="568"/>
      <c r="FZ17" s="568"/>
      <c r="GA17" s="568"/>
      <c r="GB17" s="5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8" t="s">
        <v>9</v>
      </c>
      <c r="GU17" s="568"/>
      <c r="GV17" s="568"/>
      <c r="GW17" s="568"/>
      <c r="GX17" s="568"/>
      <c r="GY17" s="5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8" t="s">
        <v>9</v>
      </c>
      <c r="HP17" s="568"/>
      <c r="HQ17" s="568"/>
      <c r="HR17" s="568"/>
      <c r="HS17" s="568"/>
      <c r="HT17" s="5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8" t="s">
        <v>9</v>
      </c>
      <c r="IA17" s="568"/>
      <c r="IB17" s="568"/>
      <c r="IC17" s="568"/>
      <c r="ID17" s="568"/>
      <c r="IE17" s="5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8" t="s">
        <v>9</v>
      </c>
      <c r="IQ17" s="568"/>
      <c r="IR17" s="568"/>
      <c r="IS17" s="568"/>
      <c r="IT17" s="568"/>
      <c r="IU17" s="5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8" t="s">
        <v>9</v>
      </c>
      <c r="JC17" s="568"/>
      <c r="JD17" s="568"/>
      <c r="JE17" s="568"/>
      <c r="JF17" s="568"/>
      <c r="JG17" s="5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8" t="s">
        <v>9</v>
      </c>
      <c r="KI17" s="568"/>
      <c r="KJ17" s="568"/>
      <c r="KK17" s="568"/>
      <c r="KL17" s="568"/>
      <c r="KM17" s="5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8" t="s">
        <v>9</v>
      </c>
      <c r="KW17" s="568"/>
      <c r="KX17" s="568"/>
      <c r="KY17" s="568"/>
      <c r="KZ17" s="568"/>
      <c r="LA17" s="5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8" t="s">
        <v>9</v>
      </c>
      <c r="LJ17" s="568"/>
      <c r="LK17" s="568"/>
      <c r="LL17" s="568"/>
      <c r="LM17" s="568"/>
      <c r="LN17" s="5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8" t="s">
        <v>9</v>
      </c>
      <c r="MI17" s="568"/>
      <c r="MJ17" s="568"/>
      <c r="MK17" s="568"/>
      <c r="ML17" s="568"/>
      <c r="MM17" s="5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8" t="s">
        <v>9</v>
      </c>
      <c r="NH17" s="568"/>
      <c r="NI17" s="568"/>
      <c r="NJ17" s="568"/>
      <c r="NK17" s="568"/>
      <c r="NL17" s="5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8" t="s">
        <v>10</v>
      </c>
      <c r="D18" s="568"/>
      <c r="E18" s="568"/>
      <c r="F18" s="568"/>
      <c r="G18" s="568"/>
      <c r="H18" s="5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8" t="s">
        <v>10</v>
      </c>
      <c r="Q18" s="568"/>
      <c r="R18" s="568"/>
      <c r="S18" s="568"/>
      <c r="T18" s="568"/>
      <c r="U18" s="5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8" t="s">
        <v>10</v>
      </c>
      <c r="AI18" s="568"/>
      <c r="AJ18" s="568"/>
      <c r="AK18" s="568"/>
      <c r="AL18" s="568"/>
      <c r="AM18" s="5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8" t="s">
        <v>11</v>
      </c>
      <c r="D19" s="568"/>
      <c r="E19" s="568"/>
      <c r="F19" s="568"/>
      <c r="G19" s="568"/>
      <c r="H19" s="5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8" t="s">
        <v>11</v>
      </c>
      <c r="Q19" s="568"/>
      <c r="R19" s="568"/>
      <c r="S19" s="568"/>
      <c r="T19" s="568"/>
      <c r="U19" s="5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8" t="s">
        <v>11</v>
      </c>
      <c r="AI19" s="568"/>
      <c r="AJ19" s="568"/>
      <c r="AK19" s="568"/>
      <c r="AL19" s="568"/>
      <c r="AM19" s="5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8" t="s">
        <v>11</v>
      </c>
      <c r="AT19" s="568"/>
      <c r="AU19" s="568"/>
      <c r="AV19" s="568"/>
      <c r="AW19" s="568"/>
      <c r="AX19" s="5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8" t="s">
        <v>11</v>
      </c>
      <c r="BH19" s="568"/>
      <c r="BI19" s="568"/>
      <c r="BJ19" s="568"/>
      <c r="BK19" s="568"/>
      <c r="BL19" s="5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8" t="s">
        <v>11</v>
      </c>
      <c r="BT19" s="568"/>
      <c r="BU19" s="568"/>
      <c r="BV19" s="568"/>
      <c r="BW19" s="568"/>
      <c r="BX19" s="5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8" t="s">
        <v>11</v>
      </c>
      <c r="CM19" s="568"/>
      <c r="CN19" s="568"/>
      <c r="CO19" s="568"/>
      <c r="CP19" s="568"/>
      <c r="CQ19" s="5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8" t="s">
        <v>11</v>
      </c>
      <c r="DE19" s="568"/>
      <c r="DF19" s="568"/>
      <c r="DG19" s="568"/>
      <c r="DH19" s="568"/>
      <c r="DI19" s="5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8" t="s">
        <v>11</v>
      </c>
      <c r="DY19" s="568"/>
      <c r="DZ19" s="568"/>
      <c r="EA19" s="568"/>
      <c r="EB19" s="568"/>
      <c r="EC19" s="5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8" t="s">
        <v>11</v>
      </c>
      <c r="ES19" s="568"/>
      <c r="ET19" s="568"/>
      <c r="EU19" s="568"/>
      <c r="EV19" s="568"/>
      <c r="EW19" s="5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8" t="s">
        <v>11</v>
      </c>
      <c r="FX19" s="568"/>
      <c r="FY19" s="568"/>
      <c r="FZ19" s="568"/>
      <c r="GA19" s="568"/>
      <c r="GB19" s="5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8" t="s">
        <v>11</v>
      </c>
      <c r="GU19" s="568"/>
      <c r="GV19" s="568"/>
      <c r="GW19" s="568"/>
      <c r="GX19" s="568"/>
      <c r="GY19" s="5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8" t="s">
        <v>11</v>
      </c>
      <c r="HP19" s="568"/>
      <c r="HQ19" s="568"/>
      <c r="HR19" s="568"/>
      <c r="HS19" s="568"/>
      <c r="HT19" s="5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8" t="s">
        <v>11</v>
      </c>
      <c r="IA19" s="568"/>
      <c r="IB19" s="568"/>
      <c r="IC19" s="568"/>
      <c r="ID19" s="568"/>
      <c r="IE19" s="5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8" t="s">
        <v>11</v>
      </c>
      <c r="IQ19" s="568"/>
      <c r="IR19" s="568"/>
      <c r="IS19" s="568"/>
      <c r="IT19" s="568"/>
      <c r="IU19" s="5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8" t="s">
        <v>11</v>
      </c>
      <c r="JC19" s="568"/>
      <c r="JD19" s="568"/>
      <c r="JE19" s="568"/>
      <c r="JF19" s="568"/>
      <c r="JG19" s="5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8" t="s">
        <v>11</v>
      </c>
      <c r="KI19" s="568"/>
      <c r="KJ19" s="568"/>
      <c r="KK19" s="568"/>
      <c r="KL19" s="568"/>
      <c r="KM19" s="5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8" t="s">
        <v>11</v>
      </c>
      <c r="KW19" s="568"/>
      <c r="KX19" s="568"/>
      <c r="KY19" s="568"/>
      <c r="KZ19" s="568"/>
      <c r="LA19" s="5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8" t="s">
        <v>11</v>
      </c>
      <c r="LJ19" s="568"/>
      <c r="LK19" s="568"/>
      <c r="LL19" s="568"/>
      <c r="LM19" s="568"/>
      <c r="LN19" s="5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8" t="s">
        <v>11</v>
      </c>
      <c r="MI19" s="568"/>
      <c r="MJ19" s="568"/>
      <c r="MK19" s="568"/>
      <c r="ML19" s="568"/>
      <c r="MM19" s="5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8" t="s">
        <v>11</v>
      </c>
      <c r="NH19" s="568"/>
      <c r="NI19" s="568"/>
      <c r="NJ19" s="568"/>
      <c r="NK19" s="568"/>
      <c r="NL19" s="5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8" t="s">
        <v>57</v>
      </c>
      <c r="D20" s="568"/>
      <c r="E20" s="568"/>
      <c r="F20" s="568"/>
      <c r="G20" s="5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6" t="s">
        <v>57</v>
      </c>
      <c r="Q20" s="567"/>
      <c r="R20" s="567"/>
      <c r="S20" s="567"/>
      <c r="T20" s="567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8" t="s">
        <v>57</v>
      </c>
      <c r="AI20" s="568"/>
      <c r="AJ20" s="568"/>
      <c r="AK20" s="568"/>
      <c r="AL20" s="5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8" t="s">
        <v>51</v>
      </c>
      <c r="D21" s="568"/>
      <c r="E21" s="568"/>
      <c r="F21" s="568"/>
      <c r="G21" s="568"/>
      <c r="H21" s="5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8" t="s">
        <v>51</v>
      </c>
      <c r="Q21" s="568"/>
      <c r="R21" s="568"/>
      <c r="S21" s="568"/>
      <c r="T21" s="568"/>
      <c r="U21" s="5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8" t="s">
        <v>51</v>
      </c>
      <c r="AI21" s="568"/>
      <c r="AJ21" s="568"/>
      <c r="AK21" s="568"/>
      <c r="AL21" s="568"/>
      <c r="AM21" s="568"/>
      <c r="AN21" s="13"/>
      <c r="AO21" s="19"/>
      <c r="AP21" s="23">
        <f t="shared" si="12"/>
        <v>0</v>
      </c>
      <c r="AQ21" s="19">
        <f t="shared" si="13"/>
        <v>0</v>
      </c>
      <c r="AS21" s="568" t="s">
        <v>51</v>
      </c>
      <c r="AT21" s="568"/>
      <c r="AU21" s="568"/>
      <c r="AV21" s="568"/>
      <c r="AW21" s="568"/>
      <c r="AX21" s="5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8" t="s">
        <v>51</v>
      </c>
      <c r="BH21" s="568"/>
      <c r="BI21" s="568"/>
      <c r="BJ21" s="568"/>
      <c r="BK21" s="568"/>
      <c r="BL21" s="5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8" t="s">
        <v>51</v>
      </c>
      <c r="BT21" s="568"/>
      <c r="BU21" s="568"/>
      <c r="BV21" s="568"/>
      <c r="BW21" s="568"/>
      <c r="BX21" s="5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8" t="s">
        <v>51</v>
      </c>
      <c r="CM21" s="568"/>
      <c r="CN21" s="568"/>
      <c r="CO21" s="568"/>
      <c r="CP21" s="568"/>
      <c r="CQ21" s="5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8" t="s">
        <v>51</v>
      </c>
      <c r="DE21" s="568"/>
      <c r="DF21" s="568"/>
      <c r="DG21" s="568"/>
      <c r="DH21" s="568"/>
      <c r="DI21" s="5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8" t="s">
        <v>51</v>
      </c>
      <c r="DY21" s="568"/>
      <c r="DZ21" s="568"/>
      <c r="EA21" s="568"/>
      <c r="EB21" s="568"/>
      <c r="EC21" s="5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8" t="s">
        <v>51</v>
      </c>
      <c r="ES21" s="568"/>
      <c r="ET21" s="568"/>
      <c r="EU21" s="568"/>
      <c r="EV21" s="568"/>
      <c r="EW21" s="5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8" t="s">
        <v>51</v>
      </c>
      <c r="FX21" s="568"/>
      <c r="FY21" s="568"/>
      <c r="FZ21" s="568"/>
      <c r="GA21" s="568"/>
      <c r="GB21" s="5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8" t="s">
        <v>51</v>
      </c>
      <c r="GU21" s="568"/>
      <c r="GV21" s="568"/>
      <c r="GW21" s="568"/>
      <c r="GX21" s="568"/>
      <c r="GY21" s="5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8" t="s">
        <v>51</v>
      </c>
      <c r="HP21" s="568"/>
      <c r="HQ21" s="568"/>
      <c r="HR21" s="568"/>
      <c r="HS21" s="568"/>
      <c r="HT21" s="5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8" t="s">
        <v>51</v>
      </c>
      <c r="IA21" s="568"/>
      <c r="IB21" s="568"/>
      <c r="IC21" s="568"/>
      <c r="ID21" s="568"/>
      <c r="IE21" s="5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8" t="s">
        <v>51</v>
      </c>
      <c r="IQ21" s="568"/>
      <c r="IR21" s="568"/>
      <c r="IS21" s="568"/>
      <c r="IT21" s="568"/>
      <c r="IU21" s="5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8" t="s">
        <v>51</v>
      </c>
      <c r="JC21" s="568"/>
      <c r="JD21" s="568"/>
      <c r="JE21" s="568"/>
      <c r="JF21" s="568"/>
      <c r="JG21" s="5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8" t="s">
        <v>51</v>
      </c>
      <c r="KI21" s="568"/>
      <c r="KJ21" s="568"/>
      <c r="KK21" s="568"/>
      <c r="KL21" s="568"/>
      <c r="KM21" s="5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8" t="s">
        <v>51</v>
      </c>
      <c r="KW21" s="568"/>
      <c r="KX21" s="568"/>
      <c r="KY21" s="568"/>
      <c r="KZ21" s="568"/>
      <c r="LA21" s="5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8" t="s">
        <v>51</v>
      </c>
      <c r="LJ21" s="568"/>
      <c r="LK21" s="568"/>
      <c r="LL21" s="568"/>
      <c r="LM21" s="568"/>
      <c r="LN21" s="5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8" t="s">
        <v>51</v>
      </c>
      <c r="MI21" s="568"/>
      <c r="MJ21" s="568"/>
      <c r="MK21" s="568"/>
      <c r="ML21" s="568"/>
      <c r="MM21" s="5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8" t="s">
        <v>51</v>
      </c>
      <c r="NH21" s="568"/>
      <c r="NI21" s="568"/>
      <c r="NJ21" s="568"/>
      <c r="NK21" s="568"/>
      <c r="NL21" s="5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8" t="s">
        <v>52</v>
      </c>
      <c r="D22" s="568"/>
      <c r="E22" s="568"/>
      <c r="F22" s="568"/>
      <c r="G22" s="568"/>
      <c r="H22" s="5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8" t="s">
        <v>52</v>
      </c>
      <c r="Q22" s="568"/>
      <c r="R22" s="568"/>
      <c r="S22" s="568"/>
      <c r="T22" s="568"/>
      <c r="U22" s="5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8" t="s">
        <v>52</v>
      </c>
      <c r="AI22" s="568"/>
      <c r="AJ22" s="568"/>
      <c r="AK22" s="568"/>
      <c r="AL22" s="568"/>
      <c r="AM22" s="568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8" t="s">
        <v>12</v>
      </c>
      <c r="D23" s="568"/>
      <c r="E23" s="568"/>
      <c r="F23" s="568"/>
      <c r="G23" s="568"/>
      <c r="H23" s="5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8" t="s">
        <v>12</v>
      </c>
      <c r="Q23" s="568"/>
      <c r="R23" s="568"/>
      <c r="S23" s="568"/>
      <c r="T23" s="568"/>
      <c r="U23" s="5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8" t="s">
        <v>12</v>
      </c>
      <c r="AI23" s="568"/>
      <c r="AJ23" s="568"/>
      <c r="AK23" s="568"/>
      <c r="AL23" s="568"/>
      <c r="AM23" s="5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8" t="s">
        <v>12</v>
      </c>
      <c r="AT23" s="568"/>
      <c r="AU23" s="568"/>
      <c r="AV23" s="568"/>
      <c r="AW23" s="568"/>
      <c r="AX23" s="5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8" t="s">
        <v>12</v>
      </c>
      <c r="BH23" s="568"/>
      <c r="BI23" s="568"/>
      <c r="BJ23" s="568"/>
      <c r="BK23" s="568"/>
      <c r="BL23" s="5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8" t="s">
        <v>12</v>
      </c>
      <c r="BT23" s="568"/>
      <c r="BU23" s="568"/>
      <c r="BV23" s="568"/>
      <c r="BW23" s="568"/>
      <c r="BX23" s="5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8" t="s">
        <v>12</v>
      </c>
      <c r="CM23" s="568"/>
      <c r="CN23" s="568"/>
      <c r="CO23" s="568"/>
      <c r="CP23" s="568"/>
      <c r="CQ23" s="5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8" t="s">
        <v>12</v>
      </c>
      <c r="DE23" s="568"/>
      <c r="DF23" s="568"/>
      <c r="DG23" s="568"/>
      <c r="DH23" s="568"/>
      <c r="DI23" s="5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8" t="s">
        <v>12</v>
      </c>
      <c r="DY23" s="568"/>
      <c r="DZ23" s="568"/>
      <c r="EA23" s="568"/>
      <c r="EB23" s="568"/>
      <c r="EC23" s="5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8" t="s">
        <v>12</v>
      </c>
      <c r="ES23" s="568"/>
      <c r="ET23" s="568"/>
      <c r="EU23" s="568"/>
      <c r="EV23" s="568"/>
      <c r="EW23" s="5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8" t="s">
        <v>12</v>
      </c>
      <c r="FX23" s="568"/>
      <c r="FY23" s="568"/>
      <c r="FZ23" s="568"/>
      <c r="GA23" s="568"/>
      <c r="GB23" s="5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8" t="s">
        <v>12</v>
      </c>
      <c r="GU23" s="568"/>
      <c r="GV23" s="568"/>
      <c r="GW23" s="568"/>
      <c r="GX23" s="568"/>
      <c r="GY23" s="5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8" t="s">
        <v>12</v>
      </c>
      <c r="HP23" s="568"/>
      <c r="HQ23" s="568"/>
      <c r="HR23" s="568"/>
      <c r="HS23" s="568"/>
      <c r="HT23" s="5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8" t="s">
        <v>12</v>
      </c>
      <c r="IA23" s="568"/>
      <c r="IB23" s="568"/>
      <c r="IC23" s="568"/>
      <c r="ID23" s="568"/>
      <c r="IE23" s="5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8" t="s">
        <v>12</v>
      </c>
      <c r="IQ23" s="568"/>
      <c r="IR23" s="568"/>
      <c r="IS23" s="568"/>
      <c r="IT23" s="568"/>
      <c r="IU23" s="5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8" t="s">
        <v>12</v>
      </c>
      <c r="JC23" s="568"/>
      <c r="JD23" s="568"/>
      <c r="JE23" s="568"/>
      <c r="JF23" s="568"/>
      <c r="JG23" s="5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8" t="s">
        <v>12</v>
      </c>
      <c r="KI23" s="568"/>
      <c r="KJ23" s="568"/>
      <c r="KK23" s="568"/>
      <c r="KL23" s="568"/>
      <c r="KM23" s="5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8" t="s">
        <v>12</v>
      </c>
      <c r="KW23" s="568"/>
      <c r="KX23" s="568"/>
      <c r="KY23" s="568"/>
      <c r="KZ23" s="568"/>
      <c r="LA23" s="5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8" t="s">
        <v>12</v>
      </c>
      <c r="LJ23" s="568"/>
      <c r="LK23" s="568"/>
      <c r="LL23" s="568"/>
      <c r="LM23" s="568"/>
      <c r="LN23" s="5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8" t="s">
        <v>12</v>
      </c>
      <c r="MI23" s="568"/>
      <c r="MJ23" s="568"/>
      <c r="MK23" s="568"/>
      <c r="ML23" s="568"/>
      <c r="MM23" s="5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8" t="s">
        <v>12</v>
      </c>
      <c r="NH23" s="568"/>
      <c r="NI23" s="568"/>
      <c r="NJ23" s="568"/>
      <c r="NK23" s="568"/>
      <c r="NL23" s="5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8" t="s">
        <v>13</v>
      </c>
      <c r="D24" s="568"/>
      <c r="E24" s="568"/>
      <c r="F24" s="568"/>
      <c r="G24" s="568"/>
      <c r="H24" s="5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8" t="s">
        <v>13</v>
      </c>
      <c r="Q24" s="568"/>
      <c r="R24" s="568"/>
      <c r="S24" s="568"/>
      <c r="T24" s="568"/>
      <c r="U24" s="5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8" t="s">
        <v>13</v>
      </c>
      <c r="AI24" s="568"/>
      <c r="AJ24" s="568"/>
      <c r="AK24" s="568"/>
      <c r="AL24" s="568"/>
      <c r="AM24" s="5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7" t="s">
        <v>67</v>
      </c>
      <c r="D25" s="637"/>
      <c r="E25" s="637"/>
      <c r="F25" s="637"/>
      <c r="G25" s="63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37" t="s">
        <v>67</v>
      </c>
      <c r="Q25" s="637"/>
      <c r="R25" s="637"/>
      <c r="S25" s="637"/>
      <c r="T25" s="637"/>
      <c r="U25" s="6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7" t="s">
        <v>67</v>
      </c>
      <c r="AI25" s="637"/>
      <c r="AJ25" s="637"/>
      <c r="AK25" s="637"/>
      <c r="AL25" s="637"/>
      <c r="AM25" s="637"/>
      <c r="AN25" s="13"/>
      <c r="AO25" s="19"/>
      <c r="AP25" s="23"/>
      <c r="AQ25" s="19">
        <f t="shared" si="13"/>
        <v>0</v>
      </c>
      <c r="AS25" s="637" t="s">
        <v>67</v>
      </c>
      <c r="AT25" s="637"/>
      <c r="AU25" s="637"/>
      <c r="AV25" s="637"/>
      <c r="AW25" s="637"/>
      <c r="AX25" s="6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7" t="s">
        <v>67</v>
      </c>
      <c r="BH25" s="637"/>
      <c r="BI25" s="637"/>
      <c r="BJ25" s="637"/>
      <c r="BK25" s="637"/>
      <c r="BL25" s="637"/>
      <c r="BM25" s="28"/>
      <c r="BN25" s="28"/>
      <c r="BO25" s="28"/>
      <c r="BP25" s="30"/>
      <c r="BQ25" s="28">
        <f t="shared" si="17"/>
        <v>0</v>
      </c>
      <c r="BR25" s="14"/>
      <c r="BS25" s="637" t="s">
        <v>67</v>
      </c>
      <c r="BT25" s="637"/>
      <c r="BU25" s="637"/>
      <c r="BV25" s="637"/>
      <c r="BW25" s="637"/>
      <c r="BX25" s="6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7" t="s">
        <v>67</v>
      </c>
      <c r="CM25" s="637"/>
      <c r="CN25" s="637"/>
      <c r="CO25" s="637"/>
      <c r="CP25" s="637"/>
      <c r="CQ25" s="6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7" t="s">
        <v>67</v>
      </c>
      <c r="DE25" s="637"/>
      <c r="DF25" s="637"/>
      <c r="DG25" s="637"/>
      <c r="DH25" s="637"/>
      <c r="DI25" s="6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7" t="s">
        <v>67</v>
      </c>
      <c r="DY25" s="637"/>
      <c r="DZ25" s="637"/>
      <c r="EA25" s="637"/>
      <c r="EB25" s="637"/>
      <c r="EC25" s="6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7" t="s">
        <v>67</v>
      </c>
      <c r="ES25" s="637"/>
      <c r="ET25" s="637"/>
      <c r="EU25" s="637"/>
      <c r="EV25" s="637"/>
      <c r="EW25" s="6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7" t="s">
        <v>67</v>
      </c>
      <c r="FX25" s="637"/>
      <c r="FY25" s="637"/>
      <c r="FZ25" s="637"/>
      <c r="GA25" s="637"/>
      <c r="GB25" s="6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7" t="s">
        <v>67</v>
      </c>
      <c r="GU25" s="637"/>
      <c r="GV25" s="637"/>
      <c r="GW25" s="637"/>
      <c r="GX25" s="637"/>
      <c r="GY25" s="6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7" t="s">
        <v>67</v>
      </c>
      <c r="HP25" s="637"/>
      <c r="HQ25" s="637"/>
      <c r="HR25" s="637"/>
      <c r="HS25" s="637"/>
      <c r="HT25" s="637"/>
      <c r="HV25" s="1"/>
      <c r="HW25" s="30">
        <f t="shared" si="33"/>
        <v>0</v>
      </c>
      <c r="HX25" s="28">
        <f t="shared" si="0"/>
        <v>0</v>
      </c>
      <c r="HZ25" s="637" t="s">
        <v>67</v>
      </c>
      <c r="IA25" s="637"/>
      <c r="IB25" s="637"/>
      <c r="IC25" s="637"/>
      <c r="ID25" s="637"/>
      <c r="IE25" s="6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7" t="s">
        <v>67</v>
      </c>
      <c r="IQ25" s="637"/>
      <c r="IR25" s="637"/>
      <c r="IS25" s="637"/>
      <c r="IT25" s="637"/>
      <c r="IU25" s="6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7" t="s">
        <v>67</v>
      </c>
      <c r="JC25" s="637"/>
      <c r="JD25" s="637"/>
      <c r="JE25" s="637"/>
      <c r="JF25" s="637"/>
      <c r="JG25" s="6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7" t="s">
        <v>67</v>
      </c>
      <c r="KI25" s="637"/>
      <c r="KJ25" s="637"/>
      <c r="KK25" s="637"/>
      <c r="KL25" s="637"/>
      <c r="KM25" s="6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7" t="s">
        <v>67</v>
      </c>
      <c r="KW25" s="637"/>
      <c r="KX25" s="637"/>
      <c r="KY25" s="637"/>
      <c r="KZ25" s="637"/>
      <c r="LA25" s="6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7" t="s">
        <v>67</v>
      </c>
      <c r="LJ25" s="637"/>
      <c r="LK25" s="637"/>
      <c r="LL25" s="637"/>
      <c r="LM25" s="637"/>
      <c r="LN25" s="6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7" t="s">
        <v>67</v>
      </c>
      <c r="MI25" s="637"/>
      <c r="MJ25" s="637"/>
      <c r="MK25" s="637"/>
      <c r="ML25" s="637"/>
      <c r="MM25" s="6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7" t="s">
        <v>67</v>
      </c>
      <c r="NH25" s="637"/>
      <c r="NI25" s="637"/>
      <c r="NJ25" s="637"/>
      <c r="NK25" s="637"/>
      <c r="NL25" s="6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567"/>
      <c r="E26" s="567"/>
      <c r="F26" s="567"/>
      <c r="G26" s="629"/>
      <c r="H26" s="88"/>
      <c r="I26" s="13"/>
      <c r="J26" s="13"/>
      <c r="K26" s="19"/>
      <c r="L26" s="19"/>
      <c r="M26" s="19"/>
      <c r="N26" s="19"/>
      <c r="O26" s="12"/>
      <c r="P26" s="568" t="s">
        <v>98</v>
      </c>
      <c r="Q26" s="568"/>
      <c r="R26" s="568"/>
      <c r="S26" s="568"/>
      <c r="T26" s="568"/>
      <c r="U26" s="5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8" t="s">
        <v>98</v>
      </c>
      <c r="AI26" s="568"/>
      <c r="AJ26" s="568"/>
      <c r="AK26" s="568"/>
      <c r="AL26" s="568"/>
      <c r="AM26" s="568"/>
      <c r="AN26" s="13"/>
      <c r="AO26" s="19"/>
      <c r="AP26" s="23"/>
      <c r="AQ26" s="19"/>
      <c r="AS26" s="568" t="s">
        <v>98</v>
      </c>
      <c r="AT26" s="568"/>
      <c r="AU26" s="568"/>
      <c r="AV26" s="568"/>
      <c r="AW26" s="568"/>
      <c r="AX26" s="568"/>
      <c r="AY26" s="28"/>
      <c r="AZ26" s="28"/>
      <c r="BA26" s="28"/>
      <c r="BB26" s="28"/>
      <c r="BC26" s="28"/>
      <c r="BD26" s="30"/>
      <c r="BE26" s="28"/>
      <c r="BF26" s="14"/>
      <c r="BG26" s="568" t="s">
        <v>98</v>
      </c>
      <c r="BH26" s="568"/>
      <c r="BI26" s="568"/>
      <c r="BJ26" s="568"/>
      <c r="BK26" s="568"/>
      <c r="BL26" s="568"/>
      <c r="BM26" s="28"/>
      <c r="BN26" s="28"/>
      <c r="BO26" s="28"/>
      <c r="BP26" s="30"/>
      <c r="BQ26" s="28"/>
      <c r="BR26" s="14"/>
      <c r="BS26" s="568" t="s">
        <v>98</v>
      </c>
      <c r="BT26" s="568"/>
      <c r="BU26" s="568"/>
      <c r="BV26" s="568"/>
      <c r="BW26" s="568"/>
      <c r="BX26" s="5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8" t="s">
        <v>98</v>
      </c>
      <c r="CM26" s="568"/>
      <c r="CN26" s="568"/>
      <c r="CO26" s="568"/>
      <c r="CP26" s="568"/>
      <c r="CQ26" s="5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8" t="s">
        <v>98</v>
      </c>
      <c r="DE26" s="568"/>
      <c r="DF26" s="568"/>
      <c r="DG26" s="568"/>
      <c r="DH26" s="568"/>
      <c r="DI26" s="5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567"/>
      <c r="E27" s="567"/>
      <c r="F27" s="567"/>
      <c r="G27" s="629"/>
      <c r="H27" s="88"/>
      <c r="I27" s="13"/>
      <c r="J27" s="13"/>
      <c r="K27" s="19"/>
      <c r="L27" s="19"/>
      <c r="M27" s="19"/>
      <c r="N27" s="19"/>
      <c r="O27" s="12"/>
      <c r="P27" s="568" t="s">
        <v>99</v>
      </c>
      <c r="Q27" s="568"/>
      <c r="R27" s="568"/>
      <c r="S27" s="568"/>
      <c r="T27" s="568"/>
      <c r="U27" s="5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8" t="s">
        <v>99</v>
      </c>
      <c r="AI27" s="568"/>
      <c r="AJ27" s="568"/>
      <c r="AK27" s="568"/>
      <c r="AL27" s="568"/>
      <c r="AM27" s="568"/>
      <c r="AN27" s="13"/>
      <c r="AO27" s="19"/>
      <c r="AP27" s="23"/>
      <c r="AQ27" s="19"/>
      <c r="AS27" s="568" t="s">
        <v>99</v>
      </c>
      <c r="AT27" s="568"/>
      <c r="AU27" s="568"/>
      <c r="AV27" s="568"/>
      <c r="AW27" s="568"/>
      <c r="AX27" s="568"/>
      <c r="AY27" s="28"/>
      <c r="AZ27" s="28"/>
      <c r="BA27" s="28"/>
      <c r="BB27" s="28"/>
      <c r="BC27" s="28"/>
      <c r="BD27" s="30"/>
      <c r="BE27" s="28"/>
      <c r="BF27" s="14"/>
      <c r="BG27" s="568" t="s">
        <v>99</v>
      </c>
      <c r="BH27" s="568"/>
      <c r="BI27" s="568"/>
      <c r="BJ27" s="568"/>
      <c r="BK27" s="568"/>
      <c r="BL27" s="568"/>
      <c r="BM27" s="28"/>
      <c r="BN27" s="28"/>
      <c r="BO27" s="28"/>
      <c r="BP27" s="30"/>
      <c r="BQ27" s="28"/>
      <c r="BR27" s="14"/>
      <c r="BS27" s="568" t="s">
        <v>99</v>
      </c>
      <c r="BT27" s="568"/>
      <c r="BU27" s="568"/>
      <c r="BV27" s="568"/>
      <c r="BW27" s="568"/>
      <c r="BX27" s="5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8" t="s">
        <v>99</v>
      </c>
      <c r="CM27" s="568"/>
      <c r="CN27" s="568"/>
      <c r="CO27" s="568"/>
      <c r="CP27" s="568"/>
      <c r="CQ27" s="5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8" t="s">
        <v>99</v>
      </c>
      <c r="DE27" s="568"/>
      <c r="DF27" s="568"/>
      <c r="DG27" s="568"/>
      <c r="DH27" s="568"/>
      <c r="DI27" s="5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8" t="s">
        <v>99</v>
      </c>
      <c r="DY27" s="568"/>
      <c r="DZ27" s="568"/>
      <c r="EA27" s="568"/>
      <c r="EB27" s="568"/>
      <c r="EC27" s="5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8" t="s">
        <v>99</v>
      </c>
      <c r="ES27" s="568"/>
      <c r="ET27" s="568"/>
      <c r="EU27" s="568"/>
      <c r="EV27" s="568"/>
      <c r="EW27" s="5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8" t="s">
        <v>99</v>
      </c>
      <c r="FX27" s="568"/>
      <c r="FY27" s="568"/>
      <c r="FZ27" s="568"/>
      <c r="GA27" s="568"/>
      <c r="GB27" s="5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8" t="s">
        <v>99</v>
      </c>
      <c r="GU27" s="568"/>
      <c r="GV27" s="568"/>
      <c r="GW27" s="568"/>
      <c r="GX27" s="568"/>
      <c r="GY27" s="5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8" t="s">
        <v>99</v>
      </c>
      <c r="HP27" s="568"/>
      <c r="HQ27" s="568"/>
      <c r="HR27" s="568"/>
      <c r="HS27" s="568"/>
      <c r="HT27" s="568"/>
      <c r="HU27" s="2">
        <v>145</v>
      </c>
      <c r="HV27" s="1"/>
      <c r="HW27" s="30">
        <f t="shared" si="33"/>
        <v>0</v>
      </c>
      <c r="HX27" s="28">
        <f t="shared" si="0"/>
        <v>0</v>
      </c>
      <c r="HZ27" s="568" t="s">
        <v>99</v>
      </c>
      <c r="IA27" s="568"/>
      <c r="IB27" s="568"/>
      <c r="IC27" s="568"/>
      <c r="ID27" s="568"/>
      <c r="IE27" s="5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8" t="s">
        <v>99</v>
      </c>
      <c r="IQ27" s="568"/>
      <c r="IR27" s="568"/>
      <c r="IS27" s="568"/>
      <c r="IT27" s="568"/>
      <c r="IU27" s="5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8" t="s">
        <v>99</v>
      </c>
      <c r="JC27" s="568"/>
      <c r="JD27" s="568"/>
      <c r="JE27" s="568"/>
      <c r="JF27" s="568"/>
      <c r="JG27" s="5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8" t="s">
        <v>99</v>
      </c>
      <c r="KI27" s="568"/>
      <c r="KJ27" s="568"/>
      <c r="KK27" s="568"/>
      <c r="KL27" s="568"/>
      <c r="KM27" s="5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8" t="s">
        <v>99</v>
      </c>
      <c r="KW27" s="568"/>
      <c r="KX27" s="568"/>
      <c r="KY27" s="568"/>
      <c r="KZ27" s="568"/>
      <c r="LA27" s="5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8" t="s">
        <v>99</v>
      </c>
      <c r="LJ27" s="568"/>
      <c r="LK27" s="568"/>
      <c r="LL27" s="568"/>
      <c r="LM27" s="568"/>
      <c r="LN27" s="5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8" t="s">
        <v>99</v>
      </c>
      <c r="MI27" s="568"/>
      <c r="MJ27" s="568"/>
      <c r="MK27" s="568"/>
      <c r="ML27" s="568"/>
      <c r="MM27" s="5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8" t="s">
        <v>99</v>
      </c>
      <c r="NH27" s="568"/>
      <c r="NI27" s="568"/>
      <c r="NJ27" s="568"/>
      <c r="NK27" s="568"/>
      <c r="NL27" s="5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567"/>
      <c r="E28" s="567"/>
      <c r="F28" s="567"/>
      <c r="G28" s="629"/>
      <c r="H28" s="88"/>
      <c r="I28" s="13"/>
      <c r="J28" s="13"/>
      <c r="K28" s="19"/>
      <c r="L28" s="19"/>
      <c r="M28" s="19"/>
      <c r="N28" s="19"/>
      <c r="O28" s="12"/>
      <c r="P28" s="568" t="s">
        <v>100</v>
      </c>
      <c r="Q28" s="568"/>
      <c r="R28" s="568"/>
      <c r="S28" s="568"/>
      <c r="T28" s="568"/>
      <c r="U28" s="5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8" t="s">
        <v>100</v>
      </c>
      <c r="AI28" s="568"/>
      <c r="AJ28" s="568"/>
      <c r="AK28" s="568"/>
      <c r="AL28" s="568"/>
      <c r="AM28" s="568"/>
      <c r="AN28" s="13"/>
      <c r="AO28" s="19"/>
      <c r="AP28" s="23"/>
      <c r="AQ28" s="19"/>
      <c r="AS28" s="568" t="s">
        <v>100</v>
      </c>
      <c r="AT28" s="568"/>
      <c r="AU28" s="568"/>
      <c r="AV28" s="568"/>
      <c r="AW28" s="568"/>
      <c r="AX28" s="568"/>
      <c r="AY28" s="28"/>
      <c r="AZ28" s="28"/>
      <c r="BA28" s="28"/>
      <c r="BB28" s="28"/>
      <c r="BC28" s="28"/>
      <c r="BD28" s="30"/>
      <c r="BE28" s="28"/>
      <c r="BF28" s="14"/>
      <c r="BG28" s="568" t="s">
        <v>100</v>
      </c>
      <c r="BH28" s="568"/>
      <c r="BI28" s="568"/>
      <c r="BJ28" s="568"/>
      <c r="BK28" s="568"/>
      <c r="BL28" s="568"/>
      <c r="BM28" s="28"/>
      <c r="BN28" s="28"/>
      <c r="BO28" s="28"/>
      <c r="BP28" s="30"/>
      <c r="BQ28" s="28"/>
      <c r="BR28" s="14"/>
      <c r="BS28" s="568" t="s">
        <v>100</v>
      </c>
      <c r="BT28" s="568"/>
      <c r="BU28" s="568"/>
      <c r="BV28" s="568"/>
      <c r="BW28" s="568"/>
      <c r="BX28" s="5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8" t="s">
        <v>100</v>
      </c>
      <c r="CM28" s="568"/>
      <c r="CN28" s="568"/>
      <c r="CO28" s="568"/>
      <c r="CP28" s="568"/>
      <c r="CQ28" s="5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8" t="s">
        <v>100</v>
      </c>
      <c r="DE28" s="568"/>
      <c r="DF28" s="568"/>
      <c r="DG28" s="568"/>
      <c r="DH28" s="568"/>
      <c r="DI28" s="5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567"/>
      <c r="E29" s="567"/>
      <c r="F29" s="567"/>
      <c r="G29" s="629"/>
      <c r="H29" s="88"/>
      <c r="I29" s="13"/>
      <c r="J29" s="13"/>
      <c r="K29" s="19"/>
      <c r="L29" s="19"/>
      <c r="M29" s="19"/>
      <c r="N29" s="19"/>
      <c r="O29" s="12"/>
      <c r="P29" s="568" t="s">
        <v>101</v>
      </c>
      <c r="Q29" s="568"/>
      <c r="R29" s="568"/>
      <c r="S29" s="568"/>
      <c r="T29" s="568"/>
      <c r="U29" s="5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8" t="s">
        <v>101</v>
      </c>
      <c r="AI29" s="568"/>
      <c r="AJ29" s="568"/>
      <c r="AK29" s="568"/>
      <c r="AL29" s="568"/>
      <c r="AM29" s="568"/>
      <c r="AN29" s="13"/>
      <c r="AO29" s="19"/>
      <c r="AP29" s="23"/>
      <c r="AQ29" s="19"/>
      <c r="AS29" s="568" t="s">
        <v>101</v>
      </c>
      <c r="AT29" s="568"/>
      <c r="AU29" s="568"/>
      <c r="AV29" s="568"/>
      <c r="AW29" s="568"/>
      <c r="AX29" s="568"/>
      <c r="AY29" s="28"/>
      <c r="AZ29" s="28"/>
      <c r="BA29" s="28"/>
      <c r="BB29" s="28"/>
      <c r="BC29" s="28"/>
      <c r="BD29" s="30"/>
      <c r="BE29" s="28"/>
      <c r="BF29" s="14"/>
      <c r="BG29" s="568" t="s">
        <v>101</v>
      </c>
      <c r="BH29" s="568"/>
      <c r="BI29" s="568"/>
      <c r="BJ29" s="568"/>
      <c r="BK29" s="568"/>
      <c r="BL29" s="568"/>
      <c r="BM29" s="28"/>
      <c r="BN29" s="28"/>
      <c r="BO29" s="28"/>
      <c r="BP29" s="30"/>
      <c r="BQ29" s="28"/>
      <c r="BR29" s="14"/>
      <c r="BS29" s="568" t="s">
        <v>101</v>
      </c>
      <c r="BT29" s="568"/>
      <c r="BU29" s="568"/>
      <c r="BV29" s="568"/>
      <c r="BW29" s="568"/>
      <c r="BX29" s="5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8" t="s">
        <v>101</v>
      </c>
      <c r="CM29" s="568"/>
      <c r="CN29" s="568"/>
      <c r="CO29" s="568"/>
      <c r="CP29" s="568"/>
      <c r="CQ29" s="5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8" t="s">
        <v>101</v>
      </c>
      <c r="DE29" s="568"/>
      <c r="DF29" s="568"/>
      <c r="DG29" s="568"/>
      <c r="DH29" s="568"/>
      <c r="DI29" s="5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8" t="s">
        <v>101</v>
      </c>
      <c r="DY29" s="568"/>
      <c r="DZ29" s="568"/>
      <c r="EA29" s="568"/>
      <c r="EB29" s="568"/>
      <c r="EC29" s="5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8" t="s">
        <v>101</v>
      </c>
      <c r="ES29" s="568"/>
      <c r="ET29" s="568"/>
      <c r="EU29" s="568"/>
      <c r="EV29" s="568"/>
      <c r="EW29" s="5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8" t="s">
        <v>101</v>
      </c>
      <c r="FX29" s="568"/>
      <c r="FY29" s="568"/>
      <c r="FZ29" s="568"/>
      <c r="GA29" s="568"/>
      <c r="GB29" s="5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8" t="s">
        <v>101</v>
      </c>
      <c r="GU29" s="568"/>
      <c r="GV29" s="568"/>
      <c r="GW29" s="568"/>
      <c r="GX29" s="568"/>
      <c r="GY29" s="5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8" t="s">
        <v>101</v>
      </c>
      <c r="HP29" s="568"/>
      <c r="HQ29" s="568"/>
      <c r="HR29" s="568"/>
      <c r="HS29" s="568"/>
      <c r="HT29" s="568"/>
      <c r="HU29" s="2">
        <v>130</v>
      </c>
      <c r="HV29" s="1"/>
      <c r="HW29" s="30">
        <f t="shared" si="33"/>
        <v>0</v>
      </c>
      <c r="HX29" s="28">
        <f t="shared" si="0"/>
        <v>0</v>
      </c>
      <c r="HZ29" s="568" t="s">
        <v>101</v>
      </c>
      <c r="IA29" s="568"/>
      <c r="IB29" s="568"/>
      <c r="IC29" s="568"/>
      <c r="ID29" s="568"/>
      <c r="IE29" s="5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8" t="s">
        <v>101</v>
      </c>
      <c r="IQ29" s="568"/>
      <c r="IR29" s="568"/>
      <c r="IS29" s="568"/>
      <c r="IT29" s="568"/>
      <c r="IU29" s="5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8" t="s">
        <v>101</v>
      </c>
      <c r="JC29" s="568"/>
      <c r="JD29" s="568"/>
      <c r="JE29" s="568"/>
      <c r="JF29" s="568"/>
      <c r="JG29" s="5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8" t="s">
        <v>101</v>
      </c>
      <c r="KI29" s="568"/>
      <c r="KJ29" s="568"/>
      <c r="KK29" s="568"/>
      <c r="KL29" s="568"/>
      <c r="KM29" s="5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8" t="s">
        <v>101</v>
      </c>
      <c r="KW29" s="568"/>
      <c r="KX29" s="568"/>
      <c r="KY29" s="568"/>
      <c r="KZ29" s="568"/>
      <c r="LA29" s="5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8" t="s">
        <v>101</v>
      </c>
      <c r="LJ29" s="568"/>
      <c r="LK29" s="568"/>
      <c r="LL29" s="568"/>
      <c r="LM29" s="568"/>
      <c r="LN29" s="5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8" t="s">
        <v>101</v>
      </c>
      <c r="MI29" s="568"/>
      <c r="MJ29" s="568"/>
      <c r="MK29" s="568"/>
      <c r="ML29" s="568"/>
      <c r="MM29" s="5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8" t="s">
        <v>101</v>
      </c>
      <c r="NH29" s="568"/>
      <c r="NI29" s="568"/>
      <c r="NJ29" s="568"/>
      <c r="NK29" s="568"/>
      <c r="NL29" s="5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8" t="s">
        <v>53</v>
      </c>
      <c r="D30" s="568"/>
      <c r="E30" s="568"/>
      <c r="F30" s="568"/>
      <c r="G30" s="568"/>
      <c r="H30" s="5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8" t="s">
        <v>53</v>
      </c>
      <c r="Q30" s="568"/>
      <c r="R30" s="568"/>
      <c r="S30" s="568"/>
      <c r="T30" s="568"/>
      <c r="U30" s="5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8" t="s">
        <v>53</v>
      </c>
      <c r="AI30" s="568"/>
      <c r="AJ30" s="568"/>
      <c r="AK30" s="568"/>
      <c r="AL30" s="568"/>
      <c r="AM30" s="568"/>
      <c r="AN30" s="13"/>
      <c r="AO30" s="19"/>
      <c r="AP30" s="23">
        <f t="shared" si="12"/>
        <v>0</v>
      </c>
      <c r="AQ30" s="19">
        <f t="shared" si="13"/>
        <v>0</v>
      </c>
      <c r="AS30" s="568" t="s">
        <v>53</v>
      </c>
      <c r="AT30" s="568"/>
      <c r="AU30" s="568"/>
      <c r="AV30" s="568"/>
      <c r="AW30" s="568"/>
      <c r="AX30" s="5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8" t="s">
        <v>53</v>
      </c>
      <c r="BH30" s="568"/>
      <c r="BI30" s="568"/>
      <c r="BJ30" s="568"/>
      <c r="BK30" s="568"/>
      <c r="BL30" s="5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8" t="s">
        <v>53</v>
      </c>
      <c r="BT30" s="568"/>
      <c r="BU30" s="568"/>
      <c r="BV30" s="568"/>
      <c r="BW30" s="568"/>
      <c r="BX30" s="5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8" t="s">
        <v>53</v>
      </c>
      <c r="CM30" s="568"/>
      <c r="CN30" s="568"/>
      <c r="CO30" s="568"/>
      <c r="CP30" s="568"/>
      <c r="CQ30" s="5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8" t="s">
        <v>53</v>
      </c>
      <c r="DE30" s="568"/>
      <c r="DF30" s="568"/>
      <c r="DG30" s="568"/>
      <c r="DH30" s="568"/>
      <c r="DI30" s="5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8" t="s">
        <v>53</v>
      </c>
      <c r="DY30" s="568"/>
      <c r="DZ30" s="568"/>
      <c r="EA30" s="568"/>
      <c r="EB30" s="568"/>
      <c r="EC30" s="5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8" t="s">
        <v>53</v>
      </c>
      <c r="ES30" s="568"/>
      <c r="ET30" s="568"/>
      <c r="EU30" s="568"/>
      <c r="EV30" s="568"/>
      <c r="EW30" s="5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8" t="s">
        <v>53</v>
      </c>
      <c r="FX30" s="568"/>
      <c r="FY30" s="568"/>
      <c r="FZ30" s="568"/>
      <c r="GA30" s="568"/>
      <c r="GB30" s="5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8" t="s">
        <v>53</v>
      </c>
      <c r="GU30" s="568"/>
      <c r="GV30" s="568"/>
      <c r="GW30" s="568"/>
      <c r="GX30" s="568"/>
      <c r="GY30" s="5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8" t="s">
        <v>53</v>
      </c>
      <c r="HP30" s="568"/>
      <c r="HQ30" s="568"/>
      <c r="HR30" s="568"/>
      <c r="HS30" s="568"/>
      <c r="HT30" s="568"/>
      <c r="HU30" s="1">
        <v>29</v>
      </c>
      <c r="HV30" s="19"/>
      <c r="HW30" s="30">
        <f t="shared" si="33"/>
        <v>0</v>
      </c>
      <c r="HX30" s="28">
        <f t="shared" si="0"/>
        <v>0</v>
      </c>
      <c r="HZ30" s="568" t="s">
        <v>53</v>
      </c>
      <c r="IA30" s="568"/>
      <c r="IB30" s="568"/>
      <c r="IC30" s="568"/>
      <c r="ID30" s="568"/>
      <c r="IE30" s="5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8" t="s">
        <v>53</v>
      </c>
      <c r="IQ30" s="568"/>
      <c r="IR30" s="568"/>
      <c r="IS30" s="568"/>
      <c r="IT30" s="568"/>
      <c r="IU30" s="5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8" t="s">
        <v>53</v>
      </c>
      <c r="JC30" s="568"/>
      <c r="JD30" s="568"/>
      <c r="JE30" s="568"/>
      <c r="JF30" s="568"/>
      <c r="JG30" s="5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8" t="s">
        <v>53</v>
      </c>
      <c r="KI30" s="568"/>
      <c r="KJ30" s="568"/>
      <c r="KK30" s="568"/>
      <c r="KL30" s="568"/>
      <c r="KM30" s="5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8" t="s">
        <v>53</v>
      </c>
      <c r="KW30" s="568"/>
      <c r="KX30" s="568"/>
      <c r="KY30" s="568"/>
      <c r="KZ30" s="568"/>
      <c r="LA30" s="5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8" t="s">
        <v>53</v>
      </c>
      <c r="LJ30" s="568"/>
      <c r="LK30" s="568"/>
      <c r="LL30" s="568"/>
      <c r="LM30" s="568"/>
      <c r="LN30" s="5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8" t="s">
        <v>53</v>
      </c>
      <c r="MI30" s="568"/>
      <c r="MJ30" s="568"/>
      <c r="MK30" s="568"/>
      <c r="ML30" s="568"/>
      <c r="MM30" s="5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8" t="s">
        <v>53</v>
      </c>
      <c r="NH30" s="568"/>
      <c r="NI30" s="568"/>
      <c r="NJ30" s="568"/>
      <c r="NK30" s="568"/>
      <c r="NL30" s="5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3" t="s">
        <v>14</v>
      </c>
      <c r="D31" s="633"/>
      <c r="E31" s="633"/>
      <c r="F31" s="633"/>
      <c r="G31" s="633"/>
      <c r="H31" s="6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3" t="s">
        <v>14</v>
      </c>
      <c r="Q31" s="633"/>
      <c r="R31" s="633"/>
      <c r="S31" s="633"/>
      <c r="T31" s="633"/>
      <c r="U31" s="6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3" t="s">
        <v>14</v>
      </c>
      <c r="AI31" s="633"/>
      <c r="AJ31" s="633"/>
      <c r="AK31" s="633"/>
      <c r="AL31" s="633"/>
      <c r="AM31" s="633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3" t="s">
        <v>15</v>
      </c>
      <c r="D32" s="633"/>
      <c r="E32" s="633"/>
      <c r="F32" s="633"/>
      <c r="G32" s="633"/>
      <c r="H32" s="6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3" t="s">
        <v>15</v>
      </c>
      <c r="Q32" s="633"/>
      <c r="R32" s="633"/>
      <c r="S32" s="633"/>
      <c r="T32" s="633"/>
      <c r="U32" s="6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3" t="s">
        <v>15</v>
      </c>
      <c r="AI32" s="633"/>
      <c r="AJ32" s="633"/>
      <c r="AK32" s="633"/>
      <c r="AL32" s="633"/>
      <c r="AM32" s="633"/>
      <c r="AN32" s="13"/>
      <c r="AO32" s="19"/>
      <c r="AP32" s="23">
        <f t="shared" si="12"/>
        <v>0</v>
      </c>
      <c r="AQ32" s="19">
        <f t="shared" si="13"/>
        <v>0</v>
      </c>
      <c r="AS32" s="633" t="s">
        <v>15</v>
      </c>
      <c r="AT32" s="633"/>
      <c r="AU32" s="633"/>
      <c r="AV32" s="633"/>
      <c r="AW32" s="633"/>
      <c r="AX32" s="6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3" t="s">
        <v>15</v>
      </c>
      <c r="BH32" s="633"/>
      <c r="BI32" s="633"/>
      <c r="BJ32" s="633"/>
      <c r="BK32" s="633"/>
      <c r="BL32" s="6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3" t="s">
        <v>15</v>
      </c>
      <c r="BT32" s="633"/>
      <c r="BU32" s="633"/>
      <c r="BV32" s="633"/>
      <c r="BW32" s="633"/>
      <c r="BX32" s="6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3" t="s">
        <v>15</v>
      </c>
      <c r="CM32" s="633"/>
      <c r="CN32" s="633"/>
      <c r="CO32" s="633"/>
      <c r="CP32" s="633"/>
      <c r="CQ32" s="6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3" t="s">
        <v>15</v>
      </c>
      <c r="DE32" s="633"/>
      <c r="DF32" s="633"/>
      <c r="DG32" s="633"/>
      <c r="DH32" s="633"/>
      <c r="DI32" s="6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3" t="s">
        <v>15</v>
      </c>
      <c r="DY32" s="633"/>
      <c r="DZ32" s="633"/>
      <c r="EA32" s="633"/>
      <c r="EB32" s="633"/>
      <c r="EC32" s="6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3" t="s">
        <v>15</v>
      </c>
      <c r="ES32" s="633"/>
      <c r="ET32" s="633"/>
      <c r="EU32" s="633"/>
      <c r="EV32" s="633"/>
      <c r="EW32" s="6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3" t="s">
        <v>15</v>
      </c>
      <c r="FX32" s="633"/>
      <c r="FY32" s="633"/>
      <c r="FZ32" s="633"/>
      <c r="GA32" s="633"/>
      <c r="GB32" s="6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3" t="s">
        <v>15</v>
      </c>
      <c r="GU32" s="633"/>
      <c r="GV32" s="633"/>
      <c r="GW32" s="633"/>
      <c r="GX32" s="633"/>
      <c r="GY32" s="6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3" t="s">
        <v>15</v>
      </c>
      <c r="HP32" s="633"/>
      <c r="HQ32" s="633"/>
      <c r="HR32" s="633"/>
      <c r="HS32" s="633"/>
      <c r="HT32" s="6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3" t="s">
        <v>15</v>
      </c>
      <c r="IA32" s="633"/>
      <c r="IB32" s="633"/>
      <c r="IC32" s="633"/>
      <c r="ID32" s="633"/>
      <c r="IE32" s="6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3" t="s">
        <v>15</v>
      </c>
      <c r="IQ32" s="633"/>
      <c r="IR32" s="633"/>
      <c r="IS32" s="633"/>
      <c r="IT32" s="633"/>
      <c r="IU32" s="6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3" t="s">
        <v>15</v>
      </c>
      <c r="JC32" s="633"/>
      <c r="JD32" s="633"/>
      <c r="JE32" s="633"/>
      <c r="JF32" s="633"/>
      <c r="JG32" s="6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3" t="s">
        <v>15</v>
      </c>
      <c r="KI32" s="633"/>
      <c r="KJ32" s="633"/>
      <c r="KK32" s="633"/>
      <c r="KL32" s="633"/>
      <c r="KM32" s="6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3" t="s">
        <v>15</v>
      </c>
      <c r="KW32" s="633"/>
      <c r="KX32" s="633"/>
      <c r="KY32" s="633"/>
      <c r="KZ32" s="633"/>
      <c r="LA32" s="6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3" t="s">
        <v>15</v>
      </c>
      <c r="LJ32" s="633"/>
      <c r="LK32" s="633"/>
      <c r="LL32" s="633"/>
      <c r="LM32" s="633"/>
      <c r="LN32" s="6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3" t="s">
        <v>15</v>
      </c>
      <c r="MI32" s="633"/>
      <c r="MJ32" s="633"/>
      <c r="MK32" s="633"/>
      <c r="ML32" s="633"/>
      <c r="MM32" s="6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3" t="s">
        <v>15</v>
      </c>
      <c r="NH32" s="633"/>
      <c r="NI32" s="633"/>
      <c r="NJ32" s="633"/>
      <c r="NK32" s="633"/>
      <c r="NL32" s="6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3" t="s">
        <v>16</v>
      </c>
      <c r="D33" s="633"/>
      <c r="E33" s="633"/>
      <c r="F33" s="633"/>
      <c r="G33" s="633"/>
      <c r="H33" s="6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3" t="s">
        <v>16</v>
      </c>
      <c r="Q33" s="633"/>
      <c r="R33" s="633"/>
      <c r="S33" s="633"/>
      <c r="T33" s="633"/>
      <c r="U33" s="6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3" t="s">
        <v>16</v>
      </c>
      <c r="AI33" s="633"/>
      <c r="AJ33" s="633"/>
      <c r="AK33" s="633"/>
      <c r="AL33" s="633"/>
      <c r="AM33" s="633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3" t="s">
        <v>54</v>
      </c>
      <c r="D34" s="633"/>
      <c r="E34" s="633"/>
      <c r="F34" s="633"/>
      <c r="G34" s="633"/>
      <c r="H34" s="6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3" t="s">
        <v>54</v>
      </c>
      <c r="Q34" s="633"/>
      <c r="R34" s="633"/>
      <c r="S34" s="633"/>
      <c r="T34" s="633"/>
      <c r="U34" s="6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3" t="s">
        <v>54</v>
      </c>
      <c r="AI34" s="633"/>
      <c r="AJ34" s="633"/>
      <c r="AK34" s="633"/>
      <c r="AL34" s="633"/>
      <c r="AM34" s="633"/>
      <c r="AN34" s="13"/>
      <c r="AO34" s="19"/>
      <c r="AP34" s="23">
        <f t="shared" si="12"/>
        <v>0</v>
      </c>
      <c r="AQ34" s="19">
        <f t="shared" si="13"/>
        <v>0</v>
      </c>
      <c r="AS34" s="633" t="s">
        <v>54</v>
      </c>
      <c r="AT34" s="633"/>
      <c r="AU34" s="633"/>
      <c r="AV34" s="633"/>
      <c r="AW34" s="633"/>
      <c r="AX34" s="6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3" t="s">
        <v>54</v>
      </c>
      <c r="BH34" s="633"/>
      <c r="BI34" s="633"/>
      <c r="BJ34" s="633"/>
      <c r="BK34" s="633"/>
      <c r="BL34" s="6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3" t="s">
        <v>54</v>
      </c>
      <c r="BT34" s="633"/>
      <c r="BU34" s="633"/>
      <c r="BV34" s="633"/>
      <c r="BW34" s="633"/>
      <c r="BX34" s="6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3" t="s">
        <v>54</v>
      </c>
      <c r="CM34" s="633"/>
      <c r="CN34" s="633"/>
      <c r="CO34" s="633"/>
      <c r="CP34" s="633"/>
      <c r="CQ34" s="6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3" t="s">
        <v>54</v>
      </c>
      <c r="DE34" s="633"/>
      <c r="DF34" s="633"/>
      <c r="DG34" s="633"/>
      <c r="DH34" s="633"/>
      <c r="DI34" s="6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3" t="s">
        <v>54</v>
      </c>
      <c r="DY34" s="633"/>
      <c r="DZ34" s="633"/>
      <c r="EA34" s="633"/>
      <c r="EB34" s="633"/>
      <c r="EC34" s="6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3" t="s">
        <v>54</v>
      </c>
      <c r="ES34" s="633"/>
      <c r="ET34" s="633"/>
      <c r="EU34" s="633"/>
      <c r="EV34" s="633"/>
      <c r="EW34" s="6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3" t="s">
        <v>54</v>
      </c>
      <c r="FX34" s="633"/>
      <c r="FY34" s="633"/>
      <c r="FZ34" s="633"/>
      <c r="GA34" s="633"/>
      <c r="GB34" s="6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3" t="s">
        <v>54</v>
      </c>
      <c r="GU34" s="633"/>
      <c r="GV34" s="633"/>
      <c r="GW34" s="633"/>
      <c r="GX34" s="633"/>
      <c r="GY34" s="6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3" t="s">
        <v>54</v>
      </c>
      <c r="HP34" s="633"/>
      <c r="HQ34" s="633"/>
      <c r="HR34" s="633"/>
      <c r="HS34" s="633"/>
      <c r="HT34" s="6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3" t="s">
        <v>54</v>
      </c>
      <c r="IA34" s="633"/>
      <c r="IB34" s="633"/>
      <c r="IC34" s="633"/>
      <c r="ID34" s="633"/>
      <c r="IE34" s="6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3" t="s">
        <v>54</v>
      </c>
      <c r="IQ34" s="633"/>
      <c r="IR34" s="633"/>
      <c r="IS34" s="633"/>
      <c r="IT34" s="633"/>
      <c r="IU34" s="6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3" t="s">
        <v>238</v>
      </c>
      <c r="JC34" s="633"/>
      <c r="JD34" s="633"/>
      <c r="JE34" s="633"/>
      <c r="JF34" s="633"/>
      <c r="JG34" s="6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3" t="s">
        <v>238</v>
      </c>
      <c r="KI34" s="633"/>
      <c r="KJ34" s="633"/>
      <c r="KK34" s="633"/>
      <c r="KL34" s="633"/>
      <c r="KM34" s="6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3" t="s">
        <v>238</v>
      </c>
      <c r="KW34" s="633"/>
      <c r="KX34" s="633"/>
      <c r="KY34" s="633"/>
      <c r="KZ34" s="633"/>
      <c r="LA34" s="6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3" t="s">
        <v>238</v>
      </c>
      <c r="LJ34" s="633"/>
      <c r="LK34" s="633"/>
      <c r="LL34" s="633"/>
      <c r="LM34" s="633"/>
      <c r="LN34" s="6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3" t="s">
        <v>238</v>
      </c>
      <c r="MI34" s="633"/>
      <c r="MJ34" s="633"/>
      <c r="MK34" s="633"/>
      <c r="ML34" s="633"/>
      <c r="MM34" s="6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3" t="s">
        <v>238</v>
      </c>
      <c r="NH34" s="633"/>
      <c r="NI34" s="633"/>
      <c r="NJ34" s="633"/>
      <c r="NK34" s="633"/>
      <c r="NL34" s="6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3" t="s">
        <v>17</v>
      </c>
      <c r="D35" s="633"/>
      <c r="E35" s="633"/>
      <c r="F35" s="633"/>
      <c r="G35" s="633"/>
      <c r="H35" s="6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3" t="s">
        <v>17</v>
      </c>
      <c r="Q35" s="633"/>
      <c r="R35" s="633"/>
      <c r="S35" s="633"/>
      <c r="T35" s="633"/>
      <c r="U35" s="6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3" t="s">
        <v>17</v>
      </c>
      <c r="AI35" s="633"/>
      <c r="AJ35" s="633"/>
      <c r="AK35" s="633"/>
      <c r="AL35" s="633"/>
      <c r="AM35" s="633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6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6"/>
      <c r="IX35" s="151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3" t="s">
        <v>59</v>
      </c>
      <c r="D36" s="633"/>
      <c r="E36" s="633"/>
      <c r="F36" s="633"/>
      <c r="G36" s="633"/>
      <c r="H36" s="6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3" t="s">
        <v>59</v>
      </c>
      <c r="Q36" s="633"/>
      <c r="R36" s="633"/>
      <c r="S36" s="633"/>
      <c r="T36" s="633"/>
      <c r="U36" s="6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3" t="s">
        <v>59</v>
      </c>
      <c r="AI36" s="633"/>
      <c r="AJ36" s="633"/>
      <c r="AK36" s="633"/>
      <c r="AL36" s="633"/>
      <c r="AM36" s="633"/>
      <c r="AN36" s="13"/>
      <c r="AO36" s="19"/>
      <c r="AP36" s="23">
        <f t="shared" si="12"/>
        <v>0</v>
      </c>
      <c r="AQ36" s="19">
        <f t="shared" si="13"/>
        <v>0</v>
      </c>
      <c r="AS36" s="633" t="s">
        <v>59</v>
      </c>
      <c r="AT36" s="633"/>
      <c r="AU36" s="633"/>
      <c r="AV36" s="633"/>
      <c r="AW36" s="633"/>
      <c r="AX36" s="6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3" t="s">
        <v>59</v>
      </c>
      <c r="BH36" s="633"/>
      <c r="BI36" s="633"/>
      <c r="BJ36" s="633"/>
      <c r="BK36" s="633"/>
      <c r="BL36" s="6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3" t="s">
        <v>59</v>
      </c>
      <c r="BT36" s="633"/>
      <c r="BU36" s="633"/>
      <c r="BV36" s="633"/>
      <c r="BW36" s="633"/>
      <c r="BX36" s="6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3" t="s">
        <v>59</v>
      </c>
      <c r="CM36" s="633"/>
      <c r="CN36" s="633"/>
      <c r="CO36" s="633"/>
      <c r="CP36" s="633"/>
      <c r="CQ36" s="6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3" t="s">
        <v>59</v>
      </c>
      <c r="DE36" s="633"/>
      <c r="DF36" s="633"/>
      <c r="DG36" s="633"/>
      <c r="DH36" s="633"/>
      <c r="DI36" s="6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3" t="s">
        <v>59</v>
      </c>
      <c r="DY36" s="633"/>
      <c r="DZ36" s="633"/>
      <c r="EA36" s="633"/>
      <c r="EB36" s="633"/>
      <c r="EC36" s="6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3" t="s">
        <v>59</v>
      </c>
      <c r="ES36" s="633"/>
      <c r="ET36" s="633"/>
      <c r="EU36" s="633"/>
      <c r="EV36" s="633"/>
      <c r="EW36" s="6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3" t="s">
        <v>59</v>
      </c>
      <c r="FX36" s="633"/>
      <c r="FY36" s="633"/>
      <c r="FZ36" s="633"/>
      <c r="GA36" s="633"/>
      <c r="GB36" s="6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3" t="s">
        <v>59</v>
      </c>
      <c r="GU36" s="633"/>
      <c r="GV36" s="633"/>
      <c r="GW36" s="633"/>
      <c r="GX36" s="633"/>
      <c r="GY36" s="6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3" t="s">
        <v>59</v>
      </c>
      <c r="HP36" s="633"/>
      <c r="HQ36" s="633"/>
      <c r="HR36" s="633"/>
      <c r="HS36" s="633"/>
      <c r="HT36" s="6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3" t="s">
        <v>59</v>
      </c>
      <c r="IA36" s="633"/>
      <c r="IB36" s="633"/>
      <c r="IC36" s="633"/>
      <c r="ID36" s="633"/>
      <c r="IE36" s="6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3" t="s">
        <v>59</v>
      </c>
      <c r="IQ36" s="633"/>
      <c r="IR36" s="633"/>
      <c r="IS36" s="633"/>
      <c r="IT36" s="633"/>
      <c r="IU36" s="6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3" t="s">
        <v>59</v>
      </c>
      <c r="JC36" s="633"/>
      <c r="JD36" s="633"/>
      <c r="JE36" s="633"/>
      <c r="JF36" s="633"/>
      <c r="JG36" s="6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3" t="s">
        <v>59</v>
      </c>
      <c r="KI36" s="633"/>
      <c r="KJ36" s="633"/>
      <c r="KK36" s="633"/>
      <c r="KL36" s="633"/>
      <c r="KM36" s="6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3" t="s">
        <v>59</v>
      </c>
      <c r="KW36" s="633"/>
      <c r="KX36" s="633"/>
      <c r="KY36" s="633"/>
      <c r="KZ36" s="633"/>
      <c r="LA36" s="6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3" t="s">
        <v>59</v>
      </c>
      <c r="LJ36" s="633"/>
      <c r="LK36" s="633"/>
      <c r="LL36" s="633"/>
      <c r="LM36" s="633"/>
      <c r="LN36" s="6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3" t="s">
        <v>59</v>
      </c>
      <c r="MI36" s="633"/>
      <c r="MJ36" s="633"/>
      <c r="MK36" s="633"/>
      <c r="ML36" s="633"/>
      <c r="MM36" s="6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3" t="s">
        <v>59</v>
      </c>
      <c r="NH36" s="633"/>
      <c r="NI36" s="633"/>
      <c r="NJ36" s="633"/>
      <c r="NK36" s="633"/>
      <c r="NL36" s="6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3" t="s">
        <v>18</v>
      </c>
      <c r="D37" s="633"/>
      <c r="E37" s="633"/>
      <c r="F37" s="633"/>
      <c r="G37" s="633"/>
      <c r="H37" s="6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3" t="s">
        <v>18</v>
      </c>
      <c r="Q37" s="633"/>
      <c r="R37" s="633"/>
      <c r="S37" s="633"/>
      <c r="T37" s="633"/>
      <c r="U37" s="6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3" t="s">
        <v>18</v>
      </c>
      <c r="AI37" s="633"/>
      <c r="AJ37" s="633"/>
      <c r="AK37" s="633"/>
      <c r="AL37" s="633"/>
      <c r="AM37" s="633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3" t="s">
        <v>19</v>
      </c>
      <c r="D38" s="633"/>
      <c r="E38" s="633"/>
      <c r="F38" s="633"/>
      <c r="G38" s="633"/>
      <c r="H38" s="6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3" t="s">
        <v>19</v>
      </c>
      <c r="Q38" s="633"/>
      <c r="R38" s="633"/>
      <c r="S38" s="633"/>
      <c r="T38" s="633"/>
      <c r="U38" s="6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3" t="s">
        <v>19</v>
      </c>
      <c r="AI38" s="633"/>
      <c r="AJ38" s="633"/>
      <c r="AK38" s="633"/>
      <c r="AL38" s="633"/>
      <c r="AM38" s="633"/>
      <c r="AN38" s="13"/>
      <c r="AO38" s="19"/>
      <c r="AP38" s="23">
        <f t="shared" si="12"/>
        <v>0</v>
      </c>
      <c r="AQ38" s="19">
        <f t="shared" si="13"/>
        <v>0</v>
      </c>
      <c r="AS38" s="633" t="s">
        <v>19</v>
      </c>
      <c r="AT38" s="633"/>
      <c r="AU38" s="633"/>
      <c r="AV38" s="633"/>
      <c r="AW38" s="633"/>
      <c r="AX38" s="6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3" t="s">
        <v>19</v>
      </c>
      <c r="BH38" s="633"/>
      <c r="BI38" s="633"/>
      <c r="BJ38" s="633"/>
      <c r="BK38" s="633"/>
      <c r="BL38" s="6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3" t="s">
        <v>19</v>
      </c>
      <c r="BT38" s="633"/>
      <c r="BU38" s="633"/>
      <c r="BV38" s="633"/>
      <c r="BW38" s="633"/>
      <c r="BX38" s="6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3" t="s">
        <v>19</v>
      </c>
      <c r="CM38" s="633"/>
      <c r="CN38" s="633"/>
      <c r="CO38" s="633"/>
      <c r="CP38" s="633"/>
      <c r="CQ38" s="6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3" t="s">
        <v>19</v>
      </c>
      <c r="DE38" s="633"/>
      <c r="DF38" s="633"/>
      <c r="DG38" s="633"/>
      <c r="DH38" s="633"/>
      <c r="DI38" s="6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3" t="s">
        <v>19</v>
      </c>
      <c r="DY38" s="633"/>
      <c r="DZ38" s="633"/>
      <c r="EA38" s="633"/>
      <c r="EB38" s="633"/>
      <c r="EC38" s="6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3" t="s">
        <v>19</v>
      </c>
      <c r="ES38" s="633"/>
      <c r="ET38" s="633"/>
      <c r="EU38" s="633"/>
      <c r="EV38" s="633"/>
      <c r="EW38" s="6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3" t="s">
        <v>19</v>
      </c>
      <c r="FX38" s="633"/>
      <c r="FY38" s="633"/>
      <c r="FZ38" s="633"/>
      <c r="GA38" s="633"/>
      <c r="GB38" s="6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3" t="s">
        <v>19</v>
      </c>
      <c r="GU38" s="633"/>
      <c r="GV38" s="633"/>
      <c r="GW38" s="633"/>
      <c r="GX38" s="633"/>
      <c r="GY38" s="6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3" t="s">
        <v>19</v>
      </c>
      <c r="HP38" s="633"/>
      <c r="HQ38" s="633"/>
      <c r="HR38" s="633"/>
      <c r="HS38" s="633"/>
      <c r="HT38" s="633"/>
      <c r="HU38" s="13"/>
      <c r="HV38" s="19"/>
      <c r="HW38" s="30">
        <f t="shared" si="33"/>
        <v>0</v>
      </c>
      <c r="HX38" s="28">
        <f t="shared" si="0"/>
        <v>0</v>
      </c>
      <c r="HZ38" s="633" t="s">
        <v>19</v>
      </c>
      <c r="IA38" s="633"/>
      <c r="IB38" s="633"/>
      <c r="IC38" s="633"/>
      <c r="ID38" s="633"/>
      <c r="IE38" s="6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3" t="s">
        <v>19</v>
      </c>
      <c r="IQ38" s="633"/>
      <c r="IR38" s="633"/>
      <c r="IS38" s="633"/>
      <c r="IT38" s="633"/>
      <c r="IU38" s="633"/>
      <c r="IV38" s="13"/>
      <c r="IW38" s="19"/>
      <c r="IX38" s="23"/>
      <c r="IY38" s="30">
        <f t="shared" si="2"/>
        <v>0</v>
      </c>
      <c r="IZ38" s="28">
        <f t="shared" si="3"/>
        <v>0</v>
      </c>
      <c r="JB38" s="633" t="s">
        <v>19</v>
      </c>
      <c r="JC38" s="633"/>
      <c r="JD38" s="633"/>
      <c r="JE38" s="633"/>
      <c r="JF38" s="633"/>
      <c r="JG38" s="6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3" t="s">
        <v>19</v>
      </c>
      <c r="KI38" s="633"/>
      <c r="KJ38" s="633"/>
      <c r="KK38" s="633"/>
      <c r="KL38" s="633"/>
      <c r="KM38" s="6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3" t="s">
        <v>19</v>
      </c>
      <c r="KW38" s="633"/>
      <c r="KX38" s="633"/>
      <c r="KY38" s="633"/>
      <c r="KZ38" s="633"/>
      <c r="LA38" s="6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3" t="s">
        <v>19</v>
      </c>
      <c r="LJ38" s="633"/>
      <c r="LK38" s="633"/>
      <c r="LL38" s="633"/>
      <c r="LM38" s="633"/>
      <c r="LN38" s="6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3" t="s">
        <v>19</v>
      </c>
      <c r="MI38" s="633"/>
      <c r="MJ38" s="633"/>
      <c r="MK38" s="633"/>
      <c r="ML38" s="633"/>
      <c r="MM38" s="6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3" t="s">
        <v>19</v>
      </c>
      <c r="NH38" s="633"/>
      <c r="NI38" s="633"/>
      <c r="NJ38" s="633"/>
      <c r="NK38" s="633"/>
      <c r="NL38" s="6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3" t="s">
        <v>20</v>
      </c>
      <c r="D39" s="633"/>
      <c r="E39" s="633"/>
      <c r="F39" s="633"/>
      <c r="G39" s="633"/>
      <c r="H39" s="6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3" t="s">
        <v>20</v>
      </c>
      <c r="Q39" s="633"/>
      <c r="R39" s="633"/>
      <c r="S39" s="633"/>
      <c r="T39" s="633"/>
      <c r="U39" s="6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3" t="s">
        <v>20</v>
      </c>
      <c r="AI39" s="633"/>
      <c r="AJ39" s="633"/>
      <c r="AK39" s="633"/>
      <c r="AL39" s="633"/>
      <c r="AM39" s="633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3" t="s">
        <v>21</v>
      </c>
      <c r="D40" s="633"/>
      <c r="E40" s="633"/>
      <c r="F40" s="633"/>
      <c r="G40" s="633"/>
      <c r="H40" s="6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3" t="s">
        <v>21</v>
      </c>
      <c r="Q40" s="633"/>
      <c r="R40" s="633"/>
      <c r="S40" s="633"/>
      <c r="T40" s="633"/>
      <c r="U40" s="6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3" t="s">
        <v>21</v>
      </c>
      <c r="AI40" s="633"/>
      <c r="AJ40" s="633"/>
      <c r="AK40" s="633"/>
      <c r="AL40" s="633"/>
      <c r="AM40" s="633"/>
      <c r="AN40" s="13"/>
      <c r="AO40" s="19"/>
      <c r="AP40" s="23">
        <f t="shared" si="12"/>
        <v>0</v>
      </c>
      <c r="AQ40" s="19">
        <f t="shared" si="13"/>
        <v>0</v>
      </c>
      <c r="AS40" s="633" t="s">
        <v>21</v>
      </c>
      <c r="AT40" s="633"/>
      <c r="AU40" s="633"/>
      <c r="AV40" s="633"/>
      <c r="AW40" s="633"/>
      <c r="AX40" s="6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3" t="s">
        <v>21</v>
      </c>
      <c r="BH40" s="633"/>
      <c r="BI40" s="633"/>
      <c r="BJ40" s="633"/>
      <c r="BK40" s="633"/>
      <c r="BL40" s="6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3" t="s">
        <v>21</v>
      </c>
      <c r="BT40" s="633"/>
      <c r="BU40" s="633"/>
      <c r="BV40" s="633"/>
      <c r="BW40" s="633"/>
      <c r="BX40" s="6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3" t="s">
        <v>21</v>
      </c>
      <c r="CM40" s="633"/>
      <c r="CN40" s="633"/>
      <c r="CO40" s="633"/>
      <c r="CP40" s="633"/>
      <c r="CQ40" s="6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3" t="s">
        <v>21</v>
      </c>
      <c r="DE40" s="633"/>
      <c r="DF40" s="633"/>
      <c r="DG40" s="633"/>
      <c r="DH40" s="633"/>
      <c r="DI40" s="6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3" t="s">
        <v>21</v>
      </c>
      <c r="DY40" s="633"/>
      <c r="DZ40" s="633"/>
      <c r="EA40" s="633"/>
      <c r="EB40" s="633"/>
      <c r="EC40" s="6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3" t="s">
        <v>21</v>
      </c>
      <c r="ES40" s="633"/>
      <c r="ET40" s="633"/>
      <c r="EU40" s="633"/>
      <c r="EV40" s="633"/>
      <c r="EW40" s="6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3" t="s">
        <v>21</v>
      </c>
      <c r="FX40" s="633"/>
      <c r="FY40" s="633"/>
      <c r="FZ40" s="633"/>
      <c r="GA40" s="633"/>
      <c r="GB40" s="6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3" t="s">
        <v>21</v>
      </c>
      <c r="GU40" s="633"/>
      <c r="GV40" s="633"/>
      <c r="GW40" s="633"/>
      <c r="GX40" s="633"/>
      <c r="GY40" s="6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3" t="s">
        <v>21</v>
      </c>
      <c r="HP40" s="633"/>
      <c r="HQ40" s="633"/>
      <c r="HR40" s="633"/>
      <c r="HS40" s="633"/>
      <c r="HT40" s="6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3" t="s">
        <v>21</v>
      </c>
      <c r="IA40" s="633"/>
      <c r="IB40" s="633"/>
      <c r="IC40" s="633"/>
      <c r="ID40" s="633"/>
      <c r="IE40" s="6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3" t="s">
        <v>21</v>
      </c>
      <c r="IQ40" s="633"/>
      <c r="IR40" s="633"/>
      <c r="IS40" s="633"/>
      <c r="IT40" s="633"/>
      <c r="IU40" s="6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3" t="s">
        <v>21</v>
      </c>
      <c r="JC40" s="633"/>
      <c r="JD40" s="633"/>
      <c r="JE40" s="633"/>
      <c r="JF40" s="633"/>
      <c r="JG40" s="6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3" t="s">
        <v>21</v>
      </c>
      <c r="KI40" s="633"/>
      <c r="KJ40" s="633"/>
      <c r="KK40" s="633"/>
      <c r="KL40" s="633"/>
      <c r="KM40" s="6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3" t="s">
        <v>21</v>
      </c>
      <c r="KW40" s="633"/>
      <c r="KX40" s="633"/>
      <c r="KY40" s="633"/>
      <c r="KZ40" s="633"/>
      <c r="LA40" s="6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3" t="s">
        <v>21</v>
      </c>
      <c r="LJ40" s="633"/>
      <c r="LK40" s="633"/>
      <c r="LL40" s="633"/>
      <c r="LM40" s="633"/>
      <c r="LN40" s="6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3" t="s">
        <v>21</v>
      </c>
      <c r="MI40" s="633"/>
      <c r="MJ40" s="633"/>
      <c r="MK40" s="633"/>
      <c r="ML40" s="633"/>
      <c r="MM40" s="6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3" t="s">
        <v>21</v>
      </c>
      <c r="NH40" s="633"/>
      <c r="NI40" s="633"/>
      <c r="NJ40" s="633"/>
      <c r="NK40" s="633"/>
      <c r="NL40" s="6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3" t="s">
        <v>22</v>
      </c>
      <c r="D41" s="633"/>
      <c r="E41" s="633"/>
      <c r="F41" s="633"/>
      <c r="G41" s="633"/>
      <c r="H41" s="6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3" t="s">
        <v>22</v>
      </c>
      <c r="Q41" s="633"/>
      <c r="R41" s="633"/>
      <c r="S41" s="633"/>
      <c r="T41" s="633"/>
      <c r="U41" s="6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3" t="s">
        <v>22</v>
      </c>
      <c r="AI41" s="633"/>
      <c r="AJ41" s="633"/>
      <c r="AK41" s="633"/>
      <c r="AL41" s="633"/>
      <c r="AM41" s="633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3" t="s">
        <v>23</v>
      </c>
      <c r="D42" s="633"/>
      <c r="E42" s="633"/>
      <c r="F42" s="633"/>
      <c r="G42" s="633"/>
      <c r="H42" s="6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3" t="s">
        <v>23</v>
      </c>
      <c r="Q42" s="633"/>
      <c r="R42" s="633"/>
      <c r="S42" s="633"/>
      <c r="T42" s="633"/>
      <c r="U42" s="6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3" t="s">
        <v>23</v>
      </c>
      <c r="AI42" s="633"/>
      <c r="AJ42" s="633"/>
      <c r="AK42" s="633"/>
      <c r="AL42" s="633"/>
      <c r="AM42" s="633"/>
      <c r="AN42" s="13"/>
      <c r="AO42" s="19"/>
      <c r="AP42" s="23">
        <f t="shared" si="12"/>
        <v>0</v>
      </c>
      <c r="AQ42" s="19">
        <f t="shared" si="13"/>
        <v>0</v>
      </c>
      <c r="AS42" s="633" t="s">
        <v>23</v>
      </c>
      <c r="AT42" s="633"/>
      <c r="AU42" s="633"/>
      <c r="AV42" s="633"/>
      <c r="AW42" s="633"/>
      <c r="AX42" s="6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3" t="s">
        <v>23</v>
      </c>
      <c r="BH42" s="633"/>
      <c r="BI42" s="633"/>
      <c r="BJ42" s="633"/>
      <c r="BK42" s="633"/>
      <c r="BL42" s="6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3" t="s">
        <v>23</v>
      </c>
      <c r="BT42" s="633"/>
      <c r="BU42" s="633"/>
      <c r="BV42" s="633"/>
      <c r="BW42" s="633"/>
      <c r="BX42" s="6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3" t="s">
        <v>23</v>
      </c>
      <c r="CM42" s="633"/>
      <c r="CN42" s="633"/>
      <c r="CO42" s="633"/>
      <c r="CP42" s="633"/>
      <c r="CQ42" s="6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3" t="s">
        <v>23</v>
      </c>
      <c r="DE42" s="633"/>
      <c r="DF42" s="633"/>
      <c r="DG42" s="633"/>
      <c r="DH42" s="633"/>
      <c r="DI42" s="6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3" t="s">
        <v>23</v>
      </c>
      <c r="DY42" s="633"/>
      <c r="DZ42" s="633"/>
      <c r="EA42" s="633"/>
      <c r="EB42" s="633"/>
      <c r="EC42" s="6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3" t="s">
        <v>23</v>
      </c>
      <c r="ES42" s="633"/>
      <c r="ET42" s="633"/>
      <c r="EU42" s="633"/>
      <c r="EV42" s="633"/>
      <c r="EW42" s="6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3" t="s">
        <v>23</v>
      </c>
      <c r="FX42" s="633"/>
      <c r="FY42" s="633"/>
      <c r="FZ42" s="633"/>
      <c r="GA42" s="633"/>
      <c r="GB42" s="6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3" t="s">
        <v>23</v>
      </c>
      <c r="GU42" s="633"/>
      <c r="GV42" s="633"/>
      <c r="GW42" s="633"/>
      <c r="GX42" s="633"/>
      <c r="GY42" s="6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3" t="s">
        <v>23</v>
      </c>
      <c r="HP42" s="633"/>
      <c r="HQ42" s="633"/>
      <c r="HR42" s="633"/>
      <c r="HS42" s="633"/>
      <c r="HT42" s="633"/>
      <c r="HU42" s="13"/>
      <c r="HV42" s="19"/>
      <c r="HW42" s="30">
        <f t="shared" si="44"/>
        <v>0</v>
      </c>
      <c r="HX42" s="28">
        <f t="shared" si="45"/>
        <v>0</v>
      </c>
      <c r="HZ42" s="633" t="s">
        <v>23</v>
      </c>
      <c r="IA42" s="633"/>
      <c r="IB42" s="633"/>
      <c r="IC42" s="633"/>
      <c r="ID42" s="633"/>
      <c r="IE42" s="6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3" t="s">
        <v>23</v>
      </c>
      <c r="IQ42" s="633"/>
      <c r="IR42" s="633"/>
      <c r="IS42" s="633"/>
      <c r="IT42" s="633"/>
      <c r="IU42" s="6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3" t="s">
        <v>23</v>
      </c>
      <c r="JC42" s="633"/>
      <c r="JD42" s="633"/>
      <c r="JE42" s="633"/>
      <c r="JF42" s="633"/>
      <c r="JG42" s="6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3" t="s">
        <v>23</v>
      </c>
      <c r="KI42" s="633"/>
      <c r="KJ42" s="633"/>
      <c r="KK42" s="633"/>
      <c r="KL42" s="633"/>
      <c r="KM42" s="6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3" t="s">
        <v>23</v>
      </c>
      <c r="KW42" s="633"/>
      <c r="KX42" s="633"/>
      <c r="KY42" s="633"/>
      <c r="KZ42" s="633"/>
      <c r="LA42" s="6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3" t="s">
        <v>23</v>
      </c>
      <c r="LJ42" s="633"/>
      <c r="LK42" s="633"/>
      <c r="LL42" s="633"/>
      <c r="LM42" s="633"/>
      <c r="LN42" s="6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3" t="s">
        <v>23</v>
      </c>
      <c r="MI42" s="633"/>
      <c r="MJ42" s="633"/>
      <c r="MK42" s="633"/>
      <c r="ML42" s="633"/>
      <c r="MM42" s="6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3" t="s">
        <v>23</v>
      </c>
      <c r="NH42" s="633"/>
      <c r="NI42" s="633"/>
      <c r="NJ42" s="633"/>
      <c r="NK42" s="633"/>
      <c r="NL42" s="6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3" t="s">
        <v>24</v>
      </c>
      <c r="D43" s="633"/>
      <c r="E43" s="633"/>
      <c r="F43" s="633"/>
      <c r="G43" s="633"/>
      <c r="H43" s="6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3" t="s">
        <v>24</v>
      </c>
      <c r="Q43" s="633"/>
      <c r="R43" s="633"/>
      <c r="S43" s="633"/>
      <c r="T43" s="633"/>
      <c r="U43" s="6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3" t="s">
        <v>24</v>
      </c>
      <c r="AI43" s="633"/>
      <c r="AJ43" s="633"/>
      <c r="AK43" s="633"/>
      <c r="AL43" s="633"/>
      <c r="AM43" s="633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3" t="s">
        <v>25</v>
      </c>
      <c r="D44" s="633"/>
      <c r="E44" s="633"/>
      <c r="F44" s="633"/>
      <c r="G44" s="633"/>
      <c r="H44" s="6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3" t="s">
        <v>25</v>
      </c>
      <c r="Q44" s="633"/>
      <c r="R44" s="633"/>
      <c r="S44" s="633"/>
      <c r="T44" s="633"/>
      <c r="U44" s="6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3" t="s">
        <v>25</v>
      </c>
      <c r="AI44" s="633"/>
      <c r="AJ44" s="633"/>
      <c r="AK44" s="633"/>
      <c r="AL44" s="633"/>
      <c r="AM44" s="633"/>
      <c r="AN44" s="13"/>
      <c r="AO44" s="19"/>
      <c r="AP44" s="23">
        <f t="shared" si="12"/>
        <v>0</v>
      </c>
      <c r="AQ44" s="19">
        <f t="shared" si="13"/>
        <v>0</v>
      </c>
      <c r="AS44" s="633" t="s">
        <v>25</v>
      </c>
      <c r="AT44" s="633"/>
      <c r="AU44" s="633"/>
      <c r="AV44" s="633"/>
      <c r="AW44" s="633"/>
      <c r="AX44" s="6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3" t="s">
        <v>25</v>
      </c>
      <c r="BH44" s="633"/>
      <c r="BI44" s="633"/>
      <c r="BJ44" s="633"/>
      <c r="BK44" s="633"/>
      <c r="BL44" s="6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3" t="s">
        <v>25</v>
      </c>
      <c r="BT44" s="633"/>
      <c r="BU44" s="633"/>
      <c r="BV44" s="633"/>
      <c r="BW44" s="633"/>
      <c r="BX44" s="6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3" t="s">
        <v>25</v>
      </c>
      <c r="CM44" s="633"/>
      <c r="CN44" s="633"/>
      <c r="CO44" s="633"/>
      <c r="CP44" s="633"/>
      <c r="CQ44" s="6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3" t="s">
        <v>25</v>
      </c>
      <c r="DE44" s="633"/>
      <c r="DF44" s="633"/>
      <c r="DG44" s="633"/>
      <c r="DH44" s="633"/>
      <c r="DI44" s="6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3" t="s">
        <v>25</v>
      </c>
      <c r="DY44" s="633"/>
      <c r="DZ44" s="633"/>
      <c r="EA44" s="633"/>
      <c r="EB44" s="633"/>
      <c r="EC44" s="6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3" t="s">
        <v>25</v>
      </c>
      <c r="ES44" s="633"/>
      <c r="ET44" s="633"/>
      <c r="EU44" s="633"/>
      <c r="EV44" s="633"/>
      <c r="EW44" s="6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3" t="s">
        <v>25</v>
      </c>
      <c r="FX44" s="633"/>
      <c r="FY44" s="633"/>
      <c r="FZ44" s="633"/>
      <c r="GA44" s="633"/>
      <c r="GB44" s="6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3" t="s">
        <v>25</v>
      </c>
      <c r="GU44" s="633"/>
      <c r="GV44" s="633"/>
      <c r="GW44" s="633"/>
      <c r="GX44" s="633"/>
      <c r="GY44" s="6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3" t="s">
        <v>25</v>
      </c>
      <c r="HP44" s="633"/>
      <c r="HQ44" s="633"/>
      <c r="HR44" s="633"/>
      <c r="HS44" s="633"/>
      <c r="HT44" s="633"/>
      <c r="HU44" s="13"/>
      <c r="HV44" s="19"/>
      <c r="HW44" s="30">
        <f t="shared" si="44"/>
        <v>0</v>
      </c>
      <c r="HX44" s="28">
        <f t="shared" si="45"/>
        <v>0</v>
      </c>
      <c r="HZ44" s="633" t="s">
        <v>25</v>
      </c>
      <c r="IA44" s="633"/>
      <c r="IB44" s="633"/>
      <c r="IC44" s="633"/>
      <c r="ID44" s="633"/>
      <c r="IE44" s="6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3" t="s">
        <v>25</v>
      </c>
      <c r="IQ44" s="633"/>
      <c r="IR44" s="633"/>
      <c r="IS44" s="633"/>
      <c r="IT44" s="633"/>
      <c r="IU44" s="6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3" t="s">
        <v>25</v>
      </c>
      <c r="JC44" s="633"/>
      <c r="JD44" s="633"/>
      <c r="JE44" s="633"/>
      <c r="JF44" s="633"/>
      <c r="JG44" s="6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3" t="s">
        <v>25</v>
      </c>
      <c r="KI44" s="633"/>
      <c r="KJ44" s="633"/>
      <c r="KK44" s="633"/>
      <c r="KL44" s="633"/>
      <c r="KM44" s="6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3" t="s">
        <v>25</v>
      </c>
      <c r="KW44" s="633"/>
      <c r="KX44" s="633"/>
      <c r="KY44" s="633"/>
      <c r="KZ44" s="633"/>
      <c r="LA44" s="6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3" t="s">
        <v>25</v>
      </c>
      <c r="LJ44" s="633"/>
      <c r="LK44" s="633"/>
      <c r="LL44" s="633"/>
      <c r="LM44" s="633"/>
      <c r="LN44" s="6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3" t="s">
        <v>25</v>
      </c>
      <c r="MI44" s="633"/>
      <c r="MJ44" s="633"/>
      <c r="MK44" s="633"/>
      <c r="ML44" s="633"/>
      <c r="MM44" s="6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3" t="s">
        <v>25</v>
      </c>
      <c r="NH44" s="633"/>
      <c r="NI44" s="633"/>
      <c r="NJ44" s="633"/>
      <c r="NK44" s="633"/>
      <c r="NL44" s="6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3" t="s">
        <v>26</v>
      </c>
      <c r="D45" s="633"/>
      <c r="E45" s="633"/>
      <c r="F45" s="633"/>
      <c r="G45" s="633"/>
      <c r="H45" s="6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3" t="s">
        <v>26</v>
      </c>
      <c r="Q45" s="633"/>
      <c r="R45" s="633"/>
      <c r="S45" s="633"/>
      <c r="T45" s="633"/>
      <c r="U45" s="6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3" t="s">
        <v>26</v>
      </c>
      <c r="AI45" s="633"/>
      <c r="AJ45" s="633"/>
      <c r="AK45" s="633"/>
      <c r="AL45" s="633"/>
      <c r="AM45" s="633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3" t="s">
        <v>27</v>
      </c>
      <c r="D46" s="633"/>
      <c r="E46" s="633"/>
      <c r="F46" s="633"/>
      <c r="G46" s="633"/>
      <c r="H46" s="6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3" t="s">
        <v>27</v>
      </c>
      <c r="Q46" s="633"/>
      <c r="R46" s="633"/>
      <c r="S46" s="633"/>
      <c r="T46" s="633"/>
      <c r="U46" s="6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3" t="s">
        <v>27</v>
      </c>
      <c r="AI46" s="633"/>
      <c r="AJ46" s="633"/>
      <c r="AK46" s="633"/>
      <c r="AL46" s="633"/>
      <c r="AM46" s="633"/>
      <c r="AN46" s="13"/>
      <c r="AO46" s="19"/>
      <c r="AP46" s="23">
        <f t="shared" si="12"/>
        <v>0</v>
      </c>
      <c r="AQ46" s="19">
        <f t="shared" si="13"/>
        <v>0</v>
      </c>
      <c r="AS46" s="633" t="s">
        <v>27</v>
      </c>
      <c r="AT46" s="633"/>
      <c r="AU46" s="633"/>
      <c r="AV46" s="633"/>
      <c r="AW46" s="633"/>
      <c r="AX46" s="6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3" t="s">
        <v>27</v>
      </c>
      <c r="BH46" s="633"/>
      <c r="BI46" s="633"/>
      <c r="BJ46" s="633"/>
      <c r="BK46" s="633"/>
      <c r="BL46" s="6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3" t="s">
        <v>27</v>
      </c>
      <c r="BT46" s="633"/>
      <c r="BU46" s="633"/>
      <c r="BV46" s="633"/>
      <c r="BW46" s="633"/>
      <c r="BX46" s="6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3" t="s">
        <v>27</v>
      </c>
      <c r="CM46" s="633"/>
      <c r="CN46" s="633"/>
      <c r="CO46" s="633"/>
      <c r="CP46" s="633"/>
      <c r="CQ46" s="6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3" t="s">
        <v>27</v>
      </c>
      <c r="DE46" s="633"/>
      <c r="DF46" s="633"/>
      <c r="DG46" s="633"/>
      <c r="DH46" s="633"/>
      <c r="DI46" s="6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3" t="s">
        <v>27</v>
      </c>
      <c r="DY46" s="633"/>
      <c r="DZ46" s="633"/>
      <c r="EA46" s="633"/>
      <c r="EB46" s="633"/>
      <c r="EC46" s="6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3" t="s">
        <v>27</v>
      </c>
      <c r="ES46" s="633"/>
      <c r="ET46" s="633"/>
      <c r="EU46" s="633"/>
      <c r="EV46" s="633"/>
      <c r="EW46" s="6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3" t="s">
        <v>27</v>
      </c>
      <c r="FX46" s="633"/>
      <c r="FY46" s="633"/>
      <c r="FZ46" s="633"/>
      <c r="GA46" s="633"/>
      <c r="GB46" s="6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3" t="s">
        <v>27</v>
      </c>
      <c r="GU46" s="633"/>
      <c r="GV46" s="633"/>
      <c r="GW46" s="633"/>
      <c r="GX46" s="633"/>
      <c r="GY46" s="6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3" t="s">
        <v>27</v>
      </c>
      <c r="HP46" s="633"/>
      <c r="HQ46" s="633"/>
      <c r="HR46" s="633"/>
      <c r="HS46" s="633"/>
      <c r="HT46" s="6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3" t="s">
        <v>27</v>
      </c>
      <c r="IA46" s="633"/>
      <c r="IB46" s="633"/>
      <c r="IC46" s="633"/>
      <c r="ID46" s="633"/>
      <c r="IE46" s="6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3" t="s">
        <v>27</v>
      </c>
      <c r="IQ46" s="633"/>
      <c r="IR46" s="633"/>
      <c r="IS46" s="633"/>
      <c r="IT46" s="633"/>
      <c r="IU46" s="6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3" t="s">
        <v>27</v>
      </c>
      <c r="JC46" s="633"/>
      <c r="JD46" s="633"/>
      <c r="JE46" s="633"/>
      <c r="JF46" s="633"/>
      <c r="JG46" s="6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3" t="s">
        <v>27</v>
      </c>
      <c r="KI46" s="633"/>
      <c r="KJ46" s="633"/>
      <c r="KK46" s="633"/>
      <c r="KL46" s="633"/>
      <c r="KM46" s="6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3" t="s">
        <v>27</v>
      </c>
      <c r="KW46" s="633"/>
      <c r="KX46" s="633"/>
      <c r="KY46" s="633"/>
      <c r="KZ46" s="633"/>
      <c r="LA46" s="6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3" t="s">
        <v>27</v>
      </c>
      <c r="LJ46" s="633"/>
      <c r="LK46" s="633"/>
      <c r="LL46" s="633"/>
      <c r="LM46" s="633"/>
      <c r="LN46" s="6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3" t="s">
        <v>27</v>
      </c>
      <c r="MI46" s="633"/>
      <c r="MJ46" s="633"/>
      <c r="MK46" s="633"/>
      <c r="ML46" s="633"/>
      <c r="MM46" s="6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3" t="s">
        <v>27</v>
      </c>
      <c r="NH46" s="633"/>
      <c r="NI46" s="633"/>
      <c r="NJ46" s="633"/>
      <c r="NK46" s="633"/>
      <c r="NL46" s="6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3" t="s">
        <v>28</v>
      </c>
      <c r="D47" s="633"/>
      <c r="E47" s="633"/>
      <c r="F47" s="633"/>
      <c r="G47" s="633"/>
      <c r="H47" s="6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3" t="s">
        <v>28</v>
      </c>
      <c r="Q47" s="633"/>
      <c r="R47" s="633"/>
      <c r="S47" s="633"/>
      <c r="T47" s="633"/>
      <c r="U47" s="6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3" t="s">
        <v>28</v>
      </c>
      <c r="AI47" s="633"/>
      <c r="AJ47" s="633"/>
      <c r="AK47" s="633"/>
      <c r="AL47" s="633"/>
      <c r="AM47" s="633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3" t="s">
        <v>29</v>
      </c>
      <c r="D48" s="633"/>
      <c r="E48" s="633"/>
      <c r="F48" s="633"/>
      <c r="G48" s="633"/>
      <c r="H48" s="6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3" t="s">
        <v>29</v>
      </c>
      <c r="Q48" s="633"/>
      <c r="R48" s="633"/>
      <c r="S48" s="633"/>
      <c r="T48" s="633"/>
      <c r="U48" s="6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3" t="s">
        <v>29</v>
      </c>
      <c r="AI48" s="633"/>
      <c r="AJ48" s="633"/>
      <c r="AK48" s="633"/>
      <c r="AL48" s="633"/>
      <c r="AM48" s="633"/>
      <c r="AN48" s="13"/>
      <c r="AO48" s="19"/>
      <c r="AP48" s="23">
        <f t="shared" si="12"/>
        <v>0</v>
      </c>
      <c r="AQ48" s="19">
        <f t="shared" si="13"/>
        <v>0</v>
      </c>
      <c r="AS48" s="633" t="s">
        <v>29</v>
      </c>
      <c r="AT48" s="633"/>
      <c r="AU48" s="633"/>
      <c r="AV48" s="633"/>
      <c r="AW48" s="633"/>
      <c r="AX48" s="6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3" t="s">
        <v>29</v>
      </c>
      <c r="BH48" s="633"/>
      <c r="BI48" s="633"/>
      <c r="BJ48" s="633"/>
      <c r="BK48" s="633"/>
      <c r="BL48" s="6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3" t="s">
        <v>29</v>
      </c>
      <c r="BT48" s="633"/>
      <c r="BU48" s="633"/>
      <c r="BV48" s="633"/>
      <c r="BW48" s="633"/>
      <c r="BX48" s="6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3" t="s">
        <v>29</v>
      </c>
      <c r="CM48" s="633"/>
      <c r="CN48" s="633"/>
      <c r="CO48" s="633"/>
      <c r="CP48" s="633"/>
      <c r="CQ48" s="6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3" t="s">
        <v>29</v>
      </c>
      <c r="DE48" s="633"/>
      <c r="DF48" s="633"/>
      <c r="DG48" s="633"/>
      <c r="DH48" s="633"/>
      <c r="DI48" s="6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3" t="s">
        <v>29</v>
      </c>
      <c r="DY48" s="633"/>
      <c r="DZ48" s="633"/>
      <c r="EA48" s="633"/>
      <c r="EB48" s="633"/>
      <c r="EC48" s="6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3" t="s">
        <v>29</v>
      </c>
      <c r="ES48" s="633"/>
      <c r="ET48" s="633"/>
      <c r="EU48" s="633"/>
      <c r="EV48" s="633"/>
      <c r="EW48" s="6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3" t="s">
        <v>29</v>
      </c>
      <c r="FX48" s="633"/>
      <c r="FY48" s="633"/>
      <c r="FZ48" s="633"/>
      <c r="GA48" s="633"/>
      <c r="GB48" s="6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3" t="s">
        <v>29</v>
      </c>
      <c r="GU48" s="633"/>
      <c r="GV48" s="633"/>
      <c r="GW48" s="633"/>
      <c r="GX48" s="633"/>
      <c r="GY48" s="6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3" t="s">
        <v>29</v>
      </c>
      <c r="HP48" s="633"/>
      <c r="HQ48" s="633"/>
      <c r="HR48" s="633"/>
      <c r="HS48" s="633"/>
      <c r="HT48" s="6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3" t="s">
        <v>29</v>
      </c>
      <c r="IA48" s="633"/>
      <c r="IB48" s="633"/>
      <c r="IC48" s="633"/>
      <c r="ID48" s="633"/>
      <c r="IE48" s="6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3" t="s">
        <v>29</v>
      </c>
      <c r="IQ48" s="633"/>
      <c r="IR48" s="633"/>
      <c r="IS48" s="633"/>
      <c r="IT48" s="633"/>
      <c r="IU48" s="6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3" t="s">
        <v>29</v>
      </c>
      <c r="JC48" s="633"/>
      <c r="JD48" s="633"/>
      <c r="JE48" s="633"/>
      <c r="JF48" s="633"/>
      <c r="JG48" s="6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3" t="s">
        <v>29</v>
      </c>
      <c r="KI48" s="633"/>
      <c r="KJ48" s="633"/>
      <c r="KK48" s="633"/>
      <c r="KL48" s="633"/>
      <c r="KM48" s="6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3" t="s">
        <v>29</v>
      </c>
      <c r="KW48" s="633"/>
      <c r="KX48" s="633"/>
      <c r="KY48" s="633"/>
      <c r="KZ48" s="633"/>
      <c r="LA48" s="6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3" t="s">
        <v>29</v>
      </c>
      <c r="LJ48" s="633"/>
      <c r="LK48" s="633"/>
      <c r="LL48" s="633"/>
      <c r="LM48" s="633"/>
      <c r="LN48" s="6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3" t="s">
        <v>29</v>
      </c>
      <c r="MI48" s="633"/>
      <c r="MJ48" s="633"/>
      <c r="MK48" s="633"/>
      <c r="ML48" s="633"/>
      <c r="MM48" s="6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3" t="s">
        <v>29</v>
      </c>
      <c r="NH48" s="633"/>
      <c r="NI48" s="633"/>
      <c r="NJ48" s="633"/>
      <c r="NK48" s="633"/>
      <c r="NL48" s="6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3" t="s">
        <v>114</v>
      </c>
      <c r="ES49" s="633"/>
      <c r="ET49" s="633"/>
      <c r="EU49" s="633"/>
      <c r="EV49" s="633"/>
      <c r="EW49" s="6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3" t="s">
        <v>114</v>
      </c>
      <c r="FX49" s="633"/>
      <c r="FY49" s="633"/>
      <c r="FZ49" s="633"/>
      <c r="GA49" s="633"/>
      <c r="GB49" s="6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3" t="s">
        <v>114</v>
      </c>
      <c r="GU49" s="633"/>
      <c r="GV49" s="633"/>
      <c r="GW49" s="633"/>
      <c r="GX49" s="633"/>
      <c r="GY49" s="6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3" t="s">
        <v>114</v>
      </c>
      <c r="HP49" s="633"/>
      <c r="HQ49" s="633"/>
      <c r="HR49" s="633"/>
      <c r="HS49" s="633"/>
      <c r="HT49" s="633"/>
      <c r="HU49" s="13"/>
      <c r="HV49" s="19"/>
      <c r="HW49" s="30">
        <f t="shared" si="44"/>
        <v>0</v>
      </c>
      <c r="HX49" s="28">
        <f t="shared" si="45"/>
        <v>0</v>
      </c>
      <c r="HZ49" s="633" t="s">
        <v>114</v>
      </c>
      <c r="IA49" s="633"/>
      <c r="IB49" s="633"/>
      <c r="IC49" s="633"/>
      <c r="ID49" s="633"/>
      <c r="IE49" s="6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3" t="s">
        <v>114</v>
      </c>
      <c r="IQ49" s="633"/>
      <c r="IR49" s="633"/>
      <c r="IS49" s="633"/>
      <c r="IT49" s="633"/>
      <c r="IU49" s="6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3" t="s">
        <v>114</v>
      </c>
      <c r="JC49" s="633"/>
      <c r="JD49" s="633"/>
      <c r="JE49" s="633"/>
      <c r="JF49" s="633"/>
      <c r="JG49" s="6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3" t="s">
        <v>114</v>
      </c>
      <c r="KI49" s="633"/>
      <c r="KJ49" s="633"/>
      <c r="KK49" s="633"/>
      <c r="KL49" s="633"/>
      <c r="KM49" s="6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3" t="s">
        <v>114</v>
      </c>
      <c r="KW49" s="633"/>
      <c r="KX49" s="633"/>
      <c r="KY49" s="633"/>
      <c r="KZ49" s="633"/>
      <c r="LA49" s="6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3" t="s">
        <v>114</v>
      </c>
      <c r="LJ49" s="633"/>
      <c r="LK49" s="633"/>
      <c r="LL49" s="633"/>
      <c r="LM49" s="633"/>
      <c r="LN49" s="6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3" t="s">
        <v>114</v>
      </c>
      <c r="MI49" s="633"/>
      <c r="MJ49" s="633"/>
      <c r="MK49" s="633"/>
      <c r="ML49" s="633"/>
      <c r="MM49" s="6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3" t="s">
        <v>114</v>
      </c>
      <c r="NH49" s="633"/>
      <c r="NI49" s="633"/>
      <c r="NJ49" s="633"/>
      <c r="NK49" s="633"/>
      <c r="NL49" s="6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3" t="s">
        <v>30</v>
      </c>
      <c r="D50" s="633"/>
      <c r="E50" s="633"/>
      <c r="F50" s="633"/>
      <c r="G50" s="633"/>
      <c r="H50" s="6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3" t="s">
        <v>30</v>
      </c>
      <c r="Q50" s="633"/>
      <c r="R50" s="633"/>
      <c r="S50" s="633"/>
      <c r="T50" s="633"/>
      <c r="U50" s="6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3" t="s">
        <v>30</v>
      </c>
      <c r="AI50" s="633"/>
      <c r="AJ50" s="633"/>
      <c r="AK50" s="633"/>
      <c r="AL50" s="633"/>
      <c r="AM50" s="633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3" t="s">
        <v>31</v>
      </c>
      <c r="D51" s="633"/>
      <c r="E51" s="633"/>
      <c r="F51" s="633"/>
      <c r="G51" s="633"/>
      <c r="H51" s="6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3" t="s">
        <v>31</v>
      </c>
      <c r="Q51" s="633"/>
      <c r="R51" s="633"/>
      <c r="S51" s="633"/>
      <c r="T51" s="633"/>
      <c r="U51" s="6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3" t="s">
        <v>31</v>
      </c>
      <c r="AI51" s="633"/>
      <c r="AJ51" s="633"/>
      <c r="AK51" s="633"/>
      <c r="AL51" s="633"/>
      <c r="AM51" s="6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3" t="s">
        <v>31</v>
      </c>
      <c r="AT51" s="633"/>
      <c r="AU51" s="633"/>
      <c r="AV51" s="633"/>
      <c r="AW51" s="633"/>
      <c r="AX51" s="6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3" t="s">
        <v>31</v>
      </c>
      <c r="BH51" s="633"/>
      <c r="BI51" s="633"/>
      <c r="BJ51" s="633"/>
      <c r="BK51" s="633"/>
      <c r="BL51" s="6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3" t="s">
        <v>31</v>
      </c>
      <c r="BT51" s="633"/>
      <c r="BU51" s="633"/>
      <c r="BV51" s="633"/>
      <c r="BW51" s="633"/>
      <c r="BX51" s="6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3" t="s">
        <v>31</v>
      </c>
      <c r="CM51" s="633"/>
      <c r="CN51" s="633"/>
      <c r="CO51" s="633"/>
      <c r="CP51" s="633"/>
      <c r="CQ51" s="6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3" t="s">
        <v>31</v>
      </c>
      <c r="DE51" s="633"/>
      <c r="DF51" s="633"/>
      <c r="DG51" s="633"/>
      <c r="DH51" s="633"/>
      <c r="DI51" s="6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3" t="s">
        <v>31</v>
      </c>
      <c r="DY51" s="633"/>
      <c r="DZ51" s="633"/>
      <c r="EA51" s="633"/>
      <c r="EB51" s="633"/>
      <c r="EC51" s="6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3" t="s">
        <v>31</v>
      </c>
      <c r="ES51" s="633"/>
      <c r="ET51" s="633"/>
      <c r="EU51" s="633"/>
      <c r="EV51" s="633"/>
      <c r="EW51" s="6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3" t="s">
        <v>31</v>
      </c>
      <c r="FX51" s="633"/>
      <c r="FY51" s="633"/>
      <c r="FZ51" s="633"/>
      <c r="GA51" s="633"/>
      <c r="GB51" s="6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3" t="s">
        <v>31</v>
      </c>
      <c r="GU51" s="633"/>
      <c r="GV51" s="633"/>
      <c r="GW51" s="633"/>
      <c r="GX51" s="633"/>
      <c r="GY51" s="6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3" t="s">
        <v>31</v>
      </c>
      <c r="HP51" s="633"/>
      <c r="HQ51" s="633"/>
      <c r="HR51" s="633"/>
      <c r="HS51" s="633"/>
      <c r="HT51" s="6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3" t="s">
        <v>31</v>
      </c>
      <c r="IA51" s="633"/>
      <c r="IB51" s="633"/>
      <c r="IC51" s="633"/>
      <c r="ID51" s="633"/>
      <c r="IE51" s="6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3" t="s">
        <v>31</v>
      </c>
      <c r="IQ51" s="633"/>
      <c r="IR51" s="633"/>
      <c r="IS51" s="633"/>
      <c r="IT51" s="633"/>
      <c r="IU51" s="6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3" t="s">
        <v>31</v>
      </c>
      <c r="JC51" s="633"/>
      <c r="JD51" s="633"/>
      <c r="JE51" s="633"/>
      <c r="JF51" s="633"/>
      <c r="JG51" s="6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3" t="s">
        <v>31</v>
      </c>
      <c r="KI51" s="633"/>
      <c r="KJ51" s="633"/>
      <c r="KK51" s="633"/>
      <c r="KL51" s="633"/>
      <c r="KM51" s="6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3" t="s">
        <v>31</v>
      </c>
      <c r="KW51" s="633"/>
      <c r="KX51" s="633"/>
      <c r="KY51" s="633"/>
      <c r="KZ51" s="633"/>
      <c r="LA51" s="6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3" t="s">
        <v>31</v>
      </c>
      <c r="LJ51" s="633"/>
      <c r="LK51" s="633"/>
      <c r="LL51" s="633"/>
      <c r="LM51" s="633"/>
      <c r="LN51" s="6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3" t="s">
        <v>31</v>
      </c>
      <c r="MI51" s="633"/>
      <c r="MJ51" s="633"/>
      <c r="MK51" s="633"/>
      <c r="ML51" s="633"/>
      <c r="MM51" s="6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3" t="s">
        <v>31</v>
      </c>
      <c r="NH51" s="633"/>
      <c r="NI51" s="633"/>
      <c r="NJ51" s="633"/>
      <c r="NK51" s="633"/>
      <c r="NL51" s="6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3" t="s">
        <v>32</v>
      </c>
      <c r="D52" s="633"/>
      <c r="E52" s="633"/>
      <c r="F52" s="633"/>
      <c r="G52" s="633"/>
      <c r="H52" s="6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3" t="s">
        <v>32</v>
      </c>
      <c r="Q52" s="633"/>
      <c r="R52" s="633"/>
      <c r="S52" s="633"/>
      <c r="T52" s="633"/>
      <c r="U52" s="6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3" t="s">
        <v>32</v>
      </c>
      <c r="AI52" s="633"/>
      <c r="AJ52" s="633"/>
      <c r="AK52" s="633"/>
      <c r="AL52" s="633"/>
      <c r="AM52" s="633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3" t="s">
        <v>33</v>
      </c>
      <c r="D53" s="633"/>
      <c r="E53" s="633"/>
      <c r="F53" s="633"/>
      <c r="G53" s="633"/>
      <c r="H53" s="6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3" t="s">
        <v>33</v>
      </c>
      <c r="Q53" s="633"/>
      <c r="R53" s="633"/>
      <c r="S53" s="633"/>
      <c r="T53" s="633"/>
      <c r="U53" s="6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3" t="s">
        <v>33</v>
      </c>
      <c r="AI53" s="633"/>
      <c r="AJ53" s="633"/>
      <c r="AK53" s="633"/>
      <c r="AL53" s="633"/>
      <c r="AM53" s="633"/>
      <c r="AN53" s="13"/>
      <c r="AO53" s="19"/>
      <c r="AP53" s="23">
        <f t="shared" si="12"/>
        <v>0</v>
      </c>
      <c r="AQ53" s="19">
        <f t="shared" si="13"/>
        <v>0</v>
      </c>
      <c r="AS53" s="633" t="s">
        <v>33</v>
      </c>
      <c r="AT53" s="633"/>
      <c r="AU53" s="633"/>
      <c r="AV53" s="633"/>
      <c r="AW53" s="633"/>
      <c r="AX53" s="6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3" t="s">
        <v>33</v>
      </c>
      <c r="BH53" s="633"/>
      <c r="BI53" s="633"/>
      <c r="BJ53" s="633"/>
      <c r="BK53" s="633"/>
      <c r="BL53" s="6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3" t="s">
        <v>33</v>
      </c>
      <c r="BT53" s="633"/>
      <c r="BU53" s="633"/>
      <c r="BV53" s="633"/>
      <c r="BW53" s="633"/>
      <c r="BX53" s="6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3" t="s">
        <v>33</v>
      </c>
      <c r="CM53" s="633"/>
      <c r="CN53" s="633"/>
      <c r="CO53" s="633"/>
      <c r="CP53" s="633"/>
      <c r="CQ53" s="6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3" t="s">
        <v>33</v>
      </c>
      <c r="DE53" s="633"/>
      <c r="DF53" s="633"/>
      <c r="DG53" s="633"/>
      <c r="DH53" s="633"/>
      <c r="DI53" s="6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3" t="s">
        <v>33</v>
      </c>
      <c r="DY53" s="633"/>
      <c r="DZ53" s="633"/>
      <c r="EA53" s="633"/>
      <c r="EB53" s="633"/>
      <c r="EC53" s="6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3" t="s">
        <v>33</v>
      </c>
      <c r="ES53" s="633"/>
      <c r="ET53" s="633"/>
      <c r="EU53" s="633"/>
      <c r="EV53" s="633"/>
      <c r="EW53" s="6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3" t="s">
        <v>33</v>
      </c>
      <c r="FX53" s="633"/>
      <c r="FY53" s="633"/>
      <c r="FZ53" s="633"/>
      <c r="GA53" s="633"/>
      <c r="GB53" s="6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3" t="s">
        <v>33</v>
      </c>
      <c r="GU53" s="633"/>
      <c r="GV53" s="633"/>
      <c r="GW53" s="633"/>
      <c r="GX53" s="633"/>
      <c r="GY53" s="6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3" t="s">
        <v>33</v>
      </c>
      <c r="HP53" s="633"/>
      <c r="HQ53" s="633"/>
      <c r="HR53" s="633"/>
      <c r="HS53" s="633"/>
      <c r="HT53" s="633"/>
      <c r="HU53" s="13"/>
      <c r="HV53" s="19"/>
      <c r="HW53" s="30">
        <f t="shared" si="44"/>
        <v>0</v>
      </c>
      <c r="HX53" s="28">
        <f t="shared" si="45"/>
        <v>0</v>
      </c>
      <c r="HZ53" s="633" t="s">
        <v>33</v>
      </c>
      <c r="IA53" s="633"/>
      <c r="IB53" s="633"/>
      <c r="IC53" s="633"/>
      <c r="ID53" s="633"/>
      <c r="IE53" s="6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3" t="s">
        <v>33</v>
      </c>
      <c r="IQ53" s="633"/>
      <c r="IR53" s="633"/>
      <c r="IS53" s="633"/>
      <c r="IT53" s="633"/>
      <c r="IU53" s="6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3" t="s">
        <v>33</v>
      </c>
      <c r="JC53" s="633"/>
      <c r="JD53" s="633"/>
      <c r="JE53" s="633"/>
      <c r="JF53" s="633"/>
      <c r="JG53" s="6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3" t="s">
        <v>33</v>
      </c>
      <c r="KI53" s="633"/>
      <c r="KJ53" s="633"/>
      <c r="KK53" s="633"/>
      <c r="KL53" s="633"/>
      <c r="KM53" s="6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3" t="s">
        <v>33</v>
      </c>
      <c r="KW53" s="633"/>
      <c r="KX53" s="633"/>
      <c r="KY53" s="633"/>
      <c r="KZ53" s="633"/>
      <c r="LA53" s="6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3" t="s">
        <v>33</v>
      </c>
      <c r="LJ53" s="633"/>
      <c r="LK53" s="633"/>
      <c r="LL53" s="633"/>
      <c r="LM53" s="633"/>
      <c r="LN53" s="6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3" t="s">
        <v>33</v>
      </c>
      <c r="MI53" s="633"/>
      <c r="MJ53" s="633"/>
      <c r="MK53" s="633"/>
      <c r="ML53" s="633"/>
      <c r="MM53" s="6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3" t="s">
        <v>33</v>
      </c>
      <c r="NH53" s="633"/>
      <c r="NI53" s="633"/>
      <c r="NJ53" s="633"/>
      <c r="NK53" s="633"/>
      <c r="NL53" s="6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3" t="s">
        <v>34</v>
      </c>
      <c r="D54" s="633"/>
      <c r="E54" s="633"/>
      <c r="F54" s="633"/>
      <c r="G54" s="633"/>
      <c r="H54" s="6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3" t="s">
        <v>34</v>
      </c>
      <c r="Q54" s="633"/>
      <c r="R54" s="633"/>
      <c r="S54" s="633"/>
      <c r="T54" s="633"/>
      <c r="U54" s="6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3" t="s">
        <v>34</v>
      </c>
      <c r="AI54" s="633"/>
      <c r="AJ54" s="633"/>
      <c r="AK54" s="633"/>
      <c r="AL54" s="633"/>
      <c r="AM54" s="633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3" t="s">
        <v>35</v>
      </c>
      <c r="D55" s="633"/>
      <c r="E55" s="633"/>
      <c r="F55" s="633"/>
      <c r="G55" s="633"/>
      <c r="H55" s="6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3" t="s">
        <v>35</v>
      </c>
      <c r="Q55" s="633"/>
      <c r="R55" s="633"/>
      <c r="S55" s="633"/>
      <c r="T55" s="633"/>
      <c r="U55" s="6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3" t="s">
        <v>35</v>
      </c>
      <c r="AI55" s="633"/>
      <c r="AJ55" s="633"/>
      <c r="AK55" s="633"/>
      <c r="AL55" s="633"/>
      <c r="AM55" s="6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3" t="s">
        <v>35</v>
      </c>
      <c r="AT55" s="633"/>
      <c r="AU55" s="633"/>
      <c r="AV55" s="633"/>
      <c r="AW55" s="633"/>
      <c r="AX55" s="6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3" t="s">
        <v>35</v>
      </c>
      <c r="BH55" s="633"/>
      <c r="BI55" s="633"/>
      <c r="BJ55" s="633"/>
      <c r="BK55" s="633"/>
      <c r="BL55" s="6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3" t="s">
        <v>35</v>
      </c>
      <c r="BT55" s="633"/>
      <c r="BU55" s="633"/>
      <c r="BV55" s="633"/>
      <c r="BW55" s="633"/>
      <c r="BX55" s="6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3" t="s">
        <v>35</v>
      </c>
      <c r="CM55" s="633"/>
      <c r="CN55" s="633"/>
      <c r="CO55" s="633"/>
      <c r="CP55" s="633"/>
      <c r="CQ55" s="6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3" t="s">
        <v>35</v>
      </c>
      <c r="DE55" s="633"/>
      <c r="DF55" s="633"/>
      <c r="DG55" s="633"/>
      <c r="DH55" s="633"/>
      <c r="DI55" s="6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3" t="s">
        <v>35</v>
      </c>
      <c r="DY55" s="633"/>
      <c r="DZ55" s="633"/>
      <c r="EA55" s="633"/>
      <c r="EB55" s="633"/>
      <c r="EC55" s="6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3" t="s">
        <v>35</v>
      </c>
      <c r="ES55" s="633"/>
      <c r="ET55" s="633"/>
      <c r="EU55" s="633"/>
      <c r="EV55" s="633"/>
      <c r="EW55" s="6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3" t="s">
        <v>35</v>
      </c>
      <c r="FX55" s="633"/>
      <c r="FY55" s="633"/>
      <c r="FZ55" s="633"/>
      <c r="GA55" s="633"/>
      <c r="GB55" s="6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3" t="s">
        <v>35</v>
      </c>
      <c r="GU55" s="633"/>
      <c r="GV55" s="633"/>
      <c r="GW55" s="633"/>
      <c r="GX55" s="633"/>
      <c r="GY55" s="6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3" t="s">
        <v>35</v>
      </c>
      <c r="HP55" s="633"/>
      <c r="HQ55" s="633"/>
      <c r="HR55" s="633"/>
      <c r="HS55" s="633"/>
      <c r="HT55" s="6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3" t="s">
        <v>35</v>
      </c>
      <c r="IA55" s="633"/>
      <c r="IB55" s="633"/>
      <c r="IC55" s="633"/>
      <c r="ID55" s="633"/>
      <c r="IE55" s="6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3" t="s">
        <v>35</v>
      </c>
      <c r="IQ55" s="633"/>
      <c r="IR55" s="633"/>
      <c r="IS55" s="633"/>
      <c r="IT55" s="633"/>
      <c r="IU55" s="6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3" t="s">
        <v>35</v>
      </c>
      <c r="JC55" s="633"/>
      <c r="JD55" s="633"/>
      <c r="JE55" s="633"/>
      <c r="JF55" s="633"/>
      <c r="JG55" s="6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3" t="s">
        <v>35</v>
      </c>
      <c r="KI55" s="633"/>
      <c r="KJ55" s="633"/>
      <c r="KK55" s="633"/>
      <c r="KL55" s="633"/>
      <c r="KM55" s="6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3" t="s">
        <v>35</v>
      </c>
      <c r="KW55" s="633"/>
      <c r="KX55" s="633"/>
      <c r="KY55" s="633"/>
      <c r="KZ55" s="633"/>
      <c r="LA55" s="6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3" t="s">
        <v>35</v>
      </c>
      <c r="LJ55" s="633"/>
      <c r="LK55" s="633"/>
      <c r="LL55" s="633"/>
      <c r="LM55" s="633"/>
      <c r="LN55" s="6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3" t="s">
        <v>35</v>
      </c>
      <c r="MI55" s="633"/>
      <c r="MJ55" s="633"/>
      <c r="MK55" s="633"/>
      <c r="ML55" s="633"/>
      <c r="MM55" s="6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3" t="s">
        <v>35</v>
      </c>
      <c r="NH55" s="633"/>
      <c r="NI55" s="633"/>
      <c r="NJ55" s="633"/>
      <c r="NK55" s="633"/>
      <c r="NL55" s="6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3" t="s">
        <v>36</v>
      </c>
      <c r="D56" s="633"/>
      <c r="E56" s="633"/>
      <c r="F56" s="633"/>
      <c r="G56" s="633"/>
      <c r="H56" s="6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3" t="s">
        <v>36</v>
      </c>
      <c r="Q56" s="633"/>
      <c r="R56" s="633"/>
      <c r="S56" s="633"/>
      <c r="T56" s="633"/>
      <c r="U56" s="6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3" t="s">
        <v>36</v>
      </c>
      <c r="AI56" s="633"/>
      <c r="AJ56" s="633"/>
      <c r="AK56" s="633"/>
      <c r="AL56" s="633"/>
      <c r="AM56" s="633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3" t="s">
        <v>37</v>
      </c>
      <c r="D57" s="633"/>
      <c r="E57" s="633"/>
      <c r="F57" s="633"/>
      <c r="G57" s="633"/>
      <c r="H57" s="6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3" t="s">
        <v>37</v>
      </c>
      <c r="Q57" s="633"/>
      <c r="R57" s="633"/>
      <c r="S57" s="633"/>
      <c r="T57" s="633"/>
      <c r="U57" s="6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3" t="s">
        <v>37</v>
      </c>
      <c r="AI57" s="633"/>
      <c r="AJ57" s="633"/>
      <c r="AK57" s="633"/>
      <c r="AL57" s="633"/>
      <c r="AM57" s="633"/>
      <c r="AN57" s="13"/>
      <c r="AO57" s="19"/>
      <c r="AP57" s="23">
        <f t="shared" si="12"/>
        <v>0</v>
      </c>
      <c r="AQ57" s="19">
        <f t="shared" si="13"/>
        <v>0</v>
      </c>
      <c r="AS57" s="633" t="s">
        <v>37</v>
      </c>
      <c r="AT57" s="633"/>
      <c r="AU57" s="633"/>
      <c r="AV57" s="633"/>
      <c r="AW57" s="633"/>
      <c r="AX57" s="6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3" t="s">
        <v>37</v>
      </c>
      <c r="BH57" s="633"/>
      <c r="BI57" s="633"/>
      <c r="BJ57" s="633"/>
      <c r="BK57" s="633"/>
      <c r="BL57" s="6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3" t="s">
        <v>37</v>
      </c>
      <c r="BT57" s="633"/>
      <c r="BU57" s="633"/>
      <c r="BV57" s="633"/>
      <c r="BW57" s="633"/>
      <c r="BX57" s="6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3" t="s">
        <v>37</v>
      </c>
      <c r="CM57" s="633"/>
      <c r="CN57" s="633"/>
      <c r="CO57" s="633"/>
      <c r="CP57" s="633"/>
      <c r="CQ57" s="6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3" t="s">
        <v>37</v>
      </c>
      <c r="DE57" s="633"/>
      <c r="DF57" s="633"/>
      <c r="DG57" s="633"/>
      <c r="DH57" s="633"/>
      <c r="DI57" s="6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3" t="s">
        <v>37</v>
      </c>
      <c r="DY57" s="633"/>
      <c r="DZ57" s="633"/>
      <c r="EA57" s="633"/>
      <c r="EB57" s="633"/>
      <c r="EC57" s="6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3" t="s">
        <v>37</v>
      </c>
      <c r="ES57" s="633"/>
      <c r="ET57" s="633"/>
      <c r="EU57" s="633"/>
      <c r="EV57" s="633"/>
      <c r="EW57" s="6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3" t="s">
        <v>37</v>
      </c>
      <c r="FX57" s="633"/>
      <c r="FY57" s="633"/>
      <c r="FZ57" s="633"/>
      <c r="GA57" s="633"/>
      <c r="GB57" s="6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3" t="s">
        <v>37</v>
      </c>
      <c r="GU57" s="633"/>
      <c r="GV57" s="633"/>
      <c r="GW57" s="633"/>
      <c r="GX57" s="633"/>
      <c r="GY57" s="6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3" t="s">
        <v>37</v>
      </c>
      <c r="HP57" s="633"/>
      <c r="HQ57" s="633"/>
      <c r="HR57" s="633"/>
      <c r="HS57" s="633"/>
      <c r="HT57" s="633"/>
      <c r="HU57" s="13"/>
      <c r="HV57" s="19"/>
      <c r="HW57" s="30">
        <f t="shared" si="44"/>
        <v>0</v>
      </c>
      <c r="HX57" s="28">
        <f t="shared" si="45"/>
        <v>0</v>
      </c>
      <c r="HZ57" s="633" t="s">
        <v>37</v>
      </c>
      <c r="IA57" s="633"/>
      <c r="IB57" s="633"/>
      <c r="IC57" s="633"/>
      <c r="ID57" s="633"/>
      <c r="IE57" s="6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3" t="s">
        <v>37</v>
      </c>
      <c r="IQ57" s="633"/>
      <c r="IR57" s="633"/>
      <c r="IS57" s="633"/>
      <c r="IT57" s="633"/>
      <c r="IU57" s="6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3" t="s">
        <v>37</v>
      </c>
      <c r="JC57" s="633"/>
      <c r="JD57" s="633"/>
      <c r="JE57" s="633"/>
      <c r="JF57" s="633"/>
      <c r="JG57" s="6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3" t="s">
        <v>37</v>
      </c>
      <c r="KI57" s="633"/>
      <c r="KJ57" s="633"/>
      <c r="KK57" s="633"/>
      <c r="KL57" s="633"/>
      <c r="KM57" s="6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3" t="s">
        <v>37</v>
      </c>
      <c r="KW57" s="633"/>
      <c r="KX57" s="633"/>
      <c r="KY57" s="633"/>
      <c r="KZ57" s="633"/>
      <c r="LA57" s="6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3" t="s">
        <v>37</v>
      </c>
      <c r="LJ57" s="633"/>
      <c r="LK57" s="633"/>
      <c r="LL57" s="633"/>
      <c r="LM57" s="633"/>
      <c r="LN57" s="6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3" t="s">
        <v>37</v>
      </c>
      <c r="MI57" s="633"/>
      <c r="MJ57" s="633"/>
      <c r="MK57" s="633"/>
      <c r="ML57" s="633"/>
      <c r="MM57" s="6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3" t="s">
        <v>37</v>
      </c>
      <c r="NH57" s="633"/>
      <c r="NI57" s="633"/>
      <c r="NJ57" s="633"/>
      <c r="NK57" s="633"/>
      <c r="NL57" s="6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3" t="s">
        <v>38</v>
      </c>
      <c r="D58" s="633"/>
      <c r="E58" s="633"/>
      <c r="F58" s="633"/>
      <c r="G58" s="633"/>
      <c r="H58" s="6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3" t="s">
        <v>38</v>
      </c>
      <c r="Q58" s="633"/>
      <c r="R58" s="633"/>
      <c r="S58" s="633"/>
      <c r="T58" s="633"/>
      <c r="U58" s="6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3" t="s">
        <v>38</v>
      </c>
      <c r="AI58" s="633"/>
      <c r="AJ58" s="633"/>
      <c r="AK58" s="633"/>
      <c r="AL58" s="633"/>
      <c r="AM58" s="633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3" t="s">
        <v>39</v>
      </c>
      <c r="D59" s="633"/>
      <c r="E59" s="633"/>
      <c r="F59" s="633"/>
      <c r="G59" s="633"/>
      <c r="H59" s="6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3" t="s">
        <v>39</v>
      </c>
      <c r="Q59" s="633"/>
      <c r="R59" s="633"/>
      <c r="S59" s="633"/>
      <c r="T59" s="633"/>
      <c r="U59" s="6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3" t="s">
        <v>39</v>
      </c>
      <c r="AI59" s="633"/>
      <c r="AJ59" s="633"/>
      <c r="AK59" s="633"/>
      <c r="AL59" s="633"/>
      <c r="AM59" s="633"/>
      <c r="AN59" s="13"/>
      <c r="AO59" s="19"/>
      <c r="AP59" s="23">
        <f t="shared" si="12"/>
        <v>0</v>
      </c>
      <c r="AQ59" s="19">
        <f t="shared" si="13"/>
        <v>0</v>
      </c>
      <c r="AS59" s="633" t="s">
        <v>39</v>
      </c>
      <c r="AT59" s="633"/>
      <c r="AU59" s="633"/>
      <c r="AV59" s="633"/>
      <c r="AW59" s="633"/>
      <c r="AX59" s="6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3" t="s">
        <v>39</v>
      </c>
      <c r="BH59" s="633"/>
      <c r="BI59" s="633"/>
      <c r="BJ59" s="633"/>
      <c r="BK59" s="633"/>
      <c r="BL59" s="6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3" t="s">
        <v>39</v>
      </c>
      <c r="BT59" s="633"/>
      <c r="BU59" s="633"/>
      <c r="BV59" s="633"/>
      <c r="BW59" s="633"/>
      <c r="BX59" s="6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3" t="s">
        <v>39</v>
      </c>
      <c r="CM59" s="633"/>
      <c r="CN59" s="633"/>
      <c r="CO59" s="633"/>
      <c r="CP59" s="633"/>
      <c r="CQ59" s="6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3" t="s">
        <v>39</v>
      </c>
      <c r="DE59" s="633"/>
      <c r="DF59" s="633"/>
      <c r="DG59" s="633"/>
      <c r="DH59" s="633"/>
      <c r="DI59" s="6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3" t="s">
        <v>39</v>
      </c>
      <c r="DY59" s="633"/>
      <c r="DZ59" s="633"/>
      <c r="EA59" s="633"/>
      <c r="EB59" s="633"/>
      <c r="EC59" s="6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3" t="s">
        <v>39</v>
      </c>
      <c r="ES59" s="633"/>
      <c r="ET59" s="633"/>
      <c r="EU59" s="633"/>
      <c r="EV59" s="633"/>
      <c r="EW59" s="6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3" t="s">
        <v>39</v>
      </c>
      <c r="FX59" s="633"/>
      <c r="FY59" s="633"/>
      <c r="FZ59" s="633"/>
      <c r="GA59" s="633"/>
      <c r="GB59" s="6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3" t="s">
        <v>39</v>
      </c>
      <c r="GU59" s="633"/>
      <c r="GV59" s="633"/>
      <c r="GW59" s="633"/>
      <c r="GX59" s="633"/>
      <c r="GY59" s="6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3" t="s">
        <v>39</v>
      </c>
      <c r="HP59" s="633"/>
      <c r="HQ59" s="633"/>
      <c r="HR59" s="633"/>
      <c r="HS59" s="633"/>
      <c r="HT59" s="633"/>
      <c r="HU59" s="13"/>
      <c r="HV59" s="19"/>
      <c r="HW59" s="30">
        <f t="shared" si="44"/>
        <v>0</v>
      </c>
      <c r="HX59" s="28">
        <f t="shared" si="45"/>
        <v>0</v>
      </c>
      <c r="HZ59" s="633" t="s">
        <v>39</v>
      </c>
      <c r="IA59" s="633"/>
      <c r="IB59" s="633"/>
      <c r="IC59" s="633"/>
      <c r="ID59" s="633"/>
      <c r="IE59" s="6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3" t="s">
        <v>39</v>
      </c>
      <c r="IQ59" s="633"/>
      <c r="IR59" s="633"/>
      <c r="IS59" s="633"/>
      <c r="IT59" s="633"/>
      <c r="IU59" s="6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3" t="s">
        <v>39</v>
      </c>
      <c r="JC59" s="633"/>
      <c r="JD59" s="633"/>
      <c r="JE59" s="633"/>
      <c r="JF59" s="633"/>
      <c r="JG59" s="6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3" t="s">
        <v>39</v>
      </c>
      <c r="KI59" s="633"/>
      <c r="KJ59" s="633"/>
      <c r="KK59" s="633"/>
      <c r="KL59" s="633"/>
      <c r="KM59" s="6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3" t="s">
        <v>39</v>
      </c>
      <c r="KW59" s="633"/>
      <c r="KX59" s="633"/>
      <c r="KY59" s="633"/>
      <c r="KZ59" s="633"/>
      <c r="LA59" s="6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3" t="s">
        <v>39</v>
      </c>
      <c r="LJ59" s="633"/>
      <c r="LK59" s="633"/>
      <c r="LL59" s="633"/>
      <c r="LM59" s="633"/>
      <c r="LN59" s="6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3" t="s">
        <v>39</v>
      </c>
      <c r="MI59" s="633"/>
      <c r="MJ59" s="633"/>
      <c r="MK59" s="633"/>
      <c r="ML59" s="633"/>
      <c r="MM59" s="6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3" t="s">
        <v>39</v>
      </c>
      <c r="NH59" s="633"/>
      <c r="NI59" s="633"/>
      <c r="NJ59" s="633"/>
      <c r="NK59" s="633"/>
      <c r="NL59" s="6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3" t="s">
        <v>48</v>
      </c>
      <c r="D60" s="633"/>
      <c r="E60" s="633"/>
      <c r="F60" s="633"/>
      <c r="G60" s="633"/>
      <c r="H60" s="6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3" t="s">
        <v>48</v>
      </c>
      <c r="Q60" s="633"/>
      <c r="R60" s="633"/>
      <c r="S60" s="633"/>
      <c r="T60" s="633"/>
      <c r="U60" s="6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3" t="s">
        <v>48</v>
      </c>
      <c r="AI60" s="633"/>
      <c r="AJ60" s="633"/>
      <c r="AK60" s="633"/>
      <c r="AL60" s="633"/>
      <c r="AM60" s="633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3" t="s">
        <v>40</v>
      </c>
      <c r="D61" s="633"/>
      <c r="E61" s="633"/>
      <c r="F61" s="633"/>
      <c r="G61" s="633"/>
      <c r="H61" s="6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3" t="s">
        <v>40</v>
      </c>
      <c r="Q61" s="633"/>
      <c r="R61" s="633"/>
      <c r="S61" s="633"/>
      <c r="T61" s="633"/>
      <c r="U61" s="6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3" t="s">
        <v>40</v>
      </c>
      <c r="AI61" s="633"/>
      <c r="AJ61" s="633"/>
      <c r="AK61" s="633"/>
      <c r="AL61" s="633"/>
      <c r="AM61" s="633"/>
      <c r="AN61" s="13"/>
      <c r="AO61" s="19"/>
      <c r="AP61" s="23">
        <f t="shared" si="12"/>
        <v>0</v>
      </c>
      <c r="AQ61" s="19">
        <f t="shared" si="13"/>
        <v>0</v>
      </c>
      <c r="AS61" s="633" t="s">
        <v>40</v>
      </c>
      <c r="AT61" s="633"/>
      <c r="AU61" s="633"/>
      <c r="AV61" s="633"/>
      <c r="AW61" s="633"/>
      <c r="AX61" s="6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3" t="s">
        <v>40</v>
      </c>
      <c r="BH61" s="633"/>
      <c r="BI61" s="633"/>
      <c r="BJ61" s="633"/>
      <c r="BK61" s="633"/>
      <c r="BL61" s="6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3" t="s">
        <v>40</v>
      </c>
      <c r="BT61" s="633"/>
      <c r="BU61" s="633"/>
      <c r="BV61" s="633"/>
      <c r="BW61" s="633"/>
      <c r="BX61" s="6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3" t="s">
        <v>40</v>
      </c>
      <c r="CM61" s="633"/>
      <c r="CN61" s="633"/>
      <c r="CO61" s="633"/>
      <c r="CP61" s="633"/>
      <c r="CQ61" s="6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3" t="s">
        <v>40</v>
      </c>
      <c r="DE61" s="633"/>
      <c r="DF61" s="633"/>
      <c r="DG61" s="633"/>
      <c r="DH61" s="633"/>
      <c r="DI61" s="6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3" t="s">
        <v>40</v>
      </c>
      <c r="DY61" s="633"/>
      <c r="DZ61" s="633"/>
      <c r="EA61" s="633"/>
      <c r="EB61" s="633"/>
      <c r="EC61" s="6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3" t="s">
        <v>40</v>
      </c>
      <c r="ES61" s="633"/>
      <c r="ET61" s="633"/>
      <c r="EU61" s="633"/>
      <c r="EV61" s="633"/>
      <c r="EW61" s="6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3" t="s">
        <v>40</v>
      </c>
      <c r="FX61" s="633"/>
      <c r="FY61" s="633"/>
      <c r="FZ61" s="633"/>
      <c r="GA61" s="633"/>
      <c r="GB61" s="6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3" t="s">
        <v>40</v>
      </c>
      <c r="GU61" s="633"/>
      <c r="GV61" s="633"/>
      <c r="GW61" s="633"/>
      <c r="GX61" s="633"/>
      <c r="GY61" s="6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3" t="s">
        <v>40</v>
      </c>
      <c r="HP61" s="633"/>
      <c r="HQ61" s="633"/>
      <c r="HR61" s="633"/>
      <c r="HS61" s="633"/>
      <c r="HT61" s="633"/>
      <c r="HU61" s="13"/>
      <c r="HV61" s="19"/>
      <c r="HW61" s="30">
        <f t="shared" si="44"/>
        <v>0</v>
      </c>
      <c r="HX61" s="28">
        <f t="shared" si="45"/>
        <v>0</v>
      </c>
      <c r="HZ61" s="633" t="s">
        <v>40</v>
      </c>
      <c r="IA61" s="633"/>
      <c r="IB61" s="633"/>
      <c r="IC61" s="633"/>
      <c r="ID61" s="633"/>
      <c r="IE61" s="6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3" t="s">
        <v>40</v>
      </c>
      <c r="IQ61" s="633"/>
      <c r="IR61" s="633"/>
      <c r="IS61" s="633"/>
      <c r="IT61" s="633"/>
      <c r="IU61" s="6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3" t="s">
        <v>40</v>
      </c>
      <c r="JC61" s="633"/>
      <c r="JD61" s="633"/>
      <c r="JE61" s="633"/>
      <c r="JF61" s="633"/>
      <c r="JG61" s="6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3" t="s">
        <v>40</v>
      </c>
      <c r="KI61" s="633"/>
      <c r="KJ61" s="633"/>
      <c r="KK61" s="633"/>
      <c r="KL61" s="633"/>
      <c r="KM61" s="6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3" t="s">
        <v>40</v>
      </c>
      <c r="KW61" s="633"/>
      <c r="KX61" s="633"/>
      <c r="KY61" s="633"/>
      <c r="KZ61" s="633"/>
      <c r="LA61" s="6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3" t="s">
        <v>40</v>
      </c>
      <c r="LJ61" s="633"/>
      <c r="LK61" s="633"/>
      <c r="LL61" s="633"/>
      <c r="LM61" s="633"/>
      <c r="LN61" s="6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3" t="s">
        <v>40</v>
      </c>
      <c r="MI61" s="633"/>
      <c r="MJ61" s="633"/>
      <c r="MK61" s="633"/>
      <c r="ML61" s="633"/>
      <c r="MM61" s="6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3" t="s">
        <v>40</v>
      </c>
      <c r="NH61" s="633"/>
      <c r="NI61" s="633"/>
      <c r="NJ61" s="633"/>
      <c r="NK61" s="633"/>
      <c r="NL61" s="6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3" t="s">
        <v>41</v>
      </c>
      <c r="D62" s="633"/>
      <c r="E62" s="633"/>
      <c r="F62" s="633"/>
      <c r="G62" s="633"/>
      <c r="H62" s="6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3" t="s">
        <v>41</v>
      </c>
      <c r="Q62" s="633"/>
      <c r="R62" s="633"/>
      <c r="S62" s="633"/>
      <c r="T62" s="633"/>
      <c r="U62" s="6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3" t="s">
        <v>41</v>
      </c>
      <c r="AI62" s="633"/>
      <c r="AJ62" s="633"/>
      <c r="AK62" s="633"/>
      <c r="AL62" s="633"/>
      <c r="AM62" s="633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3" t="s">
        <v>42</v>
      </c>
      <c r="D63" s="633"/>
      <c r="E63" s="633"/>
      <c r="F63" s="633"/>
      <c r="G63" s="633"/>
      <c r="H63" s="6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3" t="s">
        <v>42</v>
      </c>
      <c r="Q63" s="633"/>
      <c r="R63" s="633"/>
      <c r="S63" s="633"/>
      <c r="T63" s="633"/>
      <c r="U63" s="6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3" t="s">
        <v>42</v>
      </c>
      <c r="AI63" s="633"/>
      <c r="AJ63" s="633"/>
      <c r="AK63" s="633"/>
      <c r="AL63" s="633"/>
      <c r="AM63" s="633"/>
      <c r="AN63" s="13"/>
      <c r="AO63" s="19"/>
      <c r="AP63" s="23">
        <f t="shared" si="12"/>
        <v>0</v>
      </c>
      <c r="AQ63" s="19">
        <f t="shared" si="13"/>
        <v>0</v>
      </c>
      <c r="AS63" s="633" t="s">
        <v>42</v>
      </c>
      <c r="AT63" s="633"/>
      <c r="AU63" s="633"/>
      <c r="AV63" s="633"/>
      <c r="AW63" s="633"/>
      <c r="AX63" s="6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3" t="s">
        <v>42</v>
      </c>
      <c r="BH63" s="633"/>
      <c r="BI63" s="633"/>
      <c r="BJ63" s="633"/>
      <c r="BK63" s="633"/>
      <c r="BL63" s="6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3" t="s">
        <v>42</v>
      </c>
      <c r="BT63" s="633"/>
      <c r="BU63" s="633"/>
      <c r="BV63" s="633"/>
      <c r="BW63" s="633"/>
      <c r="BX63" s="6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3" t="s">
        <v>42</v>
      </c>
      <c r="CM63" s="633"/>
      <c r="CN63" s="633"/>
      <c r="CO63" s="633"/>
      <c r="CP63" s="633"/>
      <c r="CQ63" s="6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3" t="s">
        <v>42</v>
      </c>
      <c r="DE63" s="633"/>
      <c r="DF63" s="633"/>
      <c r="DG63" s="633"/>
      <c r="DH63" s="633"/>
      <c r="DI63" s="6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3" t="s">
        <v>42</v>
      </c>
      <c r="DY63" s="633"/>
      <c r="DZ63" s="633"/>
      <c r="EA63" s="633"/>
      <c r="EB63" s="633"/>
      <c r="EC63" s="6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3" t="s">
        <v>42</v>
      </c>
      <c r="ES63" s="633"/>
      <c r="ET63" s="633"/>
      <c r="EU63" s="633"/>
      <c r="EV63" s="633"/>
      <c r="EW63" s="6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3" t="s">
        <v>42</v>
      </c>
      <c r="FX63" s="633"/>
      <c r="FY63" s="633"/>
      <c r="FZ63" s="633"/>
      <c r="GA63" s="633"/>
      <c r="GB63" s="6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3" t="s">
        <v>42</v>
      </c>
      <c r="GU63" s="633"/>
      <c r="GV63" s="633"/>
      <c r="GW63" s="633"/>
      <c r="GX63" s="633"/>
      <c r="GY63" s="6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3" t="s">
        <v>42</v>
      </c>
      <c r="HP63" s="633"/>
      <c r="HQ63" s="633"/>
      <c r="HR63" s="633"/>
      <c r="HS63" s="633"/>
      <c r="HT63" s="6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3" t="s">
        <v>42</v>
      </c>
      <c r="IA63" s="633"/>
      <c r="IB63" s="633"/>
      <c r="IC63" s="633"/>
      <c r="ID63" s="633"/>
      <c r="IE63" s="6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3" t="s">
        <v>42</v>
      </c>
      <c r="IQ63" s="633"/>
      <c r="IR63" s="633"/>
      <c r="IS63" s="633"/>
      <c r="IT63" s="633"/>
      <c r="IU63" s="6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3" t="s">
        <v>42</v>
      </c>
      <c r="JC63" s="633"/>
      <c r="JD63" s="633"/>
      <c r="JE63" s="633"/>
      <c r="JF63" s="633"/>
      <c r="JG63" s="6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3" t="s">
        <v>42</v>
      </c>
      <c r="KI63" s="633"/>
      <c r="KJ63" s="633"/>
      <c r="KK63" s="633"/>
      <c r="KL63" s="633"/>
      <c r="KM63" s="6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3" t="s">
        <v>42</v>
      </c>
      <c r="KW63" s="633"/>
      <c r="KX63" s="633"/>
      <c r="KY63" s="633"/>
      <c r="KZ63" s="633"/>
      <c r="LA63" s="6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3" t="s">
        <v>42</v>
      </c>
      <c r="LJ63" s="633"/>
      <c r="LK63" s="633"/>
      <c r="LL63" s="633"/>
      <c r="LM63" s="633"/>
      <c r="LN63" s="6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3" t="s">
        <v>42</v>
      </c>
      <c r="MI63" s="633"/>
      <c r="MJ63" s="633"/>
      <c r="MK63" s="633"/>
      <c r="ML63" s="633"/>
      <c r="MM63" s="6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3" t="s">
        <v>42</v>
      </c>
      <c r="NH63" s="633"/>
      <c r="NI63" s="633"/>
      <c r="NJ63" s="633"/>
      <c r="NK63" s="633"/>
      <c r="NL63" s="6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3" t="s">
        <v>45</v>
      </c>
      <c r="D64" s="633"/>
      <c r="E64" s="633"/>
      <c r="F64" s="633"/>
      <c r="G64" s="633"/>
      <c r="H64" s="6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3" t="s">
        <v>45</v>
      </c>
      <c r="Q64" s="633"/>
      <c r="R64" s="633"/>
      <c r="S64" s="633"/>
      <c r="T64" s="633"/>
      <c r="U64" s="6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3" t="s">
        <v>45</v>
      </c>
      <c r="AI64" s="633"/>
      <c r="AJ64" s="633"/>
      <c r="AK64" s="633"/>
      <c r="AL64" s="633"/>
      <c r="AM64" s="633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116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116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116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116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116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116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116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116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116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116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116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116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3" t="s">
        <v>43</v>
      </c>
      <c r="D66" s="633"/>
      <c r="E66" s="633"/>
      <c r="F66" s="633"/>
      <c r="G66" s="633"/>
      <c r="H66" s="6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3" t="s">
        <v>43</v>
      </c>
      <c r="Q66" s="633"/>
      <c r="R66" s="633"/>
      <c r="S66" s="633"/>
      <c r="T66" s="633"/>
      <c r="U66" s="6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3" t="s">
        <v>43</v>
      </c>
      <c r="AI66" s="633"/>
      <c r="AJ66" s="633"/>
      <c r="AK66" s="633"/>
      <c r="AL66" s="633"/>
      <c r="AM66" s="633"/>
      <c r="AN66" s="13"/>
      <c r="AO66" s="19"/>
      <c r="AP66" s="23">
        <f t="shared" si="12"/>
        <v>0</v>
      </c>
      <c r="AQ66" s="19">
        <f t="shared" si="13"/>
        <v>0</v>
      </c>
      <c r="AS66" s="633" t="s">
        <v>43</v>
      </c>
      <c r="AT66" s="633"/>
      <c r="AU66" s="633"/>
      <c r="AV66" s="633"/>
      <c r="AW66" s="633"/>
      <c r="AX66" s="6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3" t="s">
        <v>43</v>
      </c>
      <c r="BH66" s="633"/>
      <c r="BI66" s="633"/>
      <c r="BJ66" s="633"/>
      <c r="BK66" s="633"/>
      <c r="BL66" s="6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3" t="s">
        <v>43</v>
      </c>
      <c r="BT66" s="633"/>
      <c r="BU66" s="633"/>
      <c r="BV66" s="633"/>
      <c r="BW66" s="633"/>
      <c r="BX66" s="6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3" t="s">
        <v>43</v>
      </c>
      <c r="CM66" s="633"/>
      <c r="CN66" s="633"/>
      <c r="CO66" s="633"/>
      <c r="CP66" s="633"/>
      <c r="CQ66" s="6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3" t="s">
        <v>43</v>
      </c>
      <c r="DE66" s="633"/>
      <c r="DF66" s="633"/>
      <c r="DG66" s="633"/>
      <c r="DH66" s="633"/>
      <c r="DI66" s="6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3" t="s">
        <v>43</v>
      </c>
      <c r="DY66" s="633"/>
      <c r="DZ66" s="633"/>
      <c r="EA66" s="633"/>
      <c r="EB66" s="633"/>
      <c r="EC66" s="6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3" t="s">
        <v>43</v>
      </c>
      <c r="ES66" s="633"/>
      <c r="ET66" s="633"/>
      <c r="EU66" s="633"/>
      <c r="EV66" s="633"/>
      <c r="EW66" s="6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3" t="s">
        <v>43</v>
      </c>
      <c r="FX66" s="633"/>
      <c r="FY66" s="633"/>
      <c r="FZ66" s="633"/>
      <c r="GA66" s="633"/>
      <c r="GB66" s="6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3" t="s">
        <v>43</v>
      </c>
      <c r="GU66" s="633"/>
      <c r="GV66" s="633"/>
      <c r="GW66" s="633"/>
      <c r="GX66" s="633"/>
      <c r="GY66" s="6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3" t="s">
        <v>43</v>
      </c>
      <c r="HP66" s="633"/>
      <c r="HQ66" s="633"/>
      <c r="HR66" s="633"/>
      <c r="HS66" s="633"/>
      <c r="HT66" s="6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3" t="s">
        <v>43</v>
      </c>
      <c r="IA66" s="633"/>
      <c r="IB66" s="633"/>
      <c r="IC66" s="633"/>
      <c r="ID66" s="633"/>
      <c r="IE66" s="6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3" t="s">
        <v>43</v>
      </c>
      <c r="IQ66" s="633"/>
      <c r="IR66" s="633"/>
      <c r="IS66" s="633"/>
      <c r="IT66" s="633"/>
      <c r="IU66" s="6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3" t="s">
        <v>43</v>
      </c>
      <c r="JC66" s="633"/>
      <c r="JD66" s="633"/>
      <c r="JE66" s="633"/>
      <c r="JF66" s="633"/>
      <c r="JG66" s="6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3" t="s">
        <v>43</v>
      </c>
      <c r="KI66" s="633"/>
      <c r="KJ66" s="633"/>
      <c r="KK66" s="633"/>
      <c r="KL66" s="633"/>
      <c r="KM66" s="6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3" t="s">
        <v>43</v>
      </c>
      <c r="KW66" s="633"/>
      <c r="KX66" s="633"/>
      <c r="KY66" s="633"/>
      <c r="KZ66" s="633"/>
      <c r="LA66" s="6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3" t="s">
        <v>43</v>
      </c>
      <c r="LJ66" s="633"/>
      <c r="LK66" s="633"/>
      <c r="LL66" s="633"/>
      <c r="LM66" s="633"/>
      <c r="LN66" s="6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3" t="s">
        <v>43</v>
      </c>
      <c r="MI66" s="633"/>
      <c r="MJ66" s="633"/>
      <c r="MK66" s="633"/>
      <c r="ML66" s="633"/>
      <c r="MM66" s="6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3" t="s">
        <v>43</v>
      </c>
      <c r="NH66" s="633"/>
      <c r="NI66" s="633"/>
      <c r="NJ66" s="633"/>
      <c r="NK66" s="633"/>
      <c r="NL66" s="6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3" t="s">
        <v>46</v>
      </c>
      <c r="D67" s="633"/>
      <c r="E67" s="633"/>
      <c r="F67" s="633"/>
      <c r="G67" s="633"/>
      <c r="H67" s="6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3" t="s">
        <v>46</v>
      </c>
      <c r="Q67" s="633"/>
      <c r="R67" s="633"/>
      <c r="S67" s="633"/>
      <c r="T67" s="633"/>
      <c r="U67" s="6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3" t="s">
        <v>46</v>
      </c>
      <c r="AI67" s="633"/>
      <c r="AJ67" s="633"/>
      <c r="AK67" s="633"/>
      <c r="AL67" s="633"/>
      <c r="AM67" s="633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3" t="s">
        <v>44</v>
      </c>
      <c r="D68" s="633"/>
      <c r="E68" s="633"/>
      <c r="F68" s="633"/>
      <c r="G68" s="633"/>
      <c r="H68" s="6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3" t="s">
        <v>44</v>
      </c>
      <c r="Q68" s="633"/>
      <c r="R68" s="633"/>
      <c r="S68" s="633"/>
      <c r="T68" s="633"/>
      <c r="U68" s="6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3" t="s">
        <v>44</v>
      </c>
      <c r="AI68" s="633"/>
      <c r="AJ68" s="633"/>
      <c r="AK68" s="633"/>
      <c r="AL68" s="633"/>
      <c r="AM68" s="633"/>
      <c r="AN68" s="13"/>
      <c r="AO68" s="19"/>
      <c r="AP68" s="23">
        <f t="shared" si="12"/>
        <v>0</v>
      </c>
      <c r="AQ68" s="19">
        <f t="shared" si="13"/>
        <v>0</v>
      </c>
      <c r="AS68" s="633" t="s">
        <v>44</v>
      </c>
      <c r="AT68" s="633"/>
      <c r="AU68" s="633"/>
      <c r="AV68" s="633"/>
      <c r="AW68" s="633"/>
      <c r="AX68" s="6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3" t="s">
        <v>44</v>
      </c>
      <c r="BH68" s="633"/>
      <c r="BI68" s="633"/>
      <c r="BJ68" s="633"/>
      <c r="BK68" s="633"/>
      <c r="BL68" s="6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3" t="s">
        <v>44</v>
      </c>
      <c r="BT68" s="633"/>
      <c r="BU68" s="633"/>
      <c r="BV68" s="633"/>
      <c r="BW68" s="633"/>
      <c r="BX68" s="6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3" t="s">
        <v>44</v>
      </c>
      <c r="CM68" s="633"/>
      <c r="CN68" s="633"/>
      <c r="CO68" s="633"/>
      <c r="CP68" s="633"/>
      <c r="CQ68" s="6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3" t="s">
        <v>44</v>
      </c>
      <c r="DE68" s="633"/>
      <c r="DF68" s="633"/>
      <c r="DG68" s="633"/>
      <c r="DH68" s="633"/>
      <c r="DI68" s="6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3" t="s">
        <v>44</v>
      </c>
      <c r="DY68" s="633"/>
      <c r="DZ68" s="633"/>
      <c r="EA68" s="633"/>
      <c r="EB68" s="633"/>
      <c r="EC68" s="6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3" t="s">
        <v>44</v>
      </c>
      <c r="ES68" s="633"/>
      <c r="ET68" s="633"/>
      <c r="EU68" s="633"/>
      <c r="EV68" s="633"/>
      <c r="EW68" s="6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3" t="s">
        <v>44</v>
      </c>
      <c r="FX68" s="633"/>
      <c r="FY68" s="633"/>
      <c r="FZ68" s="633"/>
      <c r="GA68" s="633"/>
      <c r="GB68" s="6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3" t="s">
        <v>44</v>
      </c>
      <c r="GU68" s="633"/>
      <c r="GV68" s="633"/>
      <c r="GW68" s="633"/>
      <c r="GX68" s="633"/>
      <c r="GY68" s="6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3" t="s">
        <v>44</v>
      </c>
      <c r="HP68" s="633"/>
      <c r="HQ68" s="633"/>
      <c r="HR68" s="633"/>
      <c r="HS68" s="633"/>
      <c r="HT68" s="6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3" t="s">
        <v>220</v>
      </c>
      <c r="IA68" s="633"/>
      <c r="IB68" s="633"/>
      <c r="IC68" s="633"/>
      <c r="ID68" s="633"/>
      <c r="IE68" s="6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3" t="s">
        <v>220</v>
      </c>
      <c r="IQ68" s="633"/>
      <c r="IR68" s="633"/>
      <c r="IS68" s="633"/>
      <c r="IT68" s="633"/>
      <c r="IU68" s="6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3" t="s">
        <v>220</v>
      </c>
      <c r="JC68" s="633"/>
      <c r="JD68" s="633"/>
      <c r="JE68" s="633"/>
      <c r="JF68" s="633"/>
      <c r="JG68" s="6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3" t="s">
        <v>220</v>
      </c>
      <c r="KI68" s="633"/>
      <c r="KJ68" s="633"/>
      <c r="KK68" s="633"/>
      <c r="KL68" s="633"/>
      <c r="KM68" s="6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3" t="s">
        <v>220</v>
      </c>
      <c r="KW68" s="633"/>
      <c r="KX68" s="633"/>
      <c r="KY68" s="633"/>
      <c r="KZ68" s="633"/>
      <c r="LA68" s="6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3" t="s">
        <v>220</v>
      </c>
      <c r="LJ68" s="633"/>
      <c r="LK68" s="633"/>
      <c r="LL68" s="633"/>
      <c r="LM68" s="633"/>
      <c r="LN68" s="6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3" t="s">
        <v>220</v>
      </c>
      <c r="MI68" s="633"/>
      <c r="MJ68" s="633"/>
      <c r="MK68" s="633"/>
      <c r="ML68" s="633"/>
      <c r="MM68" s="6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3" t="s">
        <v>220</v>
      </c>
      <c r="NH68" s="633"/>
      <c r="NI68" s="633"/>
      <c r="NJ68" s="633"/>
      <c r="NK68" s="633"/>
      <c r="NL68" s="6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3" t="s">
        <v>115</v>
      </c>
      <c r="ES69" s="633"/>
      <c r="ET69" s="633"/>
      <c r="EU69" s="633"/>
      <c r="EV69" s="633"/>
      <c r="EW69" s="6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3" t="s">
        <v>115</v>
      </c>
      <c r="FX69" s="633"/>
      <c r="FY69" s="633"/>
      <c r="FZ69" s="633"/>
      <c r="GA69" s="633"/>
      <c r="GB69" s="6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3" t="s">
        <v>115</v>
      </c>
      <c r="GU69" s="633"/>
      <c r="GV69" s="633"/>
      <c r="GW69" s="633"/>
      <c r="GX69" s="633"/>
      <c r="GY69" s="6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3" t="s">
        <v>115</v>
      </c>
      <c r="HP69" s="633"/>
      <c r="HQ69" s="633"/>
      <c r="HR69" s="633"/>
      <c r="HS69" s="633"/>
      <c r="HT69" s="633"/>
      <c r="HU69" s="13"/>
      <c r="HV69" s="19"/>
      <c r="HW69" s="30">
        <f t="shared" si="44"/>
        <v>0</v>
      </c>
      <c r="HX69" s="28">
        <f t="shared" si="45"/>
        <v>0</v>
      </c>
      <c r="HZ69" s="633" t="s">
        <v>115</v>
      </c>
      <c r="IA69" s="633"/>
      <c r="IB69" s="633"/>
      <c r="IC69" s="633"/>
      <c r="ID69" s="633"/>
      <c r="IE69" s="6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3" t="s">
        <v>115</v>
      </c>
      <c r="IQ69" s="633"/>
      <c r="IR69" s="633"/>
      <c r="IS69" s="633"/>
      <c r="IT69" s="633"/>
      <c r="IU69" s="6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3" t="s">
        <v>115</v>
      </c>
      <c r="JC69" s="633"/>
      <c r="JD69" s="633"/>
      <c r="JE69" s="633"/>
      <c r="JF69" s="633"/>
      <c r="JG69" s="6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3" t="s">
        <v>115</v>
      </c>
      <c r="KI69" s="633"/>
      <c r="KJ69" s="633"/>
      <c r="KK69" s="633"/>
      <c r="KL69" s="633"/>
      <c r="KM69" s="6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3" t="s">
        <v>115</v>
      </c>
      <c r="KW69" s="633"/>
      <c r="KX69" s="633"/>
      <c r="KY69" s="633"/>
      <c r="KZ69" s="633"/>
      <c r="LA69" s="6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3" t="s">
        <v>115</v>
      </c>
      <c r="LJ69" s="633"/>
      <c r="LK69" s="633"/>
      <c r="LL69" s="633"/>
      <c r="LM69" s="633"/>
      <c r="LN69" s="6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3" t="s">
        <v>115</v>
      </c>
      <c r="MI69" s="633"/>
      <c r="MJ69" s="633"/>
      <c r="MK69" s="633"/>
      <c r="ML69" s="633"/>
      <c r="MM69" s="6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3" t="s">
        <v>115</v>
      </c>
      <c r="NH69" s="633"/>
      <c r="NI69" s="633"/>
      <c r="NJ69" s="633"/>
      <c r="NK69" s="633"/>
      <c r="NL69" s="6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3" t="s">
        <v>47</v>
      </c>
      <c r="D70" s="633"/>
      <c r="E70" s="633"/>
      <c r="F70" s="633"/>
      <c r="G70" s="633"/>
      <c r="H70" s="6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3" t="s">
        <v>47</v>
      </c>
      <c r="Q70" s="633"/>
      <c r="R70" s="633"/>
      <c r="S70" s="633"/>
      <c r="T70" s="633"/>
      <c r="U70" s="6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3" t="s">
        <v>47</v>
      </c>
      <c r="AI70" s="633"/>
      <c r="AJ70" s="633"/>
      <c r="AK70" s="633"/>
      <c r="AL70" s="633"/>
      <c r="AM70" s="633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3" t="s">
        <v>58</v>
      </c>
      <c r="D71" s="633"/>
      <c r="E71" s="633"/>
      <c r="F71" s="633"/>
      <c r="G71" s="6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3" t="s">
        <v>58</v>
      </c>
      <c r="Q71" s="633"/>
      <c r="R71" s="633"/>
      <c r="S71" s="633"/>
      <c r="T71" s="6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3" t="s">
        <v>58</v>
      </c>
      <c r="AI71" s="633"/>
      <c r="AJ71" s="633"/>
      <c r="AK71" s="633"/>
      <c r="AL71" s="6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4" t="s">
        <v>58</v>
      </c>
      <c r="AT71" s="635"/>
      <c r="AU71" s="635"/>
      <c r="AV71" s="635"/>
      <c r="AW71" s="635"/>
      <c r="AX71" s="6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4" t="s">
        <v>58</v>
      </c>
      <c r="BH71" s="635"/>
      <c r="BI71" s="635"/>
      <c r="BJ71" s="635"/>
      <c r="BK71" s="635"/>
      <c r="BL71" s="6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4" t="s">
        <v>58</v>
      </c>
      <c r="BT71" s="635"/>
      <c r="BU71" s="635"/>
      <c r="BV71" s="635"/>
      <c r="BW71" s="635"/>
      <c r="BX71" s="6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4" t="s">
        <v>58</v>
      </c>
      <c r="CM71" s="635"/>
      <c r="CN71" s="635"/>
      <c r="CO71" s="635"/>
      <c r="CP71" s="635"/>
      <c r="CQ71" s="6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4" t="s">
        <v>58</v>
      </c>
      <c r="DE71" s="635"/>
      <c r="DF71" s="635"/>
      <c r="DG71" s="635"/>
      <c r="DH71" s="635"/>
      <c r="DI71" s="6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4" t="s">
        <v>58</v>
      </c>
      <c r="DY71" s="635"/>
      <c r="DZ71" s="635"/>
      <c r="EA71" s="635"/>
      <c r="EB71" s="635"/>
      <c r="EC71" s="6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4" t="s">
        <v>58</v>
      </c>
      <c r="ES71" s="635"/>
      <c r="ET71" s="635"/>
      <c r="EU71" s="635"/>
      <c r="EV71" s="635"/>
      <c r="EW71" s="6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4" t="s">
        <v>58</v>
      </c>
      <c r="FX71" s="635"/>
      <c r="FY71" s="635"/>
      <c r="FZ71" s="635"/>
      <c r="GA71" s="635"/>
      <c r="GB71" s="6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4" t="s">
        <v>58</v>
      </c>
      <c r="GU71" s="635"/>
      <c r="GV71" s="635"/>
      <c r="GW71" s="635"/>
      <c r="GX71" s="635"/>
      <c r="GY71" s="6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4" t="s">
        <v>58</v>
      </c>
      <c r="HP71" s="635"/>
      <c r="HQ71" s="635"/>
      <c r="HR71" s="635"/>
      <c r="HS71" s="635"/>
      <c r="HT71" s="6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4" t="s">
        <v>58</v>
      </c>
      <c r="IA71" s="635"/>
      <c r="IB71" s="635"/>
      <c r="IC71" s="635"/>
      <c r="ID71" s="635"/>
      <c r="IE71" s="6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4" t="s">
        <v>58</v>
      </c>
      <c r="IQ71" s="635"/>
      <c r="IR71" s="635"/>
      <c r="IS71" s="635"/>
      <c r="IT71" s="635"/>
      <c r="IU71" s="6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4" t="s">
        <v>58</v>
      </c>
      <c r="JC71" s="635"/>
      <c r="JD71" s="635"/>
      <c r="JE71" s="635"/>
      <c r="JF71" s="635"/>
      <c r="JG71" s="6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4" t="s">
        <v>58</v>
      </c>
      <c r="KI71" s="635"/>
      <c r="KJ71" s="635"/>
      <c r="KK71" s="635"/>
      <c r="KL71" s="635"/>
      <c r="KM71" s="6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4" t="s">
        <v>58</v>
      </c>
      <c r="KW71" s="635"/>
      <c r="KX71" s="635"/>
      <c r="KY71" s="635"/>
      <c r="KZ71" s="635"/>
      <c r="LA71" s="6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4" t="s">
        <v>58</v>
      </c>
      <c r="LJ71" s="635"/>
      <c r="LK71" s="635"/>
      <c r="LL71" s="635"/>
      <c r="LM71" s="635"/>
      <c r="LN71" s="6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4" t="s">
        <v>58</v>
      </c>
      <c r="MI71" s="635"/>
      <c r="MJ71" s="635"/>
      <c r="MK71" s="635"/>
      <c r="ML71" s="635"/>
      <c r="MM71" s="6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4" t="s">
        <v>58</v>
      </c>
      <c r="NH71" s="635"/>
      <c r="NI71" s="635"/>
      <c r="NJ71" s="635"/>
      <c r="NK71" s="635"/>
      <c r="NL71" s="6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3" t="s">
        <v>118</v>
      </c>
      <c r="ES72" s="633"/>
      <c r="ET72" s="633"/>
      <c r="EU72" s="633"/>
      <c r="EV72" s="633"/>
      <c r="EW72" s="6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3" t="s">
        <v>118</v>
      </c>
      <c r="FX72" s="633"/>
      <c r="FY72" s="633"/>
      <c r="FZ72" s="633"/>
      <c r="GA72" s="633"/>
      <c r="GB72" s="6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3" t="s">
        <v>118</v>
      </c>
      <c r="GU72" s="633"/>
      <c r="GV72" s="633"/>
      <c r="GW72" s="633"/>
      <c r="GX72" s="633"/>
      <c r="GY72" s="6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3" t="s">
        <v>118</v>
      </c>
      <c r="HP72" s="633"/>
      <c r="HQ72" s="633"/>
      <c r="HR72" s="633"/>
      <c r="HS72" s="633"/>
      <c r="HT72" s="633"/>
      <c r="HU72" s="13">
        <v>18</v>
      </c>
      <c r="HV72" s="32"/>
      <c r="HW72" s="30">
        <f>SUM(HV72:HV72)</f>
        <v>0</v>
      </c>
      <c r="HX72" s="28">
        <f>HW72*HU72</f>
        <v>0</v>
      </c>
      <c r="HZ72" s="633" t="s">
        <v>118</v>
      </c>
      <c r="IA72" s="633"/>
      <c r="IB72" s="633"/>
      <c r="IC72" s="633"/>
      <c r="ID72" s="633"/>
      <c r="IE72" s="6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3" t="s">
        <v>118</v>
      </c>
      <c r="IQ72" s="633"/>
      <c r="IR72" s="633"/>
      <c r="IS72" s="633"/>
      <c r="IT72" s="633"/>
      <c r="IU72" s="6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3" t="s">
        <v>118</v>
      </c>
      <c r="JC72" s="633"/>
      <c r="JD72" s="633"/>
      <c r="JE72" s="633"/>
      <c r="JF72" s="633"/>
      <c r="JG72" s="6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3" t="s">
        <v>118</v>
      </c>
      <c r="KI72" s="633"/>
      <c r="KJ72" s="633"/>
      <c r="KK72" s="633"/>
      <c r="KL72" s="633"/>
      <c r="KM72" s="6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1" t="s">
        <v>118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118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118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118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3" t="s">
        <v>195</v>
      </c>
      <c r="GU73" s="633"/>
      <c r="GV73" s="633"/>
      <c r="GW73" s="633"/>
      <c r="GX73" s="633"/>
      <c r="GY73" s="6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3" t="s">
        <v>195</v>
      </c>
      <c r="HP73" s="633"/>
      <c r="HQ73" s="633"/>
      <c r="HR73" s="633"/>
      <c r="HS73" s="633"/>
      <c r="HT73" s="633"/>
      <c r="HU73" s="13">
        <v>75</v>
      </c>
      <c r="HV73" s="32"/>
      <c r="HW73" s="30">
        <f>SUM(HV73:HV73)</f>
        <v>0</v>
      </c>
      <c r="HX73" s="28">
        <f>HW73*HU73</f>
        <v>0</v>
      </c>
      <c r="HZ73" s="633" t="s">
        <v>195</v>
      </c>
      <c r="IA73" s="633"/>
      <c r="IB73" s="633"/>
      <c r="IC73" s="633"/>
      <c r="ID73" s="633"/>
      <c r="IE73" s="6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3" t="s">
        <v>195</v>
      </c>
      <c r="IQ73" s="633"/>
      <c r="IR73" s="633"/>
      <c r="IS73" s="633"/>
      <c r="IT73" s="633"/>
      <c r="IU73" s="6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3" t="s">
        <v>195</v>
      </c>
      <c r="JC73" s="633"/>
      <c r="JD73" s="633"/>
      <c r="JE73" s="633"/>
      <c r="JF73" s="633"/>
      <c r="JG73" s="6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3" t="s">
        <v>195</v>
      </c>
      <c r="KI73" s="633"/>
      <c r="KJ73" s="633"/>
      <c r="KK73" s="633"/>
      <c r="KL73" s="633"/>
      <c r="KM73" s="6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3" t="s">
        <v>195</v>
      </c>
      <c r="KW73" s="633"/>
      <c r="KX73" s="633"/>
      <c r="KY73" s="633"/>
      <c r="KZ73" s="633"/>
      <c r="LA73" s="6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3" t="s">
        <v>195</v>
      </c>
      <c r="LJ73" s="633"/>
      <c r="LK73" s="633"/>
      <c r="LL73" s="633"/>
      <c r="LM73" s="633"/>
      <c r="LN73" s="6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3" t="s">
        <v>195</v>
      </c>
      <c r="MI73" s="633"/>
      <c r="MJ73" s="633"/>
      <c r="MK73" s="633"/>
      <c r="ML73" s="633"/>
      <c r="MM73" s="6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3" t="s">
        <v>195</v>
      </c>
      <c r="NH73" s="633"/>
      <c r="NI73" s="633"/>
      <c r="NJ73" s="633"/>
      <c r="NK73" s="633"/>
      <c r="NL73" s="6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3" t="s">
        <v>233</v>
      </c>
      <c r="JC74" s="633"/>
      <c r="JD74" s="633"/>
      <c r="JE74" s="633"/>
      <c r="JF74" s="633"/>
      <c r="JG74" s="6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3" t="s">
        <v>233</v>
      </c>
      <c r="KI74" s="633"/>
      <c r="KJ74" s="633"/>
      <c r="KK74" s="633"/>
      <c r="KL74" s="633"/>
      <c r="KM74" s="6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1" t="s">
        <v>233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233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233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233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4" t="s">
        <v>236</v>
      </c>
      <c r="JC75" s="635"/>
      <c r="JD75" s="635"/>
      <c r="JE75" s="635"/>
      <c r="JF75" s="635"/>
      <c r="JG75" s="6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7" t="s">
        <v>236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7" t="s">
        <v>236</v>
      </c>
      <c r="KW75" s="618"/>
      <c r="KX75" s="618"/>
      <c r="KY75" s="618"/>
      <c r="KZ75" s="618"/>
      <c r="LA75" s="6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7" t="s">
        <v>236</v>
      </c>
      <c r="LJ75" s="618"/>
      <c r="LK75" s="618"/>
      <c r="LL75" s="618"/>
      <c r="LM75" s="618"/>
      <c r="LN75" s="6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7" t="s">
        <v>236</v>
      </c>
      <c r="MI75" s="618"/>
      <c r="MJ75" s="618"/>
      <c r="MK75" s="618"/>
      <c r="ML75" s="618"/>
      <c r="MM75" s="6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7" t="s">
        <v>236</v>
      </c>
      <c r="NH75" s="618"/>
      <c r="NI75" s="618"/>
      <c r="NJ75" s="618"/>
      <c r="NK75" s="618"/>
      <c r="NL75" s="6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6" t="s">
        <v>247</v>
      </c>
      <c r="KW77" s="567"/>
      <c r="KX77" s="567"/>
      <c r="KY77" s="567"/>
      <c r="KZ77" s="567"/>
      <c r="LA77" s="6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6" t="s">
        <v>247</v>
      </c>
      <c r="LJ77" s="567"/>
      <c r="LK77" s="567"/>
      <c r="LL77" s="567"/>
      <c r="LM77" s="567"/>
      <c r="LN77" s="6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6" t="s">
        <v>247</v>
      </c>
      <c r="MI77" s="567"/>
      <c r="MJ77" s="567"/>
      <c r="MK77" s="567"/>
      <c r="ML77" s="567"/>
      <c r="MM77" s="6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6" t="s">
        <v>247</v>
      </c>
      <c r="NH77" s="567"/>
      <c r="NI77" s="567"/>
      <c r="NJ77" s="567"/>
      <c r="NK77" s="567"/>
      <c r="NL77" s="6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0" t="s">
        <v>248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248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248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248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6" t="s">
        <v>250</v>
      </c>
      <c r="KW79" s="567"/>
      <c r="KX79" s="567"/>
      <c r="KY79" s="567"/>
      <c r="KZ79" s="567"/>
      <c r="LA79" s="6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6" t="s">
        <v>250</v>
      </c>
      <c r="LJ79" s="567"/>
      <c r="LK79" s="567"/>
      <c r="LL79" s="567"/>
      <c r="LM79" s="567"/>
      <c r="LN79" s="6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6" t="s">
        <v>250</v>
      </c>
      <c r="MI79" s="567"/>
      <c r="MJ79" s="567"/>
      <c r="MK79" s="567"/>
      <c r="ML79" s="567"/>
      <c r="MM79" s="6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6" t="s">
        <v>250</v>
      </c>
      <c r="NH79" s="567"/>
      <c r="NI79" s="567"/>
      <c r="NJ79" s="567"/>
      <c r="NK79" s="567"/>
      <c r="NL79" s="6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0" t="s">
        <v>251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251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251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251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6" t="s">
        <v>252</v>
      </c>
      <c r="KW81" s="567"/>
      <c r="KX81" s="567"/>
      <c r="KY81" s="567"/>
      <c r="KZ81" s="567"/>
      <c r="LA81" s="6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6" t="s">
        <v>252</v>
      </c>
      <c r="LJ81" s="567"/>
      <c r="LK81" s="567"/>
      <c r="LL81" s="567"/>
      <c r="LM81" s="567"/>
      <c r="LN81" s="6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6" t="s">
        <v>252</v>
      </c>
      <c r="MI81" s="567"/>
      <c r="MJ81" s="567"/>
      <c r="MK81" s="567"/>
      <c r="ML81" s="567"/>
      <c r="MM81" s="6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6" t="s">
        <v>252</v>
      </c>
      <c r="NH81" s="567"/>
      <c r="NI81" s="567"/>
      <c r="NJ81" s="567"/>
      <c r="NK81" s="567"/>
      <c r="NL81" s="6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0" t="s">
        <v>253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253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253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253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6" t="s">
        <v>254</v>
      </c>
      <c r="KW83" s="567"/>
      <c r="KX83" s="567"/>
      <c r="KY83" s="567"/>
      <c r="KZ83" s="567"/>
      <c r="LA83" s="6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6" t="s">
        <v>254</v>
      </c>
      <c r="LJ83" s="567"/>
      <c r="LK83" s="567"/>
      <c r="LL83" s="567"/>
      <c r="LM83" s="567"/>
      <c r="LN83" s="6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6" t="s">
        <v>254</v>
      </c>
      <c r="MI83" s="567"/>
      <c r="MJ83" s="567"/>
      <c r="MK83" s="567"/>
      <c r="ML83" s="567"/>
      <c r="MM83" s="6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6" t="s">
        <v>254</v>
      </c>
      <c r="NH83" s="567"/>
      <c r="NI83" s="567"/>
      <c r="NJ83" s="567"/>
      <c r="NK83" s="567"/>
      <c r="NL83" s="6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0" t="s">
        <v>249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249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249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249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6" t="s">
        <v>255</v>
      </c>
      <c r="KW85" s="567"/>
      <c r="KX85" s="567"/>
      <c r="KY85" s="567"/>
      <c r="KZ85" s="567"/>
      <c r="LA85" s="6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6" t="s">
        <v>255</v>
      </c>
      <c r="LJ85" s="567"/>
      <c r="LK85" s="567"/>
      <c r="LL85" s="567"/>
      <c r="LM85" s="567"/>
      <c r="LN85" s="6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6" t="s">
        <v>255</v>
      </c>
      <c r="MI85" s="567"/>
      <c r="MJ85" s="567"/>
      <c r="MK85" s="567"/>
      <c r="ML85" s="567"/>
      <c r="MM85" s="6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6" t="s">
        <v>255</v>
      </c>
      <c r="NH85" s="567"/>
      <c r="NI85" s="567"/>
      <c r="NJ85" s="567"/>
      <c r="NK85" s="567"/>
      <c r="NL85" s="6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0" t="s">
        <v>256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256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256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256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6" t="s">
        <v>257</v>
      </c>
      <c r="KW87" s="567"/>
      <c r="KX87" s="567"/>
      <c r="KY87" s="567"/>
      <c r="KZ87" s="567"/>
      <c r="LA87" s="6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6" t="s">
        <v>257</v>
      </c>
      <c r="LJ87" s="567"/>
      <c r="LK87" s="567"/>
      <c r="LL87" s="567"/>
      <c r="LM87" s="567"/>
      <c r="LN87" s="6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6" t="s">
        <v>257</v>
      </c>
      <c r="MI87" s="567"/>
      <c r="MJ87" s="567"/>
      <c r="MK87" s="567"/>
      <c r="ML87" s="567"/>
      <c r="MM87" s="6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6" t="s">
        <v>257</v>
      </c>
      <c r="NH87" s="567"/>
      <c r="NI87" s="567"/>
      <c r="NJ87" s="567"/>
      <c r="NK87" s="567"/>
      <c r="NL87" s="6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0" t="s">
        <v>258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258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258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258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6" t="s">
        <v>259</v>
      </c>
      <c r="KW89" s="567"/>
      <c r="KX89" s="567"/>
      <c r="KY89" s="567"/>
      <c r="KZ89" s="567"/>
      <c r="LA89" s="6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6" t="s">
        <v>259</v>
      </c>
      <c r="LJ89" s="567"/>
      <c r="LK89" s="567"/>
      <c r="LL89" s="567"/>
      <c r="LM89" s="567"/>
      <c r="LN89" s="6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6" t="s">
        <v>259</v>
      </c>
      <c r="MI89" s="567"/>
      <c r="MJ89" s="567"/>
      <c r="MK89" s="567"/>
      <c r="ML89" s="567"/>
      <c r="MM89" s="6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6" t="s">
        <v>259</v>
      </c>
      <c r="NH89" s="567"/>
      <c r="NI89" s="567"/>
      <c r="NJ89" s="567"/>
      <c r="NK89" s="567"/>
      <c r="NL89" s="6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0" t="s">
        <v>260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260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260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260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8" t="s">
        <v>275</v>
      </c>
      <c r="LJ91" s="568"/>
      <c r="LK91" s="568"/>
      <c r="LL91" s="568"/>
      <c r="LM91" s="568"/>
      <c r="LN91" s="5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8" t="s">
        <v>275</v>
      </c>
      <c r="MI91" s="568"/>
      <c r="MJ91" s="568"/>
      <c r="MK91" s="568"/>
      <c r="ML91" s="568"/>
      <c r="MM91" s="5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8" t="s">
        <v>275</v>
      </c>
      <c r="NH91" s="568"/>
      <c r="NI91" s="568"/>
      <c r="NJ91" s="568"/>
      <c r="NK91" s="568"/>
      <c r="NL91" s="5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1" t="s">
        <v>276</v>
      </c>
      <c r="LJ92" s="601"/>
      <c r="LK92" s="601"/>
      <c r="LL92" s="601"/>
      <c r="LM92" s="601"/>
      <c r="LN92" s="6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1" t="s">
        <v>276</v>
      </c>
      <c r="MI92" s="601"/>
      <c r="MJ92" s="601"/>
      <c r="MK92" s="601"/>
      <c r="ML92" s="601"/>
      <c r="MM92" s="6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1" t="s">
        <v>276</v>
      </c>
      <c r="NH92" s="601"/>
      <c r="NI92" s="601"/>
      <c r="NJ92" s="601"/>
      <c r="NK92" s="601"/>
      <c r="NL92" s="6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8" t="s">
        <v>277</v>
      </c>
      <c r="LJ93" s="568"/>
      <c r="LK93" s="568"/>
      <c r="LL93" s="568"/>
      <c r="LM93" s="568"/>
      <c r="LN93" s="5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8" t="s">
        <v>277</v>
      </c>
      <c r="MI93" s="568"/>
      <c r="MJ93" s="568"/>
      <c r="MK93" s="568"/>
      <c r="ML93" s="568"/>
      <c r="MM93" s="5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8" t="s">
        <v>277</v>
      </c>
      <c r="NH93" s="568"/>
      <c r="NI93" s="568"/>
      <c r="NJ93" s="568"/>
      <c r="NK93" s="568"/>
      <c r="NL93" s="5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8"/>
      <c r="MI95" s="568"/>
      <c r="MJ95" s="568"/>
      <c r="MK95" s="568"/>
      <c r="ML95" s="568"/>
      <c r="MM95" s="5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8"/>
      <c r="NH95" s="568"/>
      <c r="NI95" s="568"/>
      <c r="NJ95" s="568"/>
      <c r="NK95" s="568"/>
      <c r="NL95" s="5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8"/>
      <c r="MI97" s="568"/>
      <c r="MJ97" s="568"/>
      <c r="MK97" s="568"/>
      <c r="ML97" s="568"/>
      <c r="MM97" s="5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8"/>
      <c r="NH97" s="568"/>
      <c r="NI97" s="568"/>
      <c r="NJ97" s="568"/>
      <c r="NK97" s="568"/>
      <c r="NL97" s="5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8"/>
      <c r="MI99" s="568"/>
      <c r="MJ99" s="568"/>
      <c r="MK99" s="568"/>
      <c r="ML99" s="568"/>
      <c r="MM99" s="5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8"/>
      <c r="NH99" s="568"/>
      <c r="NI99" s="568"/>
      <c r="NJ99" s="568"/>
      <c r="NK99" s="568"/>
      <c r="NL99" s="5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4" t="s">
        <v>64</v>
      </c>
      <c r="BT101" s="664"/>
      <c r="BU101" s="664"/>
      <c r="BV101" s="664"/>
      <c r="BW101" s="664"/>
      <c r="BX101" s="6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4" t="s">
        <v>66</v>
      </c>
      <c r="CM101" s="664"/>
      <c r="CN101" s="664"/>
      <c r="CO101" s="664"/>
      <c r="CP101" s="664"/>
      <c r="CQ101" s="6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8" t="s">
        <v>72</v>
      </c>
      <c r="MI101" s="679"/>
      <c r="MJ101" s="679"/>
      <c r="MK101" s="679"/>
      <c r="ML101" s="679"/>
      <c r="MM101" s="6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8" t="s">
        <v>72</v>
      </c>
      <c r="NH101" s="679"/>
      <c r="NI101" s="679"/>
      <c r="NJ101" s="679"/>
      <c r="NK101" s="679"/>
      <c r="NL101" s="6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4" t="s">
        <v>68</v>
      </c>
      <c r="CM102" s="664"/>
      <c r="CN102" s="664"/>
      <c r="CO102" s="664"/>
      <c r="CP102" s="664"/>
      <c r="CQ102" s="6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3" t="s">
        <v>244</v>
      </c>
      <c r="KI102" s="624"/>
      <c r="KJ102" s="624"/>
      <c r="KK102" s="624"/>
      <c r="KL102" s="624"/>
      <c r="KM102" s="6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3" t="s">
        <v>244</v>
      </c>
      <c r="KW102" s="624"/>
      <c r="KX102" s="624"/>
      <c r="KY102" s="624"/>
      <c r="KZ102" s="624"/>
      <c r="LA102" s="6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3" t="s">
        <v>244</v>
      </c>
      <c r="LJ102" s="624"/>
      <c r="LK102" s="624"/>
      <c r="LL102" s="624"/>
      <c r="LM102" s="624"/>
      <c r="LN102" s="6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3" t="s">
        <v>244</v>
      </c>
      <c r="MI102" s="624"/>
      <c r="MJ102" s="624"/>
      <c r="MK102" s="624"/>
      <c r="ML102" s="624"/>
      <c r="MM102" s="6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3" t="s">
        <v>244</v>
      </c>
      <c r="NH102" s="624"/>
      <c r="NI102" s="624"/>
      <c r="NJ102" s="624"/>
      <c r="NK102" s="624"/>
      <c r="NL102" s="6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2" t="s">
        <v>84</v>
      </c>
      <c r="B103" s="672"/>
      <c r="C103" s="672"/>
      <c r="D103" s="672"/>
      <c r="E103" s="672"/>
      <c r="F103" s="672"/>
      <c r="G103" s="672"/>
      <c r="H103" s="672"/>
      <c r="I103" s="672"/>
      <c r="J103" s="672"/>
      <c r="K103" s="672"/>
      <c r="L103" s="672"/>
      <c r="M103" s="672"/>
      <c r="N103" s="672"/>
      <c r="O103" s="672"/>
      <c r="P103" s="672"/>
      <c r="Q103" s="672"/>
      <c r="R103" s="672"/>
      <c r="S103" s="672"/>
      <c r="T103" s="672"/>
      <c r="U103" s="672"/>
      <c r="V103" s="672"/>
      <c r="W103" s="672"/>
      <c r="X103" s="672"/>
      <c r="Y103" s="6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6"/>
      <c r="FX103" s="676"/>
      <c r="FY103" s="676"/>
      <c r="FZ103" s="676"/>
      <c r="GA103" s="676"/>
      <c r="GB103" s="676"/>
      <c r="IH103" s="94"/>
      <c r="II103" s="94"/>
      <c r="IJ103" s="94"/>
      <c r="IK103" s="94"/>
      <c r="IL103" s="94"/>
    </row>
    <row r="104" spans="1:394" ht="14.45" customHeight="1" x14ac:dyDescent="0.25">
      <c r="A104" s="672"/>
      <c r="B104" s="672"/>
      <c r="C104" s="672"/>
      <c r="D104" s="672"/>
      <c r="E104" s="672"/>
      <c r="F104" s="672"/>
      <c r="G104" s="672"/>
      <c r="H104" s="672"/>
      <c r="I104" s="672"/>
      <c r="J104" s="672"/>
      <c r="K104" s="672"/>
      <c r="L104" s="672"/>
      <c r="M104" s="672"/>
      <c r="N104" s="672"/>
      <c r="O104" s="672"/>
      <c r="P104" s="672"/>
      <c r="Q104" s="672"/>
      <c r="R104" s="672"/>
      <c r="S104" s="672"/>
      <c r="T104" s="672"/>
      <c r="U104" s="672"/>
      <c r="V104" s="672"/>
      <c r="W104" s="672"/>
      <c r="X104" s="672"/>
      <c r="Y104" s="6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6"/>
      <c r="FX104" s="676"/>
      <c r="FY104" s="676"/>
      <c r="FZ104" s="676"/>
      <c r="GA104" s="676"/>
      <c r="GB104" s="676"/>
      <c r="IH104" s="94"/>
      <c r="II104" s="94"/>
      <c r="IJ104" s="94"/>
      <c r="IK104" s="94"/>
      <c r="IL104" s="94"/>
    </row>
    <row r="105" spans="1:394" ht="14.45" customHeight="1" x14ac:dyDescent="0.25">
      <c r="A105" s="672"/>
      <c r="B105" s="672"/>
      <c r="C105" s="672"/>
      <c r="D105" s="672"/>
      <c r="E105" s="672"/>
      <c r="F105" s="672"/>
      <c r="G105" s="672"/>
      <c r="H105" s="672"/>
      <c r="I105" s="672"/>
      <c r="J105" s="672"/>
      <c r="K105" s="672"/>
      <c r="L105" s="672"/>
      <c r="M105" s="672"/>
      <c r="N105" s="672"/>
      <c r="O105" s="672"/>
      <c r="P105" s="672"/>
      <c r="Q105" s="672"/>
      <c r="R105" s="672"/>
      <c r="S105" s="672"/>
      <c r="T105" s="672"/>
      <c r="U105" s="672"/>
      <c r="V105" s="672"/>
      <c r="W105" s="672"/>
      <c r="X105" s="672"/>
      <c r="Y105" s="6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6"/>
      <c r="FX105" s="676"/>
      <c r="FY105" s="676"/>
      <c r="FZ105" s="676"/>
      <c r="GA105" s="676"/>
      <c r="GB105" s="6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6"/>
      <c r="FX106" s="676"/>
      <c r="FY106" s="676"/>
      <c r="FZ106" s="676"/>
      <c r="GA106" s="676"/>
      <c r="GB106" s="6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62" t="s">
        <v>73</v>
      </c>
      <c r="J107" s="657"/>
      <c r="K107" s="657"/>
      <c r="L107" s="663"/>
      <c r="M107" s="656" t="s">
        <v>74</v>
      </c>
      <c r="N107" s="657"/>
      <c r="O107" s="657"/>
      <c r="P107" s="658"/>
      <c r="Q107" s="656" t="s">
        <v>96</v>
      </c>
      <c r="R107" s="657"/>
      <c r="S107" s="657"/>
      <c r="T107" s="658"/>
      <c r="U107" s="656" t="s">
        <v>182</v>
      </c>
      <c r="V107" s="657"/>
      <c r="W107" s="657"/>
      <c r="X107" s="658"/>
      <c r="Y107" s="662" t="s">
        <v>265</v>
      </c>
      <c r="Z107" s="657"/>
      <c r="AA107" s="657"/>
      <c r="AB107" s="657"/>
      <c r="AC107" s="657" t="s">
        <v>266</v>
      </c>
      <c r="AD107" s="657"/>
      <c r="AE107" s="657"/>
      <c r="AF107" s="657"/>
      <c r="AG107" s="657"/>
      <c r="AH107" s="657"/>
      <c r="AI107" s="657"/>
      <c r="AJ107" s="662" t="s">
        <v>289</v>
      </c>
      <c r="AK107" s="657"/>
      <c r="AL107" s="657"/>
      <c r="AM107" s="658"/>
      <c r="AN107" s="588" t="s">
        <v>72</v>
      </c>
      <c r="AO107" s="677"/>
      <c r="AP107" s="677"/>
      <c r="AQ107" s="6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8" t="s">
        <v>55</v>
      </c>
      <c r="D108" s="568"/>
      <c r="E108" s="568"/>
      <c r="F108" s="568"/>
      <c r="G108" s="568"/>
      <c r="H108" s="566"/>
      <c r="I108" s="661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8" t="s">
        <v>4</v>
      </c>
      <c r="D109" s="568"/>
      <c r="E109" s="568"/>
      <c r="F109" s="568"/>
      <c r="G109" s="568"/>
      <c r="H109" s="566"/>
      <c r="I109" s="661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8" t="s">
        <v>5</v>
      </c>
      <c r="D110" s="568"/>
      <c r="E110" s="568"/>
      <c r="F110" s="568"/>
      <c r="G110" s="568"/>
      <c r="H110" s="566"/>
      <c r="I110" s="661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8" t="s">
        <v>56</v>
      </c>
      <c r="D111" s="568"/>
      <c r="E111" s="568"/>
      <c r="F111" s="568"/>
      <c r="G111" s="568"/>
      <c r="H111" s="566"/>
      <c r="I111" s="661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8" t="s">
        <v>49</v>
      </c>
      <c r="D112" s="568"/>
      <c r="E112" s="568"/>
      <c r="F112" s="568"/>
      <c r="G112" s="568"/>
      <c r="H112" s="566"/>
      <c r="I112" s="661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8" t="s">
        <v>50</v>
      </c>
      <c r="D113" s="568"/>
      <c r="E113" s="568"/>
      <c r="F113" s="568"/>
      <c r="G113" s="568"/>
      <c r="H113" s="566"/>
      <c r="I113" s="661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8" t="s">
        <v>6</v>
      </c>
      <c r="D114" s="568"/>
      <c r="E114" s="568"/>
      <c r="F114" s="568"/>
      <c r="G114" s="568"/>
      <c r="H114" s="566"/>
      <c r="I114" s="661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8" t="s">
        <v>7</v>
      </c>
      <c r="D115" s="568"/>
      <c r="E115" s="568"/>
      <c r="F115" s="568"/>
      <c r="G115" s="568"/>
      <c r="H115" s="566"/>
      <c r="I115" s="661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8" t="s">
        <v>8</v>
      </c>
      <c r="D116" s="568"/>
      <c r="E116" s="568"/>
      <c r="F116" s="568"/>
      <c r="G116" s="568"/>
      <c r="H116" s="566"/>
      <c r="I116" s="661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8" t="s">
        <v>9</v>
      </c>
      <c r="D117" s="568"/>
      <c r="E117" s="568"/>
      <c r="F117" s="568"/>
      <c r="G117" s="568"/>
      <c r="H117" s="566"/>
      <c r="I117" s="661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8" t="s">
        <v>10</v>
      </c>
      <c r="D118" s="568"/>
      <c r="E118" s="568"/>
      <c r="F118" s="568"/>
      <c r="G118" s="568"/>
      <c r="H118" s="566"/>
      <c r="I118" s="661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8" t="s">
        <v>11</v>
      </c>
      <c r="D119" s="568"/>
      <c r="E119" s="568"/>
      <c r="F119" s="568"/>
      <c r="G119" s="568"/>
      <c r="H119" s="566"/>
      <c r="I119" s="661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8" t="s">
        <v>57</v>
      </c>
      <c r="D120" s="568"/>
      <c r="E120" s="568"/>
      <c r="F120" s="568"/>
      <c r="G120" s="568"/>
      <c r="H120" s="566"/>
      <c r="I120" s="661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8" t="s">
        <v>51</v>
      </c>
      <c r="D121" s="568"/>
      <c r="E121" s="568"/>
      <c r="F121" s="568"/>
      <c r="G121" s="568"/>
      <c r="H121" s="566"/>
      <c r="I121" s="661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8" t="s">
        <v>52</v>
      </c>
      <c r="D122" s="568"/>
      <c r="E122" s="568"/>
      <c r="F122" s="568"/>
      <c r="G122" s="568"/>
      <c r="H122" s="566"/>
      <c r="I122" s="661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8" t="s">
        <v>12</v>
      </c>
      <c r="D123" s="568"/>
      <c r="E123" s="568"/>
      <c r="F123" s="568"/>
      <c r="G123" s="568"/>
      <c r="H123" s="566"/>
      <c r="I123" s="661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8" t="s">
        <v>13</v>
      </c>
      <c r="D124" s="568"/>
      <c r="E124" s="568"/>
      <c r="F124" s="568"/>
      <c r="G124" s="568"/>
      <c r="H124" s="566"/>
      <c r="I124" s="661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7" t="s">
        <v>67</v>
      </c>
      <c r="D125" s="637"/>
      <c r="E125" s="637"/>
      <c r="F125" s="637"/>
      <c r="G125" s="637"/>
      <c r="H125" s="670"/>
      <c r="I125" s="661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6" t="s">
        <v>98</v>
      </c>
      <c r="D126" s="567"/>
      <c r="E126" s="567"/>
      <c r="F126" s="567"/>
      <c r="G126" s="567"/>
      <c r="H126" s="640"/>
      <c r="I126" s="661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6" t="s">
        <v>99</v>
      </c>
      <c r="D127" s="567"/>
      <c r="E127" s="567"/>
      <c r="F127" s="567"/>
      <c r="G127" s="567"/>
      <c r="H127" s="640"/>
      <c r="I127" s="661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6" t="s">
        <v>100</v>
      </c>
      <c r="D128" s="567"/>
      <c r="E128" s="567"/>
      <c r="F128" s="567"/>
      <c r="G128" s="567"/>
      <c r="H128" s="640"/>
      <c r="I128" s="661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6" t="s">
        <v>101</v>
      </c>
      <c r="D129" s="567"/>
      <c r="E129" s="567"/>
      <c r="F129" s="567"/>
      <c r="G129" s="567"/>
      <c r="H129" s="640"/>
      <c r="I129" s="661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8" t="s">
        <v>53</v>
      </c>
      <c r="D130" s="568"/>
      <c r="E130" s="568"/>
      <c r="F130" s="568"/>
      <c r="G130" s="568"/>
      <c r="H130" s="566"/>
      <c r="I130" s="661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8" t="s">
        <v>14</v>
      </c>
      <c r="D131" s="568"/>
      <c r="E131" s="568"/>
      <c r="F131" s="568"/>
      <c r="G131" s="568"/>
      <c r="H131" s="566"/>
      <c r="I131" s="661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8" t="s">
        <v>15</v>
      </c>
      <c r="D132" s="568"/>
      <c r="E132" s="568"/>
      <c r="F132" s="568"/>
      <c r="G132" s="568"/>
      <c r="H132" s="566"/>
      <c r="I132" s="661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8" t="s">
        <v>16</v>
      </c>
      <c r="D133" s="568"/>
      <c r="E133" s="568"/>
      <c r="F133" s="568"/>
      <c r="G133" s="568"/>
      <c r="H133" s="566"/>
      <c r="I133" s="661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8" t="s">
        <v>54</v>
      </c>
      <c r="D134" s="568"/>
      <c r="E134" s="568"/>
      <c r="F134" s="568"/>
      <c r="G134" s="568"/>
      <c r="H134" s="566"/>
      <c r="I134" s="661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8" t="s">
        <v>17</v>
      </c>
      <c r="D135" s="568"/>
      <c r="E135" s="568"/>
      <c r="F135" s="568"/>
      <c r="G135" s="568"/>
      <c r="H135" s="566"/>
      <c r="I135" s="661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8" t="s">
        <v>59</v>
      </c>
      <c r="D136" s="568"/>
      <c r="E136" s="568"/>
      <c r="F136" s="568"/>
      <c r="G136" s="568"/>
      <c r="H136" s="566"/>
      <c r="I136" s="661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8" t="s">
        <v>18</v>
      </c>
      <c r="D137" s="568"/>
      <c r="E137" s="568"/>
      <c r="F137" s="568"/>
      <c r="G137" s="568"/>
      <c r="H137" s="566"/>
      <c r="I137" s="661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8" t="s">
        <v>19</v>
      </c>
      <c r="D138" s="568"/>
      <c r="E138" s="568"/>
      <c r="F138" s="568"/>
      <c r="G138" s="568"/>
      <c r="H138" s="566"/>
      <c r="I138" s="661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8" t="s">
        <v>20</v>
      </c>
      <c r="D139" s="568"/>
      <c r="E139" s="568"/>
      <c r="F139" s="568"/>
      <c r="G139" s="568"/>
      <c r="H139" s="566"/>
      <c r="I139" s="661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8" t="s">
        <v>21</v>
      </c>
      <c r="D140" s="568"/>
      <c r="E140" s="568"/>
      <c r="F140" s="568"/>
      <c r="G140" s="568"/>
      <c r="H140" s="566"/>
      <c r="I140" s="661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8" t="s">
        <v>22</v>
      </c>
      <c r="D141" s="568"/>
      <c r="E141" s="568"/>
      <c r="F141" s="568"/>
      <c r="G141" s="568"/>
      <c r="H141" s="566"/>
      <c r="I141" s="661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8" t="s">
        <v>23</v>
      </c>
      <c r="D142" s="568"/>
      <c r="E142" s="568"/>
      <c r="F142" s="568"/>
      <c r="G142" s="568"/>
      <c r="H142" s="566"/>
      <c r="I142" s="661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8" t="s">
        <v>24</v>
      </c>
      <c r="D143" s="568"/>
      <c r="E143" s="568"/>
      <c r="F143" s="568"/>
      <c r="G143" s="568"/>
      <c r="H143" s="566"/>
      <c r="I143" s="661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8" t="s">
        <v>25</v>
      </c>
      <c r="D144" s="568"/>
      <c r="E144" s="568"/>
      <c r="F144" s="568"/>
      <c r="G144" s="568"/>
      <c r="H144" s="566"/>
      <c r="I144" s="661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8" t="s">
        <v>26</v>
      </c>
      <c r="D145" s="568"/>
      <c r="E145" s="568"/>
      <c r="F145" s="568"/>
      <c r="G145" s="568"/>
      <c r="H145" s="566"/>
      <c r="I145" s="661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8" t="s">
        <v>27</v>
      </c>
      <c r="D146" s="568"/>
      <c r="E146" s="568"/>
      <c r="F146" s="568"/>
      <c r="G146" s="568"/>
      <c r="H146" s="566"/>
      <c r="I146" s="661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8" t="s">
        <v>28</v>
      </c>
      <c r="D147" s="568"/>
      <c r="E147" s="568"/>
      <c r="F147" s="568"/>
      <c r="G147" s="568"/>
      <c r="H147" s="566"/>
      <c r="I147" s="661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8" t="s">
        <v>29</v>
      </c>
      <c r="D148" s="568"/>
      <c r="E148" s="568"/>
      <c r="F148" s="568"/>
      <c r="G148" s="568"/>
      <c r="H148" s="566"/>
      <c r="I148" s="661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8" t="s">
        <v>114</v>
      </c>
      <c r="D149" s="568"/>
      <c r="E149" s="568"/>
      <c r="F149" s="568"/>
      <c r="G149" s="568"/>
      <c r="H149" s="566"/>
      <c r="I149" s="661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8" t="s">
        <v>30</v>
      </c>
      <c r="D150" s="568"/>
      <c r="E150" s="568"/>
      <c r="F150" s="568"/>
      <c r="G150" s="568"/>
      <c r="H150" s="566"/>
      <c r="I150" s="661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8" t="s">
        <v>31</v>
      </c>
      <c r="D151" s="568"/>
      <c r="E151" s="568"/>
      <c r="F151" s="568"/>
      <c r="G151" s="568"/>
      <c r="H151" s="566"/>
      <c r="I151" s="661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8" t="s">
        <v>32</v>
      </c>
      <c r="D152" s="568"/>
      <c r="E152" s="568"/>
      <c r="F152" s="568"/>
      <c r="G152" s="568"/>
      <c r="H152" s="566"/>
      <c r="I152" s="661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8" t="s">
        <v>33</v>
      </c>
      <c r="D153" s="568"/>
      <c r="E153" s="568"/>
      <c r="F153" s="568"/>
      <c r="G153" s="568"/>
      <c r="H153" s="566"/>
      <c r="I153" s="661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8" t="s">
        <v>34</v>
      </c>
      <c r="D154" s="568"/>
      <c r="E154" s="568"/>
      <c r="F154" s="568"/>
      <c r="G154" s="568"/>
      <c r="H154" s="566"/>
      <c r="I154" s="661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8" t="s">
        <v>35</v>
      </c>
      <c r="D155" s="568"/>
      <c r="E155" s="568"/>
      <c r="F155" s="568"/>
      <c r="G155" s="568"/>
      <c r="H155" s="566"/>
      <c r="I155" s="661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8" t="s">
        <v>36</v>
      </c>
      <c r="D156" s="568"/>
      <c r="E156" s="568"/>
      <c r="F156" s="568"/>
      <c r="G156" s="568"/>
      <c r="H156" s="566"/>
      <c r="I156" s="661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8" t="s">
        <v>37</v>
      </c>
      <c r="D157" s="568"/>
      <c r="E157" s="568"/>
      <c r="F157" s="568"/>
      <c r="G157" s="568"/>
      <c r="H157" s="566"/>
      <c r="I157" s="661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8" t="s">
        <v>38</v>
      </c>
      <c r="D158" s="568"/>
      <c r="E158" s="568"/>
      <c r="F158" s="568"/>
      <c r="G158" s="568"/>
      <c r="H158" s="566"/>
      <c r="I158" s="661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8" t="s">
        <v>39</v>
      </c>
      <c r="D159" s="568"/>
      <c r="E159" s="568"/>
      <c r="F159" s="568"/>
      <c r="G159" s="568"/>
      <c r="H159" s="566"/>
      <c r="I159" s="661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8" t="s">
        <v>48</v>
      </c>
      <c r="D160" s="568"/>
      <c r="E160" s="568"/>
      <c r="F160" s="568"/>
      <c r="G160" s="568"/>
      <c r="H160" s="566"/>
      <c r="I160" s="661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8" t="s">
        <v>40</v>
      </c>
      <c r="D161" s="568"/>
      <c r="E161" s="568"/>
      <c r="F161" s="568"/>
      <c r="G161" s="568"/>
      <c r="H161" s="566"/>
      <c r="I161" s="661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8" t="s">
        <v>41</v>
      </c>
      <c r="D162" s="568"/>
      <c r="E162" s="568"/>
      <c r="F162" s="568"/>
      <c r="G162" s="568"/>
      <c r="H162" s="566"/>
      <c r="I162" s="661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8" t="s">
        <v>42</v>
      </c>
      <c r="D163" s="568"/>
      <c r="E163" s="568"/>
      <c r="F163" s="568"/>
      <c r="G163" s="568"/>
      <c r="H163" s="566"/>
      <c r="I163" s="661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8" t="s">
        <v>45</v>
      </c>
      <c r="D164" s="568"/>
      <c r="E164" s="568"/>
      <c r="F164" s="568"/>
      <c r="G164" s="568"/>
      <c r="H164" s="566"/>
      <c r="I164" s="661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8" t="s">
        <v>116</v>
      </c>
      <c r="D165" s="568"/>
      <c r="E165" s="568"/>
      <c r="F165" s="568"/>
      <c r="G165" s="568"/>
      <c r="H165" s="566"/>
      <c r="I165" s="661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8" t="s">
        <v>43</v>
      </c>
      <c r="D166" s="568"/>
      <c r="E166" s="568"/>
      <c r="F166" s="568"/>
      <c r="G166" s="568"/>
      <c r="H166" s="566"/>
      <c r="I166" s="661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8" t="s">
        <v>46</v>
      </c>
      <c r="D167" s="568"/>
      <c r="E167" s="568"/>
      <c r="F167" s="568"/>
      <c r="G167" s="568"/>
      <c r="H167" s="566"/>
      <c r="I167" s="661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8" t="s">
        <v>44</v>
      </c>
      <c r="D168" s="568"/>
      <c r="E168" s="568"/>
      <c r="F168" s="568"/>
      <c r="G168" s="568"/>
      <c r="H168" s="566"/>
      <c r="I168" s="661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8" t="s">
        <v>115</v>
      </c>
      <c r="D169" s="568"/>
      <c r="E169" s="568"/>
      <c r="F169" s="568"/>
      <c r="G169" s="568"/>
      <c r="H169" s="566"/>
      <c r="I169" s="661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8" t="s">
        <v>47</v>
      </c>
      <c r="D170" s="568"/>
      <c r="E170" s="568"/>
      <c r="F170" s="568"/>
      <c r="G170" s="568"/>
      <c r="H170" s="566"/>
      <c r="I170" s="661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8" t="s">
        <v>58</v>
      </c>
      <c r="D171" s="568"/>
      <c r="E171" s="568"/>
      <c r="F171" s="568"/>
      <c r="G171" s="568"/>
      <c r="H171" s="566"/>
      <c r="I171" s="661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8" t="s">
        <v>118</v>
      </c>
      <c r="D172" s="568"/>
      <c r="E172" s="568"/>
      <c r="F172" s="568"/>
      <c r="G172" s="568"/>
      <c r="H172" s="568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8" t="s">
        <v>195</v>
      </c>
      <c r="D173" s="568"/>
      <c r="E173" s="568"/>
      <c r="F173" s="568"/>
      <c r="G173" s="568"/>
      <c r="H173" s="568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8" t="s">
        <v>233</v>
      </c>
      <c r="D174" s="568"/>
      <c r="E174" s="568"/>
      <c r="F174" s="568"/>
      <c r="G174" s="568"/>
      <c r="H174" s="568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8" t="s">
        <v>236</v>
      </c>
      <c r="D175" s="568"/>
      <c r="E175" s="568"/>
      <c r="F175" s="568"/>
      <c r="G175" s="568"/>
      <c r="H175" s="568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8" t="s">
        <v>246</v>
      </c>
      <c r="D176" s="568"/>
      <c r="E176" s="568"/>
      <c r="F176" s="568"/>
      <c r="G176" s="568"/>
      <c r="H176" s="568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6" t="s">
        <v>247</v>
      </c>
      <c r="D177" s="567"/>
      <c r="E177" s="567"/>
      <c r="F177" s="567"/>
      <c r="G177" s="567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6" t="s">
        <v>248</v>
      </c>
      <c r="D178" s="567"/>
      <c r="E178" s="567"/>
      <c r="F178" s="567"/>
      <c r="G178" s="567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6" t="s">
        <v>250</v>
      </c>
      <c r="D179" s="567"/>
      <c r="E179" s="567"/>
      <c r="F179" s="567"/>
      <c r="G179" s="567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6" t="s">
        <v>251</v>
      </c>
      <c r="D180" s="567"/>
      <c r="E180" s="567"/>
      <c r="F180" s="567"/>
      <c r="G180" s="567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6" t="s">
        <v>252</v>
      </c>
      <c r="D181" s="567"/>
      <c r="E181" s="567"/>
      <c r="F181" s="567"/>
      <c r="G181" s="567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6" t="s">
        <v>253</v>
      </c>
      <c r="D182" s="567"/>
      <c r="E182" s="567"/>
      <c r="F182" s="567"/>
      <c r="G182" s="567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6" t="s">
        <v>254</v>
      </c>
      <c r="D183" s="567"/>
      <c r="E183" s="567"/>
      <c r="F183" s="567"/>
      <c r="G183" s="567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6" t="s">
        <v>249</v>
      </c>
      <c r="D184" s="567"/>
      <c r="E184" s="567"/>
      <c r="F184" s="567"/>
      <c r="G184" s="567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6" t="s">
        <v>255</v>
      </c>
      <c r="D185" s="567"/>
      <c r="E185" s="567"/>
      <c r="F185" s="567"/>
      <c r="G185" s="567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6" t="s">
        <v>256</v>
      </c>
      <c r="D186" s="567"/>
      <c r="E186" s="567"/>
      <c r="F186" s="567"/>
      <c r="G186" s="567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6" t="s">
        <v>257</v>
      </c>
      <c r="D187" s="567"/>
      <c r="E187" s="567"/>
      <c r="F187" s="567"/>
      <c r="G187" s="567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6" t="s">
        <v>258</v>
      </c>
      <c r="D188" s="567"/>
      <c r="E188" s="567"/>
      <c r="F188" s="567"/>
      <c r="G188" s="567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6" t="s">
        <v>259</v>
      </c>
      <c r="D189" s="567"/>
      <c r="E189" s="567"/>
      <c r="F189" s="567"/>
      <c r="G189" s="567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260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8" t="s">
        <v>275</v>
      </c>
      <c r="D191" s="568"/>
      <c r="E191" s="568"/>
      <c r="F191" s="568"/>
      <c r="G191" s="568"/>
      <c r="H191" s="568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8" t="s">
        <v>276</v>
      </c>
      <c r="D192" s="568"/>
      <c r="E192" s="568"/>
      <c r="F192" s="568"/>
      <c r="G192" s="568"/>
      <c r="H192" s="568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8" t="s">
        <v>277</v>
      </c>
      <c r="D193" s="568"/>
      <c r="E193" s="568"/>
      <c r="F193" s="568"/>
      <c r="G193" s="568"/>
      <c r="H193" s="568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8">
        <f>SUM(K108:L173)</f>
        <v>6977</v>
      </c>
      <c r="J201" s="654"/>
      <c r="K201" s="654"/>
      <c r="L201" s="669"/>
      <c r="M201" s="653">
        <f>SUM(O108:P173)</f>
        <v>15103.5</v>
      </c>
      <c r="N201" s="654"/>
      <c r="O201" s="654"/>
      <c r="P201" s="655"/>
      <c r="Q201" s="668">
        <f>SUM(S108:T173)</f>
        <v>12957.5</v>
      </c>
      <c r="R201" s="654"/>
      <c r="S201" s="654"/>
      <c r="T201" s="669"/>
      <c r="U201" s="653">
        <f>SUM(W108:X173)</f>
        <v>16319.5</v>
      </c>
      <c r="V201" s="654"/>
      <c r="W201" s="654"/>
      <c r="X201" s="655"/>
      <c r="Y201" s="668">
        <f>SUM(AA108:AB190)</f>
        <v>26064.5</v>
      </c>
      <c r="Z201" s="654"/>
      <c r="AA201" s="654"/>
      <c r="AB201" s="669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93">
        <f>SUM(AL108:AM200)</f>
        <v>17914</v>
      </c>
      <c r="AK201" s="694"/>
      <c r="AL201" s="694"/>
      <c r="AM201" s="695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263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96">
        <f>OD102</f>
        <v>-17.5</v>
      </c>
      <c r="AK202" s="697"/>
      <c r="AL202" s="697"/>
      <c r="AM202" s="698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0" t="s">
        <v>89</v>
      </c>
      <c r="C206" s="660"/>
      <c r="D206" s="660"/>
      <c r="E206" s="660"/>
      <c r="F206" s="660"/>
      <c r="G206" s="660"/>
      <c r="H206" s="660"/>
      <c r="I206" s="660"/>
      <c r="J206" s="660"/>
      <c r="K206" s="660"/>
      <c r="L206" s="660"/>
      <c r="M206" s="660"/>
      <c r="N206" s="660"/>
      <c r="O206" s="660"/>
      <c r="P206" s="660"/>
      <c r="Q206" s="660"/>
      <c r="R206" s="660"/>
      <c r="S206" s="660"/>
      <c r="T206" s="660"/>
      <c r="U206" s="660"/>
      <c r="V206" s="660"/>
      <c r="W206" s="6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0"/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6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6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7" t="s">
        <v>80</v>
      </c>
      <c r="D210" s="648"/>
      <c r="E210" s="648"/>
      <c r="F210" s="648"/>
      <c r="G210" s="648"/>
      <c r="H210" s="648"/>
      <c r="I210" s="648"/>
      <c r="J210" s="648"/>
      <c r="K210" s="648"/>
      <c r="L210" s="648"/>
      <c r="M210" s="648"/>
      <c r="N210" s="648"/>
      <c r="O210" s="648"/>
      <c r="P210" s="648"/>
      <c r="Q210" s="648"/>
      <c r="R210" s="648"/>
      <c r="S210" s="648"/>
      <c r="T210" s="648"/>
      <c r="U210" s="648"/>
      <c r="V210" s="648"/>
      <c r="W210" s="649"/>
      <c r="X210" s="648"/>
      <c r="Y210" s="648"/>
      <c r="Z210" s="648"/>
      <c r="AA210" s="650"/>
      <c r="AB210" s="650"/>
      <c r="AC210" s="650"/>
      <c r="AD210" s="651"/>
      <c r="AE210" s="651"/>
      <c r="AF210" s="651"/>
      <c r="AG210" s="652"/>
      <c r="AH210" s="83"/>
      <c r="AI210" s="8"/>
      <c r="AJ210" s="8"/>
      <c r="AK210" s="8"/>
    </row>
    <row r="211" spans="1:51" ht="27" thickBot="1" x14ac:dyDescent="0.3">
      <c r="A211" s="42"/>
      <c r="C211" s="644" t="s">
        <v>2</v>
      </c>
      <c r="D211" s="645"/>
      <c r="E211" s="645"/>
      <c r="F211" s="645"/>
      <c r="G211" s="645"/>
      <c r="H211" s="6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5" t="s">
        <v>55</v>
      </c>
      <c r="D212" s="666"/>
      <c r="E212" s="666"/>
      <c r="F212" s="666"/>
      <c r="G212" s="666"/>
      <c r="H212" s="6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68"/>
      <c r="E213" s="568"/>
      <c r="F213" s="568"/>
      <c r="G213" s="568"/>
      <c r="H213" s="5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68"/>
      <c r="E214" s="568"/>
      <c r="F214" s="568"/>
      <c r="G214" s="568"/>
      <c r="H214" s="5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68"/>
      <c r="E215" s="568"/>
      <c r="F215" s="568"/>
      <c r="G215" s="568"/>
      <c r="H215" s="5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68"/>
      <c r="E216" s="568"/>
      <c r="F216" s="568"/>
      <c r="G216" s="568"/>
      <c r="H216" s="5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68"/>
      <c r="E217" s="568"/>
      <c r="F217" s="568"/>
      <c r="G217" s="568"/>
      <c r="H217" s="5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68"/>
      <c r="E218" s="568"/>
      <c r="F218" s="568"/>
      <c r="G218" s="568"/>
      <c r="H218" s="5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68"/>
      <c r="E219" s="568"/>
      <c r="F219" s="568"/>
      <c r="G219" s="568"/>
      <c r="H219" s="5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68"/>
      <c r="E220" s="568"/>
      <c r="F220" s="568"/>
      <c r="G220" s="568"/>
      <c r="H220" s="5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68"/>
      <c r="E221" s="568"/>
      <c r="F221" s="568"/>
      <c r="G221" s="568"/>
      <c r="H221" s="5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68"/>
      <c r="E222" s="568"/>
      <c r="F222" s="568"/>
      <c r="G222" s="568"/>
      <c r="H222" s="5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68"/>
      <c r="E223" s="568"/>
      <c r="F223" s="568"/>
      <c r="G223" s="568"/>
      <c r="H223" s="5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68"/>
      <c r="E224" s="568"/>
      <c r="F224" s="568"/>
      <c r="G224" s="568"/>
      <c r="H224" s="5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68"/>
      <c r="E225" s="568"/>
      <c r="F225" s="568"/>
      <c r="G225" s="568"/>
      <c r="H225" s="5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68"/>
      <c r="E226" s="568"/>
      <c r="F226" s="568"/>
      <c r="G226" s="568"/>
      <c r="H226" s="5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68"/>
      <c r="E227" s="568"/>
      <c r="F227" s="568"/>
      <c r="G227" s="568"/>
      <c r="H227" s="5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68"/>
      <c r="E228" s="568"/>
      <c r="F228" s="568"/>
      <c r="G228" s="568"/>
      <c r="H228" s="5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6" t="s">
        <v>98</v>
      </c>
      <c r="D229" s="568"/>
      <c r="E229" s="568"/>
      <c r="F229" s="568"/>
      <c r="G229" s="568"/>
      <c r="H229" s="5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6" t="s">
        <v>99</v>
      </c>
      <c r="D230" s="568"/>
      <c r="E230" s="568"/>
      <c r="F230" s="568"/>
      <c r="G230" s="568"/>
      <c r="H230" s="5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6" t="s">
        <v>100</v>
      </c>
      <c r="D231" s="568"/>
      <c r="E231" s="568"/>
      <c r="F231" s="568"/>
      <c r="G231" s="568"/>
      <c r="H231" s="5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6" t="s">
        <v>101</v>
      </c>
      <c r="D232" s="568"/>
      <c r="E232" s="568"/>
      <c r="F232" s="568"/>
      <c r="G232" s="568"/>
      <c r="H232" s="5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6" t="s">
        <v>53</v>
      </c>
      <c r="D233" s="568"/>
      <c r="E233" s="568"/>
      <c r="F233" s="568"/>
      <c r="G233" s="568"/>
      <c r="H233" s="5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1" t="s">
        <v>233</v>
      </c>
      <c r="D234" s="642"/>
      <c r="E234" s="642"/>
      <c r="F234" s="642"/>
      <c r="G234" s="642"/>
      <c r="H234" s="6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4" t="s">
        <v>81</v>
      </c>
      <c r="D237" s="674"/>
      <c r="E237" s="674"/>
      <c r="F237" s="674"/>
      <c r="G237" s="674"/>
      <c r="H237" s="674"/>
      <c r="I237" s="674"/>
      <c r="J237" s="674"/>
      <c r="K237" s="674"/>
      <c r="L237" s="674"/>
      <c r="M237" s="674"/>
      <c r="N237" s="674"/>
      <c r="O237" s="674"/>
      <c r="P237" s="6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9" t="s">
        <v>2</v>
      </c>
      <c r="D238" s="659"/>
      <c r="E238" s="659"/>
      <c r="F238" s="659"/>
      <c r="G238" s="6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8" t="s">
        <v>14</v>
      </c>
      <c r="D239" s="568"/>
      <c r="E239" s="568"/>
      <c r="F239" s="568"/>
      <c r="G239" s="568"/>
      <c r="H239" s="5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8" t="s">
        <v>15</v>
      </c>
      <c r="D240" s="568"/>
      <c r="E240" s="568"/>
      <c r="F240" s="568"/>
      <c r="G240" s="568"/>
      <c r="H240" s="5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8" t="s">
        <v>16</v>
      </c>
      <c r="D241" s="568"/>
      <c r="E241" s="568"/>
      <c r="F241" s="568"/>
      <c r="G241" s="568"/>
      <c r="H241" s="5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8" t="s">
        <v>17</v>
      </c>
      <c r="D242" s="568"/>
      <c r="E242" s="568"/>
      <c r="F242" s="568"/>
      <c r="G242" s="568"/>
      <c r="H242" s="5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8" t="s">
        <v>18</v>
      </c>
      <c r="D243" s="568"/>
      <c r="E243" s="568"/>
      <c r="F243" s="568"/>
      <c r="G243" s="568"/>
      <c r="H243" s="5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8" t="s">
        <v>19</v>
      </c>
      <c r="D244" s="568"/>
      <c r="E244" s="568"/>
      <c r="F244" s="568"/>
      <c r="G244" s="568"/>
      <c r="H244" s="5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4" t="s">
        <v>180</v>
      </c>
      <c r="D249" s="674"/>
      <c r="E249" s="674"/>
      <c r="F249" s="674"/>
      <c r="G249" s="674"/>
      <c r="H249" s="674"/>
      <c r="I249" s="674"/>
      <c r="J249" s="674"/>
      <c r="K249" s="674"/>
      <c r="L249" s="674"/>
      <c r="M249" s="674"/>
      <c r="N249" s="674"/>
      <c r="O249" s="674"/>
      <c r="P249" s="6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9" t="s">
        <v>2</v>
      </c>
      <c r="D250" s="659"/>
      <c r="E250" s="659"/>
      <c r="F250" s="659"/>
      <c r="G250" s="6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8" t="s">
        <v>16</v>
      </c>
      <c r="D251" s="568"/>
      <c r="E251" s="568"/>
      <c r="F251" s="568"/>
      <c r="G251" s="568"/>
      <c r="H251" s="5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8" t="s">
        <v>93</v>
      </c>
      <c r="D252" s="568"/>
      <c r="E252" s="568"/>
      <c r="F252" s="568"/>
      <c r="G252" s="568"/>
      <c r="H252" s="5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4" t="s">
        <v>82</v>
      </c>
      <c r="D257" s="674"/>
      <c r="E257" s="674"/>
      <c r="F257" s="674"/>
      <c r="G257" s="674"/>
      <c r="H257" s="674"/>
      <c r="I257" s="674"/>
      <c r="J257" s="674"/>
      <c r="K257" s="674"/>
      <c r="L257" s="674"/>
      <c r="M257" s="674"/>
      <c r="N257" s="674"/>
      <c r="O257" s="674"/>
      <c r="P257" s="674"/>
      <c r="Q257" s="674"/>
      <c r="R257" s="674"/>
      <c r="S257" s="674"/>
      <c r="T257" s="674"/>
      <c r="U257" s="674"/>
      <c r="V257" s="674"/>
      <c r="W257" s="674"/>
      <c r="X257" s="674"/>
      <c r="Y257" s="674"/>
      <c r="Z257" s="674"/>
      <c r="AA257" s="674"/>
      <c r="AB257" s="674"/>
      <c r="AC257" s="674"/>
      <c r="AD257" s="674"/>
      <c r="AE257" s="674"/>
      <c r="AF257" s="674"/>
      <c r="AG257" s="674"/>
      <c r="AH257" s="14"/>
      <c r="AI257" s="14"/>
      <c r="AJ257" s="8"/>
      <c r="AK257" s="8"/>
      <c r="AL257" s="8"/>
    </row>
    <row r="258" spans="1:49" ht="24" x14ac:dyDescent="0.25">
      <c r="A258" s="42"/>
      <c r="C258" s="659" t="s">
        <v>2</v>
      </c>
      <c r="D258" s="659"/>
      <c r="E258" s="659"/>
      <c r="F258" s="659"/>
      <c r="G258" s="6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8" t="s">
        <v>20</v>
      </c>
      <c r="D259" s="568"/>
      <c r="E259" s="568"/>
      <c r="F259" s="568"/>
      <c r="G259" s="568"/>
      <c r="H259" s="5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8" t="s">
        <v>21</v>
      </c>
      <c r="D260" s="568"/>
      <c r="E260" s="568"/>
      <c r="F260" s="568"/>
      <c r="G260" s="568"/>
      <c r="H260" s="5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8" t="s">
        <v>22</v>
      </c>
      <c r="D261" s="568"/>
      <c r="E261" s="568"/>
      <c r="F261" s="568"/>
      <c r="G261" s="568"/>
      <c r="H261" s="5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8" t="s">
        <v>23</v>
      </c>
      <c r="D262" s="568"/>
      <c r="E262" s="568"/>
      <c r="F262" s="568"/>
      <c r="G262" s="568"/>
      <c r="H262" s="5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8" t="s">
        <v>24</v>
      </c>
      <c r="D263" s="568"/>
      <c r="E263" s="568"/>
      <c r="F263" s="568"/>
      <c r="G263" s="568"/>
      <c r="H263" s="5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8" t="s">
        <v>25</v>
      </c>
      <c r="D264" s="568"/>
      <c r="E264" s="568"/>
      <c r="F264" s="568"/>
      <c r="G264" s="568"/>
      <c r="H264" s="5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8" t="s">
        <v>26</v>
      </c>
      <c r="D265" s="568"/>
      <c r="E265" s="568"/>
      <c r="F265" s="568"/>
      <c r="G265" s="568"/>
      <c r="H265" s="5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8" t="s">
        <v>27</v>
      </c>
      <c r="D266" s="568"/>
      <c r="E266" s="568"/>
      <c r="F266" s="568"/>
      <c r="G266" s="568"/>
      <c r="H266" s="5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8" t="s">
        <v>28</v>
      </c>
      <c r="D267" s="568"/>
      <c r="E267" s="568"/>
      <c r="F267" s="568"/>
      <c r="G267" s="568"/>
      <c r="H267" s="5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8" t="s">
        <v>29</v>
      </c>
      <c r="D268" s="568"/>
      <c r="E268" s="568"/>
      <c r="F268" s="568"/>
      <c r="G268" s="568"/>
      <c r="H268" s="5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8" t="s">
        <v>114</v>
      </c>
      <c r="D269" s="568"/>
      <c r="E269" s="568"/>
      <c r="F269" s="568"/>
      <c r="G269" s="568"/>
      <c r="H269" s="5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8" t="s">
        <v>30</v>
      </c>
      <c r="D270" s="568"/>
      <c r="E270" s="568"/>
      <c r="F270" s="568"/>
      <c r="G270" s="568"/>
      <c r="H270" s="5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8" t="s">
        <v>31</v>
      </c>
      <c r="D271" s="568"/>
      <c r="E271" s="568"/>
      <c r="F271" s="568"/>
      <c r="G271" s="568"/>
      <c r="H271" s="5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8" t="s">
        <v>32</v>
      </c>
      <c r="D272" s="568"/>
      <c r="E272" s="568"/>
      <c r="F272" s="568"/>
      <c r="G272" s="568"/>
      <c r="H272" s="5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8" t="s">
        <v>33</v>
      </c>
      <c r="D273" s="568"/>
      <c r="E273" s="568"/>
      <c r="F273" s="568"/>
      <c r="G273" s="568"/>
      <c r="H273" s="5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8" t="s">
        <v>34</v>
      </c>
      <c r="D274" s="568"/>
      <c r="E274" s="568"/>
      <c r="F274" s="568"/>
      <c r="G274" s="568"/>
      <c r="H274" s="5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8" t="s">
        <v>35</v>
      </c>
      <c r="D275" s="568"/>
      <c r="E275" s="568"/>
      <c r="F275" s="568"/>
      <c r="G275" s="568"/>
      <c r="H275" s="5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8" t="s">
        <v>36</v>
      </c>
      <c r="D276" s="568"/>
      <c r="E276" s="568"/>
      <c r="F276" s="568"/>
      <c r="G276" s="568"/>
      <c r="H276" s="5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8" t="s">
        <v>37</v>
      </c>
      <c r="D277" s="568"/>
      <c r="E277" s="568"/>
      <c r="F277" s="568"/>
      <c r="G277" s="568"/>
      <c r="H277" s="5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8" t="s">
        <v>38</v>
      </c>
      <c r="D278" s="568"/>
      <c r="E278" s="568"/>
      <c r="F278" s="568"/>
      <c r="G278" s="568"/>
      <c r="H278" s="5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8" t="s">
        <v>39</v>
      </c>
      <c r="D279" s="568"/>
      <c r="E279" s="568"/>
      <c r="F279" s="568"/>
      <c r="G279" s="568"/>
      <c r="H279" s="5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8" t="s">
        <v>48</v>
      </c>
      <c r="D280" s="568"/>
      <c r="E280" s="568"/>
      <c r="F280" s="568"/>
      <c r="G280" s="568"/>
      <c r="H280" s="5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8" t="s">
        <v>40</v>
      </c>
      <c r="D281" s="568"/>
      <c r="E281" s="568"/>
      <c r="F281" s="568"/>
      <c r="G281" s="568"/>
      <c r="H281" s="5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8" t="s">
        <v>41</v>
      </c>
      <c r="D282" s="568"/>
      <c r="E282" s="568"/>
      <c r="F282" s="568"/>
      <c r="G282" s="568"/>
      <c r="H282" s="5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8" t="s">
        <v>42</v>
      </c>
      <c r="D283" s="568"/>
      <c r="E283" s="568"/>
      <c r="F283" s="568"/>
      <c r="G283" s="568"/>
      <c r="H283" s="5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8" t="s">
        <v>45</v>
      </c>
      <c r="D284" s="568"/>
      <c r="E284" s="568"/>
      <c r="F284" s="568"/>
      <c r="G284" s="568"/>
      <c r="H284" s="5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8" t="s">
        <v>116</v>
      </c>
      <c r="D285" s="568"/>
      <c r="E285" s="568"/>
      <c r="F285" s="568"/>
      <c r="G285" s="568"/>
      <c r="H285" s="5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8" t="s">
        <v>43</v>
      </c>
      <c r="D286" s="568"/>
      <c r="E286" s="568"/>
      <c r="F286" s="568"/>
      <c r="G286" s="568"/>
      <c r="H286" s="5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8" t="s">
        <v>46</v>
      </c>
      <c r="D287" s="568"/>
      <c r="E287" s="568"/>
      <c r="F287" s="568"/>
      <c r="G287" s="568"/>
      <c r="H287" s="5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6" t="s">
        <v>44</v>
      </c>
      <c r="D288" s="567"/>
      <c r="E288" s="567"/>
      <c r="F288" s="567"/>
      <c r="G288" s="567"/>
      <c r="H288" s="5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6" t="s">
        <v>115</v>
      </c>
      <c r="D289" s="567"/>
      <c r="E289" s="567"/>
      <c r="F289" s="567"/>
      <c r="G289" s="567"/>
      <c r="H289" s="5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8" t="s">
        <v>47</v>
      </c>
      <c r="D290" s="568"/>
      <c r="E290" s="568"/>
      <c r="F290" s="568"/>
      <c r="G290" s="568"/>
      <c r="H290" s="5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6" t="s">
        <v>246</v>
      </c>
      <c r="D291" s="567"/>
      <c r="E291" s="567"/>
      <c r="F291" s="567"/>
      <c r="G291" s="567"/>
      <c r="H291" s="5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8" t="s">
        <v>277</v>
      </c>
      <c r="D292" s="568"/>
      <c r="E292" s="568"/>
      <c r="F292" s="568"/>
      <c r="G292" s="568"/>
      <c r="H292" s="5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270</v>
      </c>
      <c r="D295" s="596"/>
      <c r="E295" s="596"/>
      <c r="F295" s="596"/>
      <c r="G295" s="596"/>
      <c r="H295" s="596"/>
      <c r="I295" s="675"/>
      <c r="J295" s="675"/>
      <c r="K295" s="675"/>
      <c r="L295" s="675"/>
      <c r="M295" s="675"/>
      <c r="N295" s="675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8" t="s">
        <v>83</v>
      </c>
      <c r="D297" s="568"/>
      <c r="E297" s="568"/>
      <c r="F297" s="568"/>
      <c r="G297" s="568"/>
      <c r="H297" s="5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8" t="s">
        <v>178</v>
      </c>
      <c r="D298" s="568"/>
      <c r="E298" s="568"/>
      <c r="F298" s="568"/>
      <c r="G298" s="568"/>
      <c r="H298" s="5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6" t="s">
        <v>235</v>
      </c>
      <c r="D299" s="567"/>
      <c r="E299" s="567"/>
      <c r="F299" s="567"/>
      <c r="G299" s="567"/>
      <c r="H299" s="5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6" t="s">
        <v>247</v>
      </c>
      <c r="D300" s="567"/>
      <c r="E300" s="567"/>
      <c r="F300" s="567"/>
      <c r="G300" s="567"/>
      <c r="H300" s="5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6" t="s">
        <v>248</v>
      </c>
      <c r="D301" s="567"/>
      <c r="E301" s="567"/>
      <c r="F301" s="567"/>
      <c r="G301" s="567"/>
      <c r="H301" s="5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6" t="s">
        <v>250</v>
      </c>
      <c r="D302" s="567"/>
      <c r="E302" s="567"/>
      <c r="F302" s="567"/>
      <c r="G302" s="567"/>
      <c r="H302" s="5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6" t="s">
        <v>251</v>
      </c>
      <c r="D303" s="567"/>
      <c r="E303" s="567"/>
      <c r="F303" s="567"/>
      <c r="G303" s="567"/>
      <c r="H303" s="5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6" t="s">
        <v>252</v>
      </c>
      <c r="D304" s="567"/>
      <c r="E304" s="567"/>
      <c r="F304" s="567"/>
      <c r="G304" s="567"/>
      <c r="H304" s="5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6" t="s">
        <v>253</v>
      </c>
      <c r="D305" s="567"/>
      <c r="E305" s="567"/>
      <c r="F305" s="567"/>
      <c r="G305" s="567"/>
      <c r="H305" s="5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6" t="s">
        <v>254</v>
      </c>
      <c r="D306" s="567"/>
      <c r="E306" s="567"/>
      <c r="F306" s="567"/>
      <c r="G306" s="567"/>
      <c r="H306" s="5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6" t="s">
        <v>249</v>
      </c>
      <c r="D307" s="567"/>
      <c r="E307" s="567"/>
      <c r="F307" s="567"/>
      <c r="G307" s="567"/>
      <c r="H307" s="5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6" t="s">
        <v>255</v>
      </c>
      <c r="D308" s="567"/>
      <c r="E308" s="567"/>
      <c r="F308" s="567"/>
      <c r="G308" s="567"/>
      <c r="H308" s="5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6" t="s">
        <v>256</v>
      </c>
      <c r="D309" s="567"/>
      <c r="E309" s="567"/>
      <c r="F309" s="567"/>
      <c r="G309" s="567"/>
      <c r="H309" s="5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6" t="s">
        <v>257</v>
      </c>
      <c r="D310" s="567"/>
      <c r="E310" s="567"/>
      <c r="F310" s="567"/>
      <c r="G310" s="567"/>
      <c r="H310" s="5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6" t="s">
        <v>258</v>
      </c>
      <c r="D311" s="567"/>
      <c r="E311" s="567"/>
      <c r="F311" s="567"/>
      <c r="G311" s="567"/>
      <c r="H311" s="5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6" t="s">
        <v>259</v>
      </c>
      <c r="D312" s="567"/>
      <c r="E312" s="567"/>
      <c r="F312" s="567"/>
      <c r="G312" s="567"/>
      <c r="H312" s="5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6" t="s">
        <v>260</v>
      </c>
      <c r="D313" s="567"/>
      <c r="E313" s="567"/>
      <c r="F313" s="567"/>
      <c r="G313" s="567"/>
      <c r="H313" s="5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196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5"/>
      <c r="R316" s="125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8" t="s">
        <v>195</v>
      </c>
      <c r="D318" s="568"/>
      <c r="E318" s="568"/>
      <c r="F318" s="568"/>
      <c r="G318" s="568"/>
      <c r="H318" s="5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278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8" t="s">
        <v>275</v>
      </c>
      <c r="D324" s="568"/>
      <c r="E324" s="568"/>
      <c r="F324" s="568"/>
      <c r="G324" s="568"/>
      <c r="H324" s="5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8" t="s">
        <v>276</v>
      </c>
      <c r="D325" s="568"/>
      <c r="E325" s="568"/>
      <c r="F325" s="568"/>
      <c r="G325" s="568"/>
      <c r="H325" s="5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</row>
    <row r="2" spans="1:236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</row>
    <row r="3" spans="1:236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2"/>
      <c r="D5" s="552"/>
      <c r="E5" s="552"/>
      <c r="F5" s="552"/>
      <c r="G5" s="552"/>
      <c r="H5" s="552"/>
      <c r="I5" s="5"/>
      <c r="J5" s="7"/>
      <c r="K5" s="9"/>
      <c r="L5" s="9"/>
      <c r="M5" s="9"/>
      <c r="N5" s="9"/>
      <c r="O5" s="716"/>
      <c r="P5" s="716"/>
      <c r="Q5" s="716"/>
      <c r="R5" s="716"/>
      <c r="S5" s="716"/>
      <c r="T5" s="716"/>
      <c r="U5" s="716"/>
      <c r="V5" s="7"/>
      <c r="W5" s="9"/>
      <c r="X5" s="9"/>
      <c r="Y5" s="9"/>
      <c r="AA5" s="715"/>
      <c r="AB5" s="716"/>
      <c r="AC5" s="716"/>
      <c r="AD5" s="716"/>
      <c r="AE5" s="716"/>
      <c r="AF5" s="716"/>
      <c r="AG5" s="716"/>
      <c r="AH5" s="7"/>
      <c r="AI5" s="7"/>
      <c r="AJ5" s="7"/>
      <c r="AL5" s="715"/>
      <c r="AM5" s="716"/>
      <c r="AN5" s="716"/>
      <c r="AO5" s="716"/>
      <c r="AP5" s="716"/>
      <c r="AQ5" s="716"/>
      <c r="AR5" s="716"/>
      <c r="AS5" s="7"/>
      <c r="AZ5" s="715"/>
      <c r="BA5" s="716"/>
      <c r="BB5" s="716"/>
      <c r="BC5" s="716"/>
      <c r="BD5" s="716"/>
      <c r="BE5" s="716"/>
      <c r="BF5" s="716"/>
      <c r="BG5" s="7"/>
      <c r="BL5" s="715"/>
      <c r="BM5" s="716"/>
      <c r="BN5" s="716"/>
      <c r="BO5" s="716"/>
      <c r="BP5" s="716"/>
      <c r="BQ5" s="716"/>
      <c r="BR5" s="716"/>
      <c r="BS5" s="7"/>
      <c r="CE5" s="715"/>
      <c r="CF5" s="716"/>
      <c r="CG5" s="716"/>
      <c r="CH5" s="716"/>
      <c r="CI5" s="716"/>
      <c r="CJ5" s="716"/>
      <c r="CK5" s="716"/>
      <c r="CL5" s="7"/>
      <c r="CW5" s="715"/>
      <c r="CX5" s="716"/>
      <c r="CY5" s="716"/>
      <c r="CZ5" s="716"/>
      <c r="DA5" s="716"/>
      <c r="DB5" s="716"/>
      <c r="DC5" s="716"/>
      <c r="DQ5" s="715"/>
      <c r="DR5" s="716"/>
      <c r="DS5" s="716"/>
      <c r="DT5" s="716"/>
      <c r="DU5" s="716"/>
      <c r="DV5" s="716"/>
      <c r="DW5" s="716"/>
      <c r="EK5" s="715"/>
      <c r="EL5" s="716"/>
      <c r="EM5" s="716"/>
      <c r="EN5" s="716"/>
      <c r="EO5" s="716"/>
      <c r="EP5" s="716"/>
      <c r="EQ5" s="716"/>
      <c r="FP5" s="715"/>
      <c r="FQ5" s="716"/>
      <c r="FR5" s="716"/>
      <c r="FS5" s="716"/>
      <c r="FT5" s="716"/>
      <c r="FU5" s="716"/>
      <c r="FV5" s="716"/>
      <c r="GM5" s="715"/>
      <c r="GN5" s="716"/>
      <c r="GO5" s="716"/>
      <c r="GP5" s="716"/>
      <c r="GQ5" s="716"/>
      <c r="GR5" s="716"/>
      <c r="GS5" s="716"/>
      <c r="HH5" s="715"/>
      <c r="HI5" s="716"/>
      <c r="HJ5" s="716"/>
      <c r="HK5" s="716"/>
      <c r="HL5" s="716"/>
      <c r="HM5" s="716"/>
      <c r="HN5" s="716"/>
      <c r="HS5" s="715"/>
      <c r="HT5" s="716"/>
      <c r="HU5" s="716"/>
      <c r="HV5" s="716"/>
      <c r="HW5" s="716"/>
      <c r="HX5" s="716"/>
      <c r="HY5" s="716"/>
    </row>
    <row r="6" spans="1:236" ht="14.45" customHeight="1" x14ac:dyDescent="0.25">
      <c r="A6" s="47"/>
      <c r="B6" s="7"/>
      <c r="C6" s="552"/>
      <c r="D6" s="552"/>
      <c r="E6" s="552"/>
      <c r="F6" s="552"/>
      <c r="G6" s="552"/>
      <c r="H6" s="552"/>
      <c r="I6" s="5"/>
      <c r="J6" s="7"/>
      <c r="K6" s="9"/>
      <c r="L6" s="9"/>
      <c r="M6" s="9"/>
      <c r="N6" s="9"/>
      <c r="O6" s="716"/>
      <c r="P6" s="716"/>
      <c r="Q6" s="716"/>
      <c r="R6" s="716"/>
      <c r="S6" s="716"/>
      <c r="T6" s="716"/>
      <c r="U6" s="716"/>
      <c r="V6" s="7"/>
      <c r="W6" s="9"/>
      <c r="X6" s="9"/>
      <c r="Y6" s="9"/>
      <c r="AA6" s="716"/>
      <c r="AB6" s="716"/>
      <c r="AC6" s="716"/>
      <c r="AD6" s="716"/>
      <c r="AE6" s="716"/>
      <c r="AF6" s="716"/>
      <c r="AG6" s="716"/>
      <c r="AH6" s="7"/>
      <c r="AI6" s="7"/>
      <c r="AJ6" s="7"/>
      <c r="AL6" s="716"/>
      <c r="AM6" s="716"/>
      <c r="AN6" s="716"/>
      <c r="AO6" s="716"/>
      <c r="AP6" s="716"/>
      <c r="AQ6" s="716"/>
      <c r="AR6" s="716"/>
      <c r="AS6" s="7"/>
      <c r="AZ6" s="716"/>
      <c r="BA6" s="716"/>
      <c r="BB6" s="716"/>
      <c r="BC6" s="716"/>
      <c r="BD6" s="716"/>
      <c r="BE6" s="716"/>
      <c r="BF6" s="716"/>
      <c r="BG6" s="7"/>
      <c r="BL6" s="716"/>
      <c r="BM6" s="716"/>
      <c r="BN6" s="716"/>
      <c r="BO6" s="716"/>
      <c r="BP6" s="716"/>
      <c r="BQ6" s="716"/>
      <c r="BR6" s="716"/>
      <c r="BS6" s="7"/>
      <c r="CE6" s="716"/>
      <c r="CF6" s="716"/>
      <c r="CG6" s="716"/>
      <c r="CH6" s="716"/>
      <c r="CI6" s="716"/>
      <c r="CJ6" s="716"/>
      <c r="CK6" s="716"/>
      <c r="CL6" s="7"/>
      <c r="CW6" s="716"/>
      <c r="CX6" s="716"/>
      <c r="CY6" s="716"/>
      <c r="CZ6" s="716"/>
      <c r="DA6" s="716"/>
      <c r="DB6" s="716"/>
      <c r="DC6" s="716"/>
      <c r="DQ6" s="716"/>
      <c r="DR6" s="716"/>
      <c r="DS6" s="716"/>
      <c r="DT6" s="716"/>
      <c r="DU6" s="716"/>
      <c r="DV6" s="716"/>
      <c r="DW6" s="716"/>
      <c r="EK6" s="716"/>
      <c r="EL6" s="716"/>
      <c r="EM6" s="716"/>
      <c r="EN6" s="716"/>
      <c r="EO6" s="716"/>
      <c r="EP6" s="716"/>
      <c r="EQ6" s="716"/>
      <c r="FP6" s="716"/>
      <c r="FQ6" s="716"/>
      <c r="FR6" s="716"/>
      <c r="FS6" s="716"/>
      <c r="FT6" s="716"/>
      <c r="FU6" s="716"/>
      <c r="FV6" s="716"/>
      <c r="GM6" s="716"/>
      <c r="GN6" s="716"/>
      <c r="GO6" s="716"/>
      <c r="GP6" s="716"/>
      <c r="GQ6" s="716"/>
      <c r="GR6" s="716"/>
      <c r="GS6" s="716"/>
      <c r="HH6" s="716"/>
      <c r="HI6" s="716"/>
      <c r="HJ6" s="716"/>
      <c r="HK6" s="716"/>
      <c r="HL6" s="716"/>
      <c r="HM6" s="716"/>
      <c r="HN6" s="716"/>
      <c r="HS6" s="716"/>
      <c r="HT6" s="716"/>
      <c r="HU6" s="716"/>
      <c r="HV6" s="716"/>
      <c r="HW6" s="716"/>
      <c r="HX6" s="716"/>
      <c r="HY6" s="716"/>
    </row>
    <row r="7" spans="1:236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714"/>
      <c r="AB7" s="714"/>
      <c r="AC7" s="714"/>
      <c r="AD7" s="714"/>
      <c r="AE7" s="714"/>
      <c r="AF7" s="714"/>
      <c r="AG7" s="10"/>
      <c r="AH7" s="17"/>
      <c r="AI7" s="17"/>
      <c r="AJ7" s="17"/>
      <c r="AL7" s="714"/>
      <c r="AM7" s="714"/>
      <c r="AN7" s="714"/>
      <c r="AO7" s="714"/>
      <c r="AP7" s="714"/>
      <c r="AQ7" s="714"/>
      <c r="AR7" s="10"/>
      <c r="AS7" s="17"/>
      <c r="AT7" s="17"/>
      <c r="AU7" s="17"/>
      <c r="AV7" s="17"/>
      <c r="AW7" s="17"/>
      <c r="AX7" s="17"/>
      <c r="AY7" s="17"/>
      <c r="AZ7" s="714"/>
      <c r="BA7" s="714"/>
      <c r="BB7" s="714"/>
      <c r="BC7" s="714"/>
      <c r="BD7" s="714"/>
      <c r="BE7" s="714"/>
      <c r="BF7" s="10"/>
      <c r="BG7" s="17"/>
      <c r="BH7" s="17"/>
      <c r="BI7" s="17"/>
      <c r="BJ7" s="17"/>
      <c r="BK7" s="17"/>
      <c r="BL7" s="714"/>
      <c r="BM7" s="714"/>
      <c r="BN7" s="714"/>
      <c r="BO7" s="714"/>
      <c r="BP7" s="714"/>
      <c r="BQ7" s="7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4"/>
      <c r="CF7" s="714"/>
      <c r="CG7" s="714"/>
      <c r="CH7" s="714"/>
      <c r="CI7" s="714"/>
      <c r="CJ7" s="7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4"/>
      <c r="CX7" s="714"/>
      <c r="CY7" s="714"/>
      <c r="CZ7" s="714"/>
      <c r="DA7" s="714"/>
      <c r="DB7" s="7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4"/>
      <c r="DR7" s="714"/>
      <c r="DS7" s="714"/>
      <c r="DT7" s="714"/>
      <c r="DU7" s="714"/>
      <c r="DV7" s="7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4"/>
      <c r="EL7" s="714"/>
      <c r="EM7" s="714"/>
      <c r="EN7" s="714"/>
      <c r="EO7" s="714"/>
      <c r="EP7" s="7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4"/>
      <c r="FQ7" s="714"/>
      <c r="FR7" s="714"/>
      <c r="FS7" s="714"/>
      <c r="FT7" s="714"/>
      <c r="FU7" s="7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4"/>
      <c r="GN7" s="714"/>
      <c r="GO7" s="714"/>
      <c r="GP7" s="714"/>
      <c r="GQ7" s="714"/>
      <c r="GR7" s="7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4"/>
      <c r="HI7" s="714"/>
      <c r="HJ7" s="714"/>
      <c r="HK7" s="714"/>
      <c r="HL7" s="714"/>
      <c r="HM7" s="714"/>
      <c r="HN7" s="10"/>
      <c r="HO7" s="17"/>
      <c r="HP7" s="17"/>
      <c r="HQ7" s="17"/>
      <c r="HS7" s="714"/>
      <c r="HT7" s="714"/>
      <c r="HU7" s="714"/>
      <c r="HV7" s="714"/>
      <c r="HW7" s="714"/>
      <c r="HX7" s="714"/>
      <c r="HY7" s="10"/>
      <c r="HZ7" s="17"/>
      <c r="IA7" s="17"/>
      <c r="IB7" s="17"/>
    </row>
    <row r="8" spans="1:236" ht="14.45" customHeight="1" x14ac:dyDescent="0.25">
      <c r="A8" s="47"/>
      <c r="B8" s="12"/>
      <c r="C8" s="701" t="s">
        <v>120</v>
      </c>
      <c r="D8" s="701"/>
      <c r="E8" s="701"/>
      <c r="F8" s="701"/>
      <c r="G8" s="7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1" t="s">
        <v>121</v>
      </c>
      <c r="D9" s="701"/>
      <c r="E9" s="701"/>
      <c r="F9" s="701"/>
      <c r="G9" s="7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1" t="s">
        <v>123</v>
      </c>
      <c r="D10" s="701"/>
      <c r="E10" s="701"/>
      <c r="F10" s="701"/>
      <c r="G10" s="7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1" t="s">
        <v>122</v>
      </c>
      <c r="D11" s="701"/>
      <c r="E11" s="701"/>
      <c r="F11" s="701"/>
      <c r="G11" s="7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1" t="s">
        <v>124</v>
      </c>
      <c r="D12" s="701"/>
      <c r="E12" s="701"/>
      <c r="F12" s="701"/>
      <c r="G12" s="7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1" t="s">
        <v>125</v>
      </c>
      <c r="D13" s="701"/>
      <c r="E13" s="701"/>
      <c r="F13" s="701"/>
      <c r="G13" s="7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1" t="s">
        <v>128</v>
      </c>
      <c r="D14" s="701"/>
      <c r="E14" s="701"/>
      <c r="F14" s="701"/>
      <c r="G14" s="7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1" t="s">
        <v>129</v>
      </c>
      <c r="D15" s="701"/>
      <c r="E15" s="701"/>
      <c r="F15" s="701"/>
      <c r="G15" s="7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1" t="s">
        <v>130</v>
      </c>
      <c r="D16" s="701"/>
      <c r="E16" s="701"/>
      <c r="F16" s="701"/>
      <c r="G16" s="7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1" t="s">
        <v>131</v>
      </c>
      <c r="D17" s="701"/>
      <c r="E17" s="701"/>
      <c r="F17" s="701"/>
      <c r="G17" s="7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1" t="s">
        <v>140</v>
      </c>
      <c r="D18" s="701"/>
      <c r="E18" s="701"/>
      <c r="F18" s="701"/>
      <c r="G18" s="7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1" t="s">
        <v>146</v>
      </c>
      <c r="D19" s="701"/>
      <c r="E19" s="701"/>
      <c r="F19" s="701"/>
      <c r="G19" s="7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1" t="s">
        <v>141</v>
      </c>
      <c r="D20" s="701"/>
      <c r="E20" s="701"/>
      <c r="F20" s="701"/>
      <c r="G20" s="7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1" t="s">
        <v>142</v>
      </c>
      <c r="D21" s="701"/>
      <c r="E21" s="701"/>
      <c r="F21" s="701"/>
      <c r="G21" s="7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1" t="s">
        <v>143</v>
      </c>
      <c r="D22" s="701"/>
      <c r="E22" s="701"/>
      <c r="F22" s="701"/>
      <c r="G22" s="7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1" t="s">
        <v>145</v>
      </c>
      <c r="D23" s="701"/>
      <c r="E23" s="701"/>
      <c r="F23" s="701"/>
      <c r="G23" s="7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1" t="s">
        <v>144</v>
      </c>
      <c r="D24" s="701"/>
      <c r="E24" s="701"/>
      <c r="F24" s="701"/>
      <c r="G24" s="7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1" t="s">
        <v>134</v>
      </c>
      <c r="D25" s="701"/>
      <c r="E25" s="701"/>
      <c r="F25" s="701"/>
      <c r="G25" s="7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76"/>
      <c r="AB25" s="676"/>
      <c r="AC25" s="676"/>
      <c r="AD25" s="676"/>
      <c r="AE25" s="676"/>
      <c r="AF25" s="676"/>
      <c r="AG25" s="12"/>
      <c r="AH25" s="12"/>
      <c r="AI25" s="12"/>
      <c r="AJ25" s="12"/>
      <c r="AL25" s="676"/>
      <c r="AM25" s="676"/>
      <c r="AN25" s="676"/>
      <c r="AO25" s="676"/>
      <c r="AP25" s="676"/>
      <c r="AQ25" s="676"/>
      <c r="AR25" s="12"/>
      <c r="AS25" s="12"/>
      <c r="AT25" s="12"/>
      <c r="AU25" s="12"/>
      <c r="AV25" s="12"/>
      <c r="AW25" s="12"/>
      <c r="AX25" s="12"/>
      <c r="AY25" s="12"/>
      <c r="AZ25" s="676"/>
      <c r="BA25" s="676"/>
      <c r="BB25" s="676"/>
      <c r="BC25" s="676"/>
      <c r="BD25" s="676"/>
      <c r="BE25" s="676"/>
      <c r="BF25" s="12"/>
      <c r="BG25" s="12"/>
      <c r="BH25" s="12"/>
      <c r="BI25" s="12"/>
      <c r="BJ25" s="12"/>
      <c r="BK25" s="12"/>
      <c r="BL25" s="676"/>
      <c r="BM25" s="676"/>
      <c r="BN25" s="676"/>
      <c r="BO25" s="676"/>
      <c r="BP25" s="676"/>
      <c r="BQ25" s="6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6"/>
      <c r="CF25" s="676"/>
      <c r="CG25" s="676"/>
      <c r="CH25" s="676"/>
      <c r="CI25" s="676"/>
      <c r="CJ25" s="6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6"/>
      <c r="CX25" s="676"/>
      <c r="CY25" s="676"/>
      <c r="CZ25" s="676"/>
      <c r="DA25" s="676"/>
      <c r="DB25" s="6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6"/>
      <c r="DR25" s="676"/>
      <c r="DS25" s="676"/>
      <c r="DT25" s="676"/>
      <c r="DU25" s="676"/>
      <c r="DV25" s="6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6"/>
      <c r="EL25" s="676"/>
      <c r="EM25" s="676"/>
      <c r="EN25" s="676"/>
      <c r="EO25" s="676"/>
      <c r="EP25" s="6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6"/>
      <c r="FQ25" s="676"/>
      <c r="FR25" s="676"/>
      <c r="FS25" s="676"/>
      <c r="FT25" s="676"/>
      <c r="FU25" s="6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6"/>
      <c r="GN25" s="676"/>
      <c r="GO25" s="676"/>
      <c r="GP25" s="676"/>
      <c r="GQ25" s="676"/>
      <c r="GR25" s="6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6"/>
      <c r="HI25" s="676"/>
      <c r="HJ25" s="676"/>
      <c r="HK25" s="676"/>
      <c r="HL25" s="676"/>
      <c r="HM25" s="676"/>
      <c r="HO25" s="6"/>
      <c r="HP25" s="12"/>
      <c r="HQ25" s="12"/>
      <c r="HS25" s="676"/>
      <c r="HT25" s="676"/>
      <c r="HU25" s="676"/>
      <c r="HV25" s="676"/>
      <c r="HW25" s="676"/>
      <c r="HX25" s="676"/>
      <c r="HZ25" s="6"/>
      <c r="IA25" s="12"/>
      <c r="IB25" s="12"/>
    </row>
    <row r="26" spans="1:236" ht="14.45" customHeight="1" x14ac:dyDescent="0.25">
      <c r="A26" s="47"/>
      <c r="B26" s="14"/>
      <c r="C26" s="701" t="s">
        <v>167</v>
      </c>
      <c r="D26" s="701"/>
      <c r="E26" s="701"/>
      <c r="F26" s="701"/>
      <c r="G26" s="7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1" t="s">
        <v>132</v>
      </c>
      <c r="D27" s="701"/>
      <c r="E27" s="701"/>
      <c r="F27" s="701"/>
      <c r="G27" s="7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1" t="s">
        <v>133</v>
      </c>
      <c r="D28" s="701"/>
      <c r="E28" s="701"/>
      <c r="F28" s="701"/>
      <c r="G28" s="7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1" t="s">
        <v>168</v>
      </c>
      <c r="D29" s="701"/>
      <c r="E29" s="701"/>
      <c r="F29" s="701"/>
      <c r="G29" s="7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1" t="s">
        <v>135</v>
      </c>
      <c r="D30" s="701"/>
      <c r="E30" s="701"/>
      <c r="F30" s="701"/>
      <c r="G30" s="7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1" t="s">
        <v>136</v>
      </c>
      <c r="D31" s="701"/>
      <c r="E31" s="701"/>
      <c r="F31" s="701"/>
      <c r="G31" s="7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1" t="s">
        <v>137</v>
      </c>
      <c r="D32" s="701"/>
      <c r="E32" s="701"/>
      <c r="F32" s="701"/>
      <c r="G32" s="7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1" t="s">
        <v>147</v>
      </c>
      <c r="D33" s="701"/>
      <c r="E33" s="701"/>
      <c r="F33" s="701"/>
      <c r="G33" s="7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1" t="s">
        <v>174</v>
      </c>
      <c r="D34" s="701"/>
      <c r="E34" s="701"/>
      <c r="F34" s="701"/>
      <c r="G34" s="7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1" t="s">
        <v>210</v>
      </c>
      <c r="D35" s="701"/>
      <c r="E35" s="701"/>
      <c r="F35" s="701"/>
      <c r="G35" s="7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1" t="s">
        <v>148</v>
      </c>
      <c r="D36" s="701"/>
      <c r="E36" s="701"/>
      <c r="F36" s="701"/>
      <c r="G36" s="7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1" t="s">
        <v>169</v>
      </c>
      <c r="D37" s="701"/>
      <c r="E37" s="701"/>
      <c r="F37" s="701"/>
      <c r="G37" s="7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1" t="s">
        <v>156</v>
      </c>
      <c r="D38" s="701"/>
      <c r="E38" s="701"/>
      <c r="F38" s="701"/>
      <c r="G38" s="7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1" t="s">
        <v>150</v>
      </c>
      <c r="D39" s="701"/>
      <c r="E39" s="701"/>
      <c r="F39" s="701"/>
      <c r="G39" s="7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1" t="s">
        <v>149</v>
      </c>
      <c r="D40" s="701"/>
      <c r="E40" s="701"/>
      <c r="F40" s="701"/>
      <c r="G40" s="7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1" t="s">
        <v>151</v>
      </c>
      <c r="D41" s="701"/>
      <c r="E41" s="701"/>
      <c r="F41" s="701"/>
      <c r="G41" s="7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1" t="s">
        <v>172</v>
      </c>
      <c r="D42" s="701"/>
      <c r="E42" s="701"/>
      <c r="F42" s="701"/>
      <c r="G42" s="7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1" t="s">
        <v>173</v>
      </c>
      <c r="D43" s="701"/>
      <c r="E43" s="701"/>
      <c r="F43" s="701"/>
      <c r="G43" s="7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1" t="s">
        <v>155</v>
      </c>
      <c r="D44" s="701"/>
      <c r="E44" s="701"/>
      <c r="F44" s="701"/>
      <c r="G44" s="7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1" t="s">
        <v>152</v>
      </c>
      <c r="D45" s="701"/>
      <c r="E45" s="701"/>
      <c r="F45" s="701"/>
      <c r="G45" s="7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1" t="s">
        <v>153</v>
      </c>
      <c r="D46" s="701"/>
      <c r="E46" s="701"/>
      <c r="F46" s="701"/>
      <c r="G46" s="7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1" t="s">
        <v>154</v>
      </c>
      <c r="D47" s="701"/>
      <c r="E47" s="701"/>
      <c r="F47" s="701"/>
      <c r="G47" s="7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1" t="s">
        <v>170</v>
      </c>
      <c r="D48" s="701"/>
      <c r="E48" s="701"/>
      <c r="F48" s="701"/>
      <c r="G48" s="7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1" t="s">
        <v>171</v>
      </c>
      <c r="D49" s="701"/>
      <c r="E49" s="701"/>
      <c r="F49" s="701"/>
      <c r="G49" s="7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1" t="s">
        <v>211</v>
      </c>
      <c r="D50" s="701"/>
      <c r="E50" s="701"/>
      <c r="F50" s="701"/>
      <c r="G50" s="7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1" t="s">
        <v>212</v>
      </c>
      <c r="D51" s="701"/>
      <c r="E51" s="701"/>
      <c r="F51" s="701"/>
      <c r="G51" s="7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1" t="s">
        <v>177</v>
      </c>
      <c r="D52" s="701"/>
      <c r="E52" s="701"/>
      <c r="F52" s="701"/>
      <c r="G52" s="7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1" t="s">
        <v>175</v>
      </c>
      <c r="D53" s="701"/>
      <c r="E53" s="701"/>
      <c r="F53" s="701"/>
      <c r="G53" s="7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1" t="s">
        <v>176</v>
      </c>
      <c r="D54" s="701"/>
      <c r="E54" s="701"/>
      <c r="F54" s="701"/>
      <c r="G54" s="7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1" t="s">
        <v>138</v>
      </c>
      <c r="D55" s="701"/>
      <c r="E55" s="701"/>
      <c r="F55" s="701"/>
      <c r="G55" s="7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1" t="s">
        <v>139</v>
      </c>
      <c r="D56" s="701"/>
      <c r="E56" s="701"/>
      <c r="F56" s="701"/>
      <c r="G56" s="7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1" t="s">
        <v>166</v>
      </c>
      <c r="D57" s="701"/>
      <c r="E57" s="701"/>
      <c r="F57" s="701"/>
      <c r="G57" s="7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1" t="s">
        <v>126</v>
      </c>
      <c r="D58" s="701"/>
      <c r="E58" s="701"/>
      <c r="F58" s="701"/>
      <c r="G58" s="7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1" t="s">
        <v>127</v>
      </c>
      <c r="D59" s="701"/>
      <c r="E59" s="701"/>
      <c r="F59" s="701"/>
      <c r="G59" s="7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1" t="s">
        <v>161</v>
      </c>
      <c r="D60" s="701"/>
      <c r="E60" s="701"/>
      <c r="F60" s="701"/>
      <c r="G60" s="7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1" t="s">
        <v>162</v>
      </c>
      <c r="D61" s="701"/>
      <c r="E61" s="701"/>
      <c r="F61" s="701"/>
      <c r="G61" s="7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1" t="s">
        <v>163</v>
      </c>
      <c r="D62" s="701"/>
      <c r="E62" s="701"/>
      <c r="F62" s="701"/>
      <c r="G62" s="7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1" t="s">
        <v>158</v>
      </c>
      <c r="D63" s="701"/>
      <c r="E63" s="701"/>
      <c r="F63" s="701"/>
      <c r="G63" s="7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1" t="s">
        <v>160</v>
      </c>
      <c r="D64" s="701"/>
      <c r="E64" s="701"/>
      <c r="F64" s="701"/>
      <c r="G64" s="7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1" t="s">
        <v>157</v>
      </c>
      <c r="D65" s="701"/>
      <c r="E65" s="701"/>
      <c r="F65" s="701"/>
      <c r="G65" s="7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1" t="s">
        <v>159</v>
      </c>
      <c r="D66" s="701"/>
      <c r="E66" s="701"/>
      <c r="F66" s="701"/>
      <c r="G66" s="7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1" t="s">
        <v>164</v>
      </c>
      <c r="D67" s="701"/>
      <c r="E67" s="701"/>
      <c r="F67" s="701"/>
      <c r="G67" s="7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1" t="s">
        <v>165</v>
      </c>
      <c r="D68" s="701"/>
      <c r="E68" s="701"/>
      <c r="F68" s="701"/>
      <c r="G68" s="7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1" t="s">
        <v>119</v>
      </c>
      <c r="D69" s="701"/>
      <c r="E69" s="701"/>
      <c r="F69" s="701"/>
      <c r="G69" s="7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2"/>
      <c r="BM70" s="712"/>
      <c r="BN70" s="712"/>
      <c r="BO70" s="712"/>
      <c r="BP70" s="712"/>
      <c r="BQ70" s="7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2"/>
      <c r="CF70" s="712"/>
      <c r="CG70" s="712"/>
      <c r="CH70" s="712"/>
      <c r="CI70" s="712"/>
      <c r="CJ70" s="7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3" t="s">
        <v>68</v>
      </c>
      <c r="CF134" s="713"/>
      <c r="CG134" s="713"/>
      <c r="CH134" s="713"/>
      <c r="CI134" s="713"/>
      <c r="CJ134" s="7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2" t="s">
        <v>84</v>
      </c>
      <c r="B135" s="672"/>
      <c r="C135" s="672"/>
      <c r="D135" s="672"/>
      <c r="E135" s="672"/>
      <c r="F135" s="672"/>
      <c r="G135" s="672"/>
      <c r="H135" s="672"/>
      <c r="I135" s="672"/>
      <c r="J135" s="672"/>
      <c r="K135" s="672"/>
      <c r="L135" s="672"/>
      <c r="M135" s="672"/>
      <c r="N135" s="672"/>
      <c r="O135" s="672"/>
      <c r="P135" s="672"/>
      <c r="Q135" s="672"/>
      <c r="R135" s="672"/>
      <c r="S135" s="672"/>
      <c r="T135" s="672"/>
      <c r="U135" s="672"/>
      <c r="V135" s="672"/>
      <c r="W135" s="672"/>
      <c r="X135" s="6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9" t="s">
        <v>186</v>
      </c>
      <c r="FQ135" s="709"/>
      <c r="FR135" s="709"/>
      <c r="FS135" s="709"/>
      <c r="FT135" s="709"/>
      <c r="FU135" s="7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2"/>
      <c r="B136" s="672"/>
      <c r="C136" s="672"/>
      <c r="D136" s="672"/>
      <c r="E136" s="672"/>
      <c r="F136" s="672"/>
      <c r="G136" s="672"/>
      <c r="H136" s="672"/>
      <c r="I136" s="672"/>
      <c r="J136" s="672"/>
      <c r="K136" s="672"/>
      <c r="L136" s="672"/>
      <c r="M136" s="672"/>
      <c r="N136" s="672"/>
      <c r="O136" s="672"/>
      <c r="P136" s="672"/>
      <c r="Q136" s="672"/>
      <c r="R136" s="672"/>
      <c r="S136" s="672"/>
      <c r="T136" s="672"/>
      <c r="U136" s="672"/>
      <c r="V136" s="672"/>
      <c r="W136" s="672"/>
      <c r="X136" s="6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9" t="s">
        <v>187</v>
      </c>
      <c r="FQ136" s="709"/>
      <c r="FR136" s="709"/>
      <c r="FS136" s="709"/>
      <c r="FT136" s="709"/>
      <c r="FU136" s="7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2"/>
      <c r="B137" s="672"/>
      <c r="C137" s="672"/>
      <c r="D137" s="672"/>
      <c r="E137" s="672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 s="672"/>
      <c r="X137" s="6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9" t="s">
        <v>188</v>
      </c>
      <c r="FQ137" s="709"/>
      <c r="FR137" s="709"/>
      <c r="FS137" s="709"/>
      <c r="FT137" s="709"/>
      <c r="FU137" s="7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9" t="s">
        <v>188</v>
      </c>
      <c r="FQ138" s="709"/>
      <c r="FR138" s="709"/>
      <c r="FS138" s="709"/>
      <c r="FT138" s="709"/>
      <c r="FU138" s="7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7" t="str">
        <f t="shared" ref="C139:C170" si="3">C7</f>
        <v>DESCRIPCION</v>
      </c>
      <c r="D139" s="677"/>
      <c r="E139" s="677"/>
      <c r="F139" s="677"/>
      <c r="G139" s="677"/>
      <c r="H139" s="603" t="s">
        <v>213</v>
      </c>
      <c r="I139" s="603"/>
      <c r="J139" s="603"/>
      <c r="K139" s="603"/>
      <c r="L139" s="656" t="s">
        <v>214</v>
      </c>
      <c r="M139" s="657"/>
      <c r="N139" s="657"/>
      <c r="O139" s="658"/>
      <c r="P139" s="656" t="s">
        <v>215</v>
      </c>
      <c r="Q139" s="657"/>
      <c r="R139" s="657"/>
      <c r="S139" s="658"/>
      <c r="T139" s="656" t="s">
        <v>216</v>
      </c>
      <c r="U139" s="657"/>
      <c r="V139" s="657"/>
      <c r="W139" s="658"/>
      <c r="X139" s="710" t="s">
        <v>72</v>
      </c>
      <c r="Y139" s="711"/>
      <c r="Z139" s="711"/>
      <c r="AA139" s="7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8" t="str">
        <f t="shared" si="3"/>
        <v>BUSH HG 1 1/2" X 1"</v>
      </c>
      <c r="D140" s="568"/>
      <c r="E140" s="568"/>
      <c r="F140" s="568"/>
      <c r="G140" s="568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708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8" t="str">
        <f t="shared" si="3"/>
        <v>BUSH HG 1" X 1/2"</v>
      </c>
      <c r="D141" s="568"/>
      <c r="E141" s="568"/>
      <c r="F141" s="568"/>
      <c r="G141" s="568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708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8" t="str">
        <f t="shared" si="3"/>
        <v>ANILLO HG 3</v>
      </c>
      <c r="D142" s="568"/>
      <c r="E142" s="568"/>
      <c r="F142" s="568"/>
      <c r="G142" s="568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708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8" t="str">
        <f t="shared" si="3"/>
        <v>ANILLO HG 4</v>
      </c>
      <c r="D143" s="568"/>
      <c r="E143" s="568"/>
      <c r="F143" s="568"/>
      <c r="G143" s="568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708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8" t="str">
        <f t="shared" si="3"/>
        <v>TAPON HG 1</v>
      </c>
      <c r="D144" s="568"/>
      <c r="E144" s="568"/>
      <c r="F144" s="568"/>
      <c r="G144" s="568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708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8" t="str">
        <f t="shared" si="3"/>
        <v>TEE HG 1 1/2</v>
      </c>
      <c r="D145" s="568"/>
      <c r="E145" s="568"/>
      <c r="F145" s="568"/>
      <c r="G145" s="568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708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8" t="str">
        <f t="shared" si="3"/>
        <v>CHECK PVC 1/2</v>
      </c>
      <c r="D146" s="568"/>
      <c r="E146" s="568"/>
      <c r="F146" s="568"/>
      <c r="G146" s="568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708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8" t="str">
        <f t="shared" si="3"/>
        <v>CHECK PVC 3/4</v>
      </c>
      <c r="D147" s="568"/>
      <c r="E147" s="568"/>
      <c r="F147" s="568"/>
      <c r="G147" s="568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708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8" t="str">
        <f t="shared" si="3"/>
        <v>CHECK PVC 1</v>
      </c>
      <c r="D148" s="568"/>
      <c r="E148" s="568"/>
      <c r="F148" s="568"/>
      <c r="G148" s="568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708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8" t="str">
        <f t="shared" si="3"/>
        <v>CHECK PVC 1 1/2</v>
      </c>
      <c r="D149" s="568"/>
      <c r="E149" s="568"/>
      <c r="F149" s="568"/>
      <c r="G149" s="568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708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8" t="str">
        <f t="shared" si="3"/>
        <v>ANILLO A/F C/R 3/4 PVC</v>
      </c>
      <c r="D150" s="568"/>
      <c r="E150" s="568"/>
      <c r="F150" s="568"/>
      <c r="G150" s="568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708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8" t="str">
        <f t="shared" si="3"/>
        <v>ANILLO A/F C/R 1/2 PVC</v>
      </c>
      <c r="D151" s="568"/>
      <c r="E151" s="568"/>
      <c r="F151" s="568"/>
      <c r="G151" s="568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708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8" t="str">
        <f t="shared" si="3"/>
        <v>TEE A/F C/R 1/2 PVC</v>
      </c>
      <c r="D152" s="568"/>
      <c r="E152" s="568"/>
      <c r="F152" s="568"/>
      <c r="G152" s="568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708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8" t="str">
        <f t="shared" si="3"/>
        <v>TEE A/F C/R 3/4 PVC</v>
      </c>
      <c r="D153" s="568"/>
      <c r="E153" s="568"/>
      <c r="F153" s="568"/>
      <c r="G153" s="568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708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8" t="str">
        <f t="shared" si="3"/>
        <v>CODO A/F C/R 1/2 X 90 PVC</v>
      </c>
      <c r="D154" s="568"/>
      <c r="E154" s="568"/>
      <c r="F154" s="568"/>
      <c r="G154" s="568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708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8" t="str">
        <f t="shared" si="3"/>
        <v>TAPA A/F C/R 1/2 PVC</v>
      </c>
      <c r="D155" s="568"/>
      <c r="E155" s="568"/>
      <c r="F155" s="568"/>
      <c r="G155" s="568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708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8" t="str">
        <f t="shared" si="3"/>
        <v>TAPA A/F C/R 3/4 PVC</v>
      </c>
      <c r="D156" s="568"/>
      <c r="E156" s="568"/>
      <c r="F156" s="568"/>
      <c r="G156" s="568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708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8" t="str">
        <f t="shared" si="3"/>
        <v>FLANCHE PVC 3/4 ECON</v>
      </c>
      <c r="D157" s="568"/>
      <c r="E157" s="568"/>
      <c r="F157" s="568"/>
      <c r="G157" s="568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708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8" t="str">
        <f t="shared" si="3"/>
        <v>UNION PAT A/F 1 1/2 P/P ECON</v>
      </c>
      <c r="D158" s="568"/>
      <c r="E158" s="568"/>
      <c r="F158" s="568"/>
      <c r="G158" s="568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708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8" t="str">
        <f t="shared" si="3"/>
        <v>UNION PAT A/F 1/2 P/P ECON</v>
      </c>
      <c r="D159" s="568"/>
      <c r="E159" s="568"/>
      <c r="F159" s="568"/>
      <c r="G159" s="568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708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8" t="str">
        <f t="shared" si="3"/>
        <v>TEE A/F 1 1/2 P/P</v>
      </c>
      <c r="D160" s="568"/>
      <c r="E160" s="568"/>
      <c r="F160" s="568"/>
      <c r="G160" s="568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708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8" t="str">
        <f t="shared" si="3"/>
        <v>TEE A/F 2 P/P</v>
      </c>
      <c r="D161" s="568"/>
      <c r="E161" s="568"/>
      <c r="F161" s="568"/>
      <c r="G161" s="568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708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8" t="str">
        <f t="shared" si="3"/>
        <v>BUJE A/F 3/4 X 1/2</v>
      </c>
      <c r="D162" s="568"/>
      <c r="E162" s="568"/>
      <c r="F162" s="568"/>
      <c r="G162" s="568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708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8" t="str">
        <f t="shared" si="3"/>
        <v>BUJE A/F 1 X 3/4</v>
      </c>
      <c r="D163" s="568"/>
      <c r="E163" s="568"/>
      <c r="F163" s="568"/>
      <c r="G163" s="568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708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8" t="str">
        <f t="shared" si="3"/>
        <v>ADAPT HEM A/F 1 1/2</v>
      </c>
      <c r="D164" s="568"/>
      <c r="E164" s="568"/>
      <c r="F164" s="568"/>
      <c r="G164" s="568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708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8" t="str">
        <f t="shared" si="3"/>
        <v>CHECK PVC A/N 4</v>
      </c>
      <c r="D165" s="568"/>
      <c r="E165" s="568"/>
      <c r="F165" s="568"/>
      <c r="G165" s="568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708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8" t="str">
        <f t="shared" si="3"/>
        <v>YEE 2 IMPLAVEN</v>
      </c>
      <c r="D166" s="568"/>
      <c r="E166" s="568"/>
      <c r="F166" s="568"/>
      <c r="G166" s="568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708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8" t="str">
        <f t="shared" si="3"/>
        <v>YEE 3</v>
      </c>
      <c r="D167" s="568"/>
      <c r="E167" s="568"/>
      <c r="F167" s="568"/>
      <c r="G167" s="568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708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8" t="str">
        <f t="shared" si="3"/>
        <v>YEE A/N 4X2</v>
      </c>
      <c r="D168" s="568"/>
      <c r="E168" s="568"/>
      <c r="F168" s="568"/>
      <c r="G168" s="568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708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8" t="str">
        <f t="shared" si="3"/>
        <v>YEE A/N 4</v>
      </c>
      <c r="D169" s="568"/>
      <c r="E169" s="568"/>
      <c r="F169" s="568"/>
      <c r="G169" s="568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708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8" t="str">
        <f t="shared" si="3"/>
        <v>TEE A/N 2</v>
      </c>
      <c r="D170" s="568"/>
      <c r="E170" s="568"/>
      <c r="F170" s="568"/>
      <c r="G170" s="568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708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8" t="str">
        <f t="shared" ref="C171:C201" si="14">C39</f>
        <v>TEE A/N 3</v>
      </c>
      <c r="D171" s="568"/>
      <c r="E171" s="568"/>
      <c r="F171" s="568"/>
      <c r="G171" s="568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708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8" t="str">
        <f t="shared" si="14"/>
        <v>TEE A/N 4</v>
      </c>
      <c r="D172" s="568"/>
      <c r="E172" s="568"/>
      <c r="F172" s="568"/>
      <c r="G172" s="568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708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8" t="str">
        <f t="shared" si="14"/>
        <v>TEE A/N 4X2</v>
      </c>
      <c r="D173" s="568"/>
      <c r="E173" s="568"/>
      <c r="F173" s="568"/>
      <c r="G173" s="568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708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8" t="str">
        <f t="shared" si="14"/>
        <v>TEE 3X2 UNIPLAST</v>
      </c>
      <c r="D174" s="568"/>
      <c r="E174" s="568"/>
      <c r="F174" s="568"/>
      <c r="G174" s="568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708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8" t="str">
        <f t="shared" si="14"/>
        <v>TEE 4X3 PAVCO</v>
      </c>
      <c r="D175" s="568"/>
      <c r="E175" s="568"/>
      <c r="F175" s="568"/>
      <c r="G175" s="568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708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8" t="str">
        <f t="shared" si="14"/>
        <v>TAPA A/N 2 REGISTRO</v>
      </c>
      <c r="D176" s="568"/>
      <c r="E176" s="568"/>
      <c r="F176" s="568"/>
      <c r="G176" s="568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708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8" t="str">
        <f t="shared" si="14"/>
        <v>TAPA A/N 3 REGISTRO</v>
      </c>
      <c r="D177" s="568"/>
      <c r="E177" s="568"/>
      <c r="F177" s="568"/>
      <c r="G177" s="568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708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8" t="str">
        <f t="shared" si="14"/>
        <v>ANILLO A/N 2</v>
      </c>
      <c r="D178" s="568"/>
      <c r="E178" s="568"/>
      <c r="F178" s="568"/>
      <c r="G178" s="568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708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8" t="str">
        <f t="shared" si="14"/>
        <v>RED A/N 3X2</v>
      </c>
      <c r="D179" s="568"/>
      <c r="E179" s="568"/>
      <c r="F179" s="568"/>
      <c r="G179" s="568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708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8" t="str">
        <f t="shared" si="14"/>
        <v>CODO 3X45 TUBRICA</v>
      </c>
      <c r="D180" s="568"/>
      <c r="E180" s="568"/>
      <c r="F180" s="568"/>
      <c r="G180" s="568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708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8" t="str">
        <f t="shared" si="14"/>
        <v>CODO 4X45 BETAPLAST</v>
      </c>
      <c r="D181" s="568"/>
      <c r="E181" s="568"/>
      <c r="F181" s="568"/>
      <c r="G181" s="568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708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8" t="str">
        <f t="shared" si="14"/>
        <v>CODO 4X90</v>
      </c>
      <c r="D182" s="568"/>
      <c r="E182" s="568"/>
      <c r="F182" s="568"/>
      <c r="G182" s="568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708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8" t="str">
        <f t="shared" si="14"/>
        <v>SIFON COMPLETO 2"</v>
      </c>
      <c r="D183" s="568"/>
      <c r="E183" s="568"/>
      <c r="F183" s="568"/>
      <c r="G183" s="568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708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8" t="str">
        <f t="shared" si="14"/>
        <v>SIFON 4 COMPLETO BETAPLAST</v>
      </c>
      <c r="D184" s="568"/>
      <c r="E184" s="568"/>
      <c r="F184" s="568"/>
      <c r="G184" s="568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708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8" t="str">
        <f t="shared" si="14"/>
        <v>SIFON CORTO 3" DERIVADO</v>
      </c>
      <c r="D185" s="568"/>
      <c r="E185" s="568"/>
      <c r="F185" s="568"/>
      <c r="G185" s="568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708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8" t="str">
        <f t="shared" si="14"/>
        <v>SIFON 4 CORTO DERIVADOS</v>
      </c>
      <c r="D186" s="568"/>
      <c r="E186" s="568"/>
      <c r="F186" s="568"/>
      <c r="G186" s="568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708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8" t="str">
        <f t="shared" si="14"/>
        <v>MANG 1/2 X 5/8 PLAST ECON</v>
      </c>
      <c r="D187" s="568"/>
      <c r="E187" s="568"/>
      <c r="F187" s="568"/>
      <c r="G187" s="568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708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8" t="str">
        <f t="shared" si="14"/>
        <v>MANG 1/2 X 1/2 PLAST ECON</v>
      </c>
      <c r="D188" s="568"/>
      <c r="E188" s="568"/>
      <c r="F188" s="568"/>
      <c r="G188" s="568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708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8" t="str">
        <f t="shared" si="14"/>
        <v>TUBO COBRE 3/16</v>
      </c>
      <c r="D189" s="568"/>
      <c r="E189" s="568"/>
      <c r="F189" s="568"/>
      <c r="G189" s="568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708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8" t="str">
        <f t="shared" si="14"/>
        <v>DISCO C/M 4 1/2 WINONE</v>
      </c>
      <c r="D190" s="568"/>
      <c r="E190" s="568"/>
      <c r="F190" s="568"/>
      <c r="G190" s="568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708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8" t="str">
        <f t="shared" si="14"/>
        <v>DISCO R/M 4 1/2 WINONE</v>
      </c>
      <c r="D191" s="568"/>
      <c r="E191" s="568"/>
      <c r="F191" s="568"/>
      <c r="G191" s="568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708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8" t="str">
        <f t="shared" si="14"/>
        <v>LLAVERO GANCHO GRANDE</v>
      </c>
      <c r="D192" s="568"/>
      <c r="E192" s="568"/>
      <c r="F192" s="568"/>
      <c r="G192" s="568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708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8" t="str">
        <f t="shared" si="14"/>
        <v>LLAVERO GANCHO MEDIANO</v>
      </c>
      <c r="D193" s="568"/>
      <c r="E193" s="568"/>
      <c r="F193" s="568"/>
      <c r="G193" s="568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708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8" t="str">
        <f t="shared" si="14"/>
        <v>LLAVERO SECURITY</v>
      </c>
      <c r="D194" s="568"/>
      <c r="E194" s="568"/>
      <c r="F194" s="568"/>
      <c r="G194" s="568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708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8" t="str">
        <f t="shared" si="14"/>
        <v>GRIFERIA LAVAPLATO INDIVIDUAL</v>
      </c>
      <c r="D195" s="568"/>
      <c r="E195" s="568"/>
      <c r="F195" s="568"/>
      <c r="G195" s="568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708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8" t="str">
        <f t="shared" si="14"/>
        <v>LLAVE SENCILLA LAVAPLATO GRIVEN</v>
      </c>
      <c r="D196" s="568"/>
      <c r="E196" s="568"/>
      <c r="F196" s="568"/>
      <c r="G196" s="568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708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8" t="str">
        <f t="shared" si="14"/>
        <v>CODO 75MM X 90 RIEGO</v>
      </c>
      <c r="D197" s="568"/>
      <c r="E197" s="568"/>
      <c r="F197" s="568"/>
      <c r="G197" s="568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708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8" t="str">
        <f t="shared" si="14"/>
        <v>INFLADOR P/CAUCHOS</v>
      </c>
      <c r="D198" s="568"/>
      <c r="E198" s="568"/>
      <c r="F198" s="568"/>
      <c r="G198" s="568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708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8" t="str">
        <f t="shared" si="14"/>
        <v>SERRUCHO SECURITY 14" DE PODAR</v>
      </c>
      <c r="D199" s="568"/>
      <c r="E199" s="568"/>
      <c r="F199" s="568"/>
      <c r="G199" s="568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708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8" t="str">
        <f t="shared" si="14"/>
        <v>SPLINTER ORIG 2 VIAS</v>
      </c>
      <c r="D200" s="568"/>
      <c r="E200" s="568"/>
      <c r="F200" s="568"/>
      <c r="G200" s="568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708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8" t="str">
        <f t="shared" si="14"/>
        <v>LAMPARA DE NOCHE</v>
      </c>
      <c r="D201" s="568"/>
      <c r="E201" s="568"/>
      <c r="F201" s="568"/>
      <c r="G201" s="568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708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8">
        <f>SUM(J140:K201)</f>
        <v>538.70000000000005</v>
      </c>
      <c r="I202" s="654"/>
      <c r="J202" s="654"/>
      <c r="K202" s="654"/>
      <c r="L202" s="654">
        <f>SUM(N140:O201)</f>
        <v>0</v>
      </c>
      <c r="M202" s="654"/>
      <c r="N202" s="654"/>
      <c r="O202" s="669"/>
      <c r="P202" s="654">
        <f>SUM(R140:S201)</f>
        <v>0</v>
      </c>
      <c r="Q202" s="654"/>
      <c r="R202" s="654"/>
      <c r="S202" s="669"/>
      <c r="T202" s="654">
        <f>SUM(V140:W201)</f>
        <v>0</v>
      </c>
      <c r="U202" s="654"/>
      <c r="V202" s="654"/>
      <c r="W202" s="669"/>
      <c r="X202" s="668">
        <f>SUM(Z140:AA201)</f>
        <v>538.70000000000005</v>
      </c>
      <c r="Y202" s="654"/>
      <c r="Z202" s="654"/>
      <c r="AA202" s="6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0" t="s">
        <v>89</v>
      </c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0"/>
      <c r="C209" s="660"/>
      <c r="D209" s="660"/>
      <c r="E209" s="660"/>
      <c r="F209" s="660"/>
      <c r="G209" s="660"/>
      <c r="H209" s="660"/>
      <c r="I209" s="660"/>
      <c r="J209" s="660"/>
      <c r="K209" s="660"/>
      <c r="L209" s="660"/>
      <c r="M209" s="660"/>
      <c r="N209" s="660"/>
      <c r="O209" s="660"/>
      <c r="P209" s="660"/>
      <c r="Q209" s="660"/>
      <c r="R209" s="660"/>
      <c r="S209" s="660"/>
      <c r="T209" s="660"/>
      <c r="U209" s="660"/>
      <c r="V209" s="6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9" t="s">
        <v>217</v>
      </c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83"/>
      <c r="P211" s="8"/>
      <c r="Q211" s="8"/>
      <c r="R211" s="8"/>
      <c r="S211" s="8"/>
    </row>
    <row r="212" spans="1:31" ht="26.25" x14ac:dyDescent="0.25">
      <c r="A212" s="42"/>
      <c r="C212" s="706" t="s">
        <v>2</v>
      </c>
      <c r="D212" s="659"/>
      <c r="E212" s="659"/>
      <c r="F212" s="659"/>
      <c r="G212" s="7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68"/>
      <c r="E213" s="568"/>
      <c r="F213" s="568"/>
      <c r="G213" s="5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68"/>
      <c r="E214" s="568"/>
      <c r="F214" s="568"/>
      <c r="G214" s="5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68"/>
      <c r="E215" s="568"/>
      <c r="F215" s="568"/>
      <c r="G215" s="5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68"/>
      <c r="E216" s="568"/>
      <c r="F216" s="568"/>
      <c r="G216" s="5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68"/>
      <c r="E217" s="568"/>
      <c r="F217" s="568"/>
      <c r="G217" s="5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68"/>
      <c r="E218" s="568"/>
      <c r="F218" s="568"/>
      <c r="G218" s="5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68"/>
      <c r="E219" s="568"/>
      <c r="F219" s="568"/>
      <c r="G219" s="5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68"/>
      <c r="E220" s="568"/>
      <c r="F220" s="568"/>
      <c r="G220" s="5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68"/>
      <c r="E221" s="568"/>
      <c r="F221" s="568"/>
      <c r="G221" s="5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68"/>
      <c r="E222" s="568"/>
      <c r="F222" s="568"/>
      <c r="G222" s="5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68"/>
      <c r="E223" s="568"/>
      <c r="F223" s="568"/>
      <c r="G223" s="5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68"/>
      <c r="E224" s="568"/>
      <c r="F224" s="568"/>
      <c r="G224" s="5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68"/>
      <c r="E225" s="568"/>
      <c r="F225" s="568"/>
      <c r="G225" s="5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68"/>
      <c r="E226" s="568"/>
      <c r="F226" s="568"/>
      <c r="G226" s="5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68"/>
      <c r="E227" s="568"/>
      <c r="F227" s="568"/>
      <c r="G227" s="5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68"/>
      <c r="E228" s="568"/>
      <c r="F228" s="568"/>
      <c r="G228" s="5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68"/>
      <c r="E229" s="568"/>
      <c r="F229" s="568"/>
      <c r="G229" s="5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6" t="str">
        <f t="shared" si="23"/>
        <v>FLANCHE PVC 3/4 ECON</v>
      </c>
      <c r="D230" s="568"/>
      <c r="E230" s="568"/>
      <c r="F230" s="568"/>
      <c r="G230" s="5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6" t="str">
        <f t="shared" si="23"/>
        <v>UNION PAT A/F 1 1/2 P/P ECON</v>
      </c>
      <c r="D231" s="568"/>
      <c r="E231" s="568"/>
      <c r="F231" s="568"/>
      <c r="G231" s="5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6" t="str">
        <f t="shared" si="23"/>
        <v>UNION PAT A/F 1/2 P/P ECON</v>
      </c>
      <c r="D232" s="568"/>
      <c r="E232" s="568"/>
      <c r="F232" s="568"/>
      <c r="G232" s="5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6" t="str">
        <f t="shared" si="23"/>
        <v>TEE A/F 1 1/2 P/P</v>
      </c>
      <c r="D233" s="568"/>
      <c r="E233" s="568"/>
      <c r="F233" s="568"/>
      <c r="G233" s="5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6" t="str">
        <f t="shared" si="23"/>
        <v>TEE A/F 2 P/P</v>
      </c>
      <c r="D234" s="568"/>
      <c r="E234" s="568"/>
      <c r="F234" s="568"/>
      <c r="G234" s="5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68"/>
      <c r="E235" s="568"/>
      <c r="F235" s="568"/>
      <c r="G235" s="5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68"/>
      <c r="E236" s="568"/>
      <c r="F236" s="568"/>
      <c r="G236" s="5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68"/>
      <c r="E237" s="568"/>
      <c r="F237" s="568"/>
      <c r="G237" s="5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68"/>
      <c r="E238" s="568"/>
      <c r="F238" s="568"/>
      <c r="G238" s="5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68"/>
      <c r="E239" s="568"/>
      <c r="F239" s="568"/>
      <c r="G239" s="5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68"/>
      <c r="E240" s="568"/>
      <c r="F240" s="568"/>
      <c r="G240" s="5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68"/>
      <c r="E241" s="568"/>
      <c r="F241" s="568"/>
      <c r="G241" s="5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68"/>
      <c r="E242" s="568"/>
      <c r="F242" s="568"/>
      <c r="G242" s="5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68"/>
      <c r="E243" s="568"/>
      <c r="F243" s="568"/>
      <c r="G243" s="5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68"/>
      <c r="E244" s="568"/>
      <c r="F244" s="568"/>
      <c r="G244" s="5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68"/>
      <c r="E245" s="568"/>
      <c r="F245" s="568"/>
      <c r="G245" s="5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68"/>
      <c r="E246" s="568"/>
      <c r="F246" s="568"/>
      <c r="G246" s="5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68"/>
      <c r="E247" s="568"/>
      <c r="F247" s="568"/>
      <c r="G247" s="5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68"/>
      <c r="E248" s="568"/>
      <c r="F248" s="568"/>
      <c r="G248" s="5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68"/>
      <c r="E249" s="568"/>
      <c r="F249" s="568"/>
      <c r="G249" s="5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68"/>
      <c r="E250" s="568"/>
      <c r="F250" s="568"/>
      <c r="G250" s="5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68"/>
      <c r="E251" s="568"/>
      <c r="F251" s="568"/>
      <c r="G251" s="5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68"/>
      <c r="E252" s="568"/>
      <c r="F252" s="568"/>
      <c r="G252" s="5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68"/>
      <c r="E253" s="568"/>
      <c r="F253" s="568"/>
      <c r="G253" s="5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68"/>
      <c r="E254" s="568"/>
      <c r="F254" s="568"/>
      <c r="G254" s="5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68"/>
      <c r="E255" s="568"/>
      <c r="F255" s="568"/>
      <c r="G255" s="5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68"/>
      <c r="E256" s="568"/>
      <c r="F256" s="568"/>
      <c r="G256" s="5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68"/>
      <c r="E257" s="568"/>
      <c r="F257" s="568"/>
      <c r="G257" s="5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68"/>
      <c r="E258" s="568"/>
      <c r="F258" s="568"/>
      <c r="G258" s="5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68"/>
      <c r="E259" s="568"/>
      <c r="F259" s="568"/>
      <c r="G259" s="5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68"/>
      <c r="E260" s="568"/>
      <c r="F260" s="568"/>
      <c r="G260" s="5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68"/>
      <c r="E261" s="568"/>
      <c r="F261" s="568"/>
      <c r="G261" s="5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68"/>
      <c r="E262" s="568"/>
      <c r="F262" s="568"/>
      <c r="G262" s="5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68"/>
      <c r="E263" s="568"/>
      <c r="F263" s="568"/>
      <c r="G263" s="5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68"/>
      <c r="E264" s="568"/>
      <c r="F264" s="568"/>
      <c r="G264" s="5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68"/>
      <c r="E265" s="568"/>
      <c r="F265" s="568"/>
      <c r="G265" s="5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68"/>
      <c r="E266" s="568"/>
      <c r="F266" s="568"/>
      <c r="G266" s="5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68"/>
      <c r="E267" s="568"/>
      <c r="F267" s="568"/>
      <c r="G267" s="5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68"/>
      <c r="E268" s="568"/>
      <c r="F268" s="568"/>
      <c r="G268" s="5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68"/>
      <c r="E269" s="568"/>
      <c r="F269" s="568"/>
      <c r="G269" s="5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68"/>
      <c r="E270" s="568"/>
      <c r="F270" s="568"/>
      <c r="G270" s="5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68"/>
      <c r="E271" s="568"/>
      <c r="F271" s="568"/>
      <c r="G271" s="5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68"/>
      <c r="E272" s="568"/>
      <c r="F272" s="568"/>
      <c r="G272" s="5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68"/>
      <c r="E273" s="568"/>
      <c r="F273" s="568"/>
      <c r="G273" s="5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68"/>
      <c r="E274" s="568"/>
      <c r="F274" s="568"/>
      <c r="G274" s="5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6"/>
      <c r="D306" s="676"/>
      <c r="E306" s="676"/>
      <c r="F306" s="676"/>
      <c r="G306" s="676"/>
      <c r="H306" s="6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N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3" t="s">
        <v>80</v>
      </c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</row>
    <row r="3" spans="1:41" ht="30" customHeight="1" x14ac:dyDescent="0.25">
      <c r="B3" s="723" t="s">
        <v>2</v>
      </c>
      <c r="C3" s="723"/>
      <c r="D3" s="723"/>
      <c r="E3" s="723"/>
      <c r="F3" s="723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3" t="s">
        <v>2</v>
      </c>
      <c r="S3" s="723"/>
      <c r="T3" s="723"/>
      <c r="U3" s="723"/>
      <c r="V3" s="723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4" t="s">
        <v>388</v>
      </c>
      <c r="AO3" s="724"/>
    </row>
    <row r="4" spans="1:41" ht="20.100000000000001" customHeight="1" x14ac:dyDescent="0.25">
      <c r="B4" s="721" t="s">
        <v>49</v>
      </c>
      <c r="C4" s="721"/>
      <c r="D4" s="721"/>
      <c r="E4" s="721"/>
      <c r="F4" s="7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1" t="s">
        <v>49</v>
      </c>
      <c r="S4" s="721"/>
      <c r="T4" s="721"/>
      <c r="U4" s="721"/>
      <c r="V4" s="72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30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22">
        <f>IF(AI4 = 0, 0, AJ4-AM4)</f>
        <v>10.27</v>
      </c>
      <c r="AO4" s="722"/>
    </row>
    <row r="5" spans="1:41" ht="20.100000000000001" customHeight="1" x14ac:dyDescent="0.25">
      <c r="B5" s="721" t="s">
        <v>56</v>
      </c>
      <c r="C5" s="721"/>
      <c r="D5" s="721"/>
      <c r="E5" s="721"/>
      <c r="F5" s="7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1" t="s">
        <v>56</v>
      </c>
      <c r="S5" s="721"/>
      <c r="T5" s="721"/>
      <c r="U5" s="721"/>
      <c r="V5" s="72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1">
        <f t="shared" ref="AN5:AN19" si="11">AJ5-AM5</f>
        <v>0</v>
      </c>
      <c r="AO5" s="732"/>
    </row>
    <row r="6" spans="1:41" ht="20.100000000000001" customHeight="1" x14ac:dyDescent="0.25">
      <c r="B6" s="721" t="s">
        <v>50</v>
      </c>
      <c r="C6" s="721"/>
      <c r="D6" s="721"/>
      <c r="E6" s="721"/>
      <c r="F6" s="7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1" t="s">
        <v>50</v>
      </c>
      <c r="S6" s="721"/>
      <c r="T6" s="721"/>
      <c r="U6" s="721"/>
      <c r="V6" s="72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1">
        <f t="shared" si="11"/>
        <v>0</v>
      </c>
      <c r="AO6" s="732"/>
    </row>
    <row r="7" spans="1:41" ht="20.100000000000001" customHeight="1" x14ac:dyDescent="0.25">
      <c r="B7" s="721" t="s">
        <v>7</v>
      </c>
      <c r="C7" s="721"/>
      <c r="D7" s="721"/>
      <c r="E7" s="721"/>
      <c r="F7" s="7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1" t="s">
        <v>7</v>
      </c>
      <c r="S7" s="721"/>
      <c r="T7" s="721"/>
      <c r="U7" s="721"/>
      <c r="V7" s="72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1">
        <f t="shared" si="11"/>
        <v>0</v>
      </c>
      <c r="AO7" s="732"/>
    </row>
    <row r="8" spans="1:41" ht="20.100000000000001" customHeight="1" x14ac:dyDescent="0.25">
      <c r="B8" s="721" t="s">
        <v>6</v>
      </c>
      <c r="C8" s="721"/>
      <c r="D8" s="721"/>
      <c r="E8" s="721"/>
      <c r="F8" s="7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1" t="s">
        <v>6</v>
      </c>
      <c r="S8" s="721"/>
      <c r="T8" s="721"/>
      <c r="U8" s="721"/>
      <c r="V8" s="72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31">
        <f t="shared" si="11"/>
        <v>0</v>
      </c>
      <c r="AO8" s="732"/>
    </row>
    <row r="9" spans="1:41" ht="20.100000000000001" customHeight="1" x14ac:dyDescent="0.25">
      <c r="B9" s="721" t="s">
        <v>233</v>
      </c>
      <c r="C9" s="721"/>
      <c r="D9" s="721"/>
      <c r="E9" s="721"/>
      <c r="F9" s="7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1" t="s">
        <v>233</v>
      </c>
      <c r="S9" s="721"/>
      <c r="T9" s="721"/>
      <c r="U9" s="721"/>
      <c r="V9" s="72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1">
        <f t="shared" si="11"/>
        <v>0</v>
      </c>
      <c r="AO9" s="732"/>
    </row>
    <row r="10" spans="1:41" ht="20.100000000000001" customHeight="1" x14ac:dyDescent="0.25">
      <c r="B10" s="721" t="s">
        <v>53</v>
      </c>
      <c r="C10" s="721"/>
      <c r="D10" s="721"/>
      <c r="E10" s="721"/>
      <c r="F10" s="7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1" t="s">
        <v>53</v>
      </c>
      <c r="S10" s="721"/>
      <c r="T10" s="721"/>
      <c r="U10" s="721"/>
      <c r="V10" s="72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1">
        <f t="shared" si="11"/>
        <v>0</v>
      </c>
      <c r="AO10" s="732"/>
    </row>
    <row r="11" spans="1:41" ht="20.100000000000001" customHeight="1" x14ac:dyDescent="0.25">
      <c r="B11" s="721" t="s">
        <v>55</v>
      </c>
      <c r="C11" s="721"/>
      <c r="D11" s="721"/>
      <c r="E11" s="721"/>
      <c r="F11" s="7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1" t="s">
        <v>55</v>
      </c>
      <c r="S11" s="721"/>
      <c r="T11" s="721"/>
      <c r="U11" s="721"/>
      <c r="V11" s="72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1">
        <f t="shared" si="11"/>
        <v>0</v>
      </c>
      <c r="AO11" s="732"/>
    </row>
    <row r="12" spans="1:41" ht="20.100000000000001" customHeight="1" x14ac:dyDescent="0.25">
      <c r="B12" s="721" t="s">
        <v>5</v>
      </c>
      <c r="C12" s="721"/>
      <c r="D12" s="721"/>
      <c r="E12" s="721"/>
      <c r="F12" s="7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1" t="s">
        <v>5</v>
      </c>
      <c r="S12" s="721"/>
      <c r="T12" s="721"/>
      <c r="U12" s="721"/>
      <c r="V12" s="72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31">
        <f t="shared" si="11"/>
        <v>0</v>
      </c>
      <c r="AO12" s="732"/>
    </row>
    <row r="13" spans="1:41" ht="20.100000000000001" customHeight="1" x14ac:dyDescent="0.25">
      <c r="B13" s="721" t="s">
        <v>4</v>
      </c>
      <c r="C13" s="721"/>
      <c r="D13" s="721"/>
      <c r="E13" s="721"/>
      <c r="F13" s="7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1" t="s">
        <v>4</v>
      </c>
      <c r="S13" s="721"/>
      <c r="T13" s="721"/>
      <c r="U13" s="721"/>
      <c r="V13" s="72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3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/>
      <c r="AL13" s="347" t="str">
        <f t="shared" si="4"/>
        <v>YA</v>
      </c>
      <c r="AM13" s="341">
        <f t="shared" si="5"/>
        <v>32.07</v>
      </c>
      <c r="AN13" s="731">
        <f t="shared" si="11"/>
        <v>12.93</v>
      </c>
      <c r="AO13" s="732"/>
    </row>
    <row r="14" spans="1:41" ht="20.100000000000001" customHeight="1" x14ac:dyDescent="0.25">
      <c r="B14" s="721" t="s">
        <v>12</v>
      </c>
      <c r="C14" s="721"/>
      <c r="D14" s="721"/>
      <c r="E14" s="721"/>
      <c r="F14" s="7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1" t="s">
        <v>12</v>
      </c>
      <c r="S14" s="721"/>
      <c r="T14" s="721"/>
      <c r="U14" s="721"/>
      <c r="V14" s="72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1">
        <f t="shared" si="11"/>
        <v>0</v>
      </c>
      <c r="AO14" s="732"/>
    </row>
    <row r="15" spans="1:41" ht="20.100000000000001" customHeight="1" x14ac:dyDescent="0.25">
      <c r="B15" s="721" t="s">
        <v>205</v>
      </c>
      <c r="C15" s="721"/>
      <c r="D15" s="721"/>
      <c r="E15" s="721"/>
      <c r="F15" s="7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1" t="s">
        <v>205</v>
      </c>
      <c r="S15" s="721"/>
      <c r="T15" s="721"/>
      <c r="U15" s="721"/>
      <c r="V15" s="721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</v>
      </c>
      <c r="AJ15" s="477">
        <v>72</v>
      </c>
      <c r="AK15" s="477"/>
      <c r="AL15" s="347" t="str">
        <f t="shared" si="4"/>
        <v>YA</v>
      </c>
      <c r="AM15" s="341">
        <f t="shared" si="5"/>
        <v>52.44</v>
      </c>
      <c r="AN15" s="731">
        <f t="shared" si="11"/>
        <v>19.560000000000002</v>
      </c>
      <c r="AO15" s="732"/>
    </row>
    <row r="16" spans="1:41" ht="20.100000000000001" customHeight="1" x14ac:dyDescent="0.25">
      <c r="B16" s="721" t="s">
        <v>52</v>
      </c>
      <c r="C16" s="721"/>
      <c r="D16" s="721"/>
      <c r="E16" s="721"/>
      <c r="F16" s="7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1" t="s">
        <v>52</v>
      </c>
      <c r="S16" s="721"/>
      <c r="T16" s="721"/>
      <c r="U16" s="721"/>
      <c r="V16" s="72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1">
        <f t="shared" si="11"/>
        <v>0</v>
      </c>
      <c r="AO16" s="732"/>
    </row>
    <row r="17" spans="2:41" ht="20.100000000000001" customHeight="1" x14ac:dyDescent="0.25">
      <c r="B17" s="721" t="s">
        <v>371</v>
      </c>
      <c r="C17" s="721"/>
      <c r="D17" s="721"/>
      <c r="E17" s="721"/>
      <c r="F17" s="7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1" t="s">
        <v>371</v>
      </c>
      <c r="S17" s="721"/>
      <c r="T17" s="721"/>
      <c r="U17" s="721"/>
      <c r="V17" s="72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1">
        <f t="shared" si="11"/>
        <v>0</v>
      </c>
      <c r="AO17" s="732"/>
    </row>
    <row r="18" spans="2:41" ht="20.100000000000001" customHeight="1" x14ac:dyDescent="0.25">
      <c r="B18" s="721" t="s">
        <v>99</v>
      </c>
      <c r="C18" s="721"/>
      <c r="D18" s="721"/>
      <c r="E18" s="721"/>
      <c r="F18" s="72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1" t="s">
        <v>99</v>
      </c>
      <c r="S18" s="721"/>
      <c r="T18" s="721"/>
      <c r="U18" s="721"/>
      <c r="V18" s="72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1">
        <f t="shared" si="11"/>
        <v>0</v>
      </c>
      <c r="AO18" s="732"/>
    </row>
    <row r="19" spans="2:41" ht="20.100000000000001" customHeight="1" x14ac:dyDescent="0.25">
      <c r="B19" s="721" t="s">
        <v>100</v>
      </c>
      <c r="C19" s="721"/>
      <c r="D19" s="721"/>
      <c r="E19" s="721"/>
      <c r="F19" s="72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1" t="s">
        <v>100</v>
      </c>
      <c r="S19" s="721"/>
      <c r="T19" s="721"/>
      <c r="U19" s="721"/>
      <c r="V19" s="72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1">
        <f t="shared" si="11"/>
        <v>0</v>
      </c>
      <c r="AO19" s="732"/>
    </row>
    <row r="20" spans="2:41" ht="20.100000000000001" customHeight="1" x14ac:dyDescent="0.25">
      <c r="B20" s="721" t="s">
        <v>98</v>
      </c>
      <c r="C20" s="721"/>
      <c r="D20" s="721"/>
      <c r="E20" s="721"/>
      <c r="F20" s="7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1" t="s">
        <v>98</v>
      </c>
      <c r="S20" s="721"/>
      <c r="T20" s="721"/>
      <c r="U20" s="721"/>
      <c r="V20" s="721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1">
        <f t="shared" ref="AN20:AN28" si="18">AJ20-AM20</f>
        <v>0</v>
      </c>
      <c r="AO20" s="732"/>
    </row>
    <row r="21" spans="2:41" ht="20.100000000000001" customHeight="1" x14ac:dyDescent="0.25">
      <c r="B21" s="721" t="s">
        <v>101</v>
      </c>
      <c r="C21" s="721"/>
      <c r="D21" s="721"/>
      <c r="E21" s="721"/>
      <c r="F21" s="7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1" t="s">
        <v>101</v>
      </c>
      <c r="S21" s="721"/>
      <c r="T21" s="721"/>
      <c r="U21" s="721"/>
      <c r="V21" s="72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1">
        <f t="shared" si="18"/>
        <v>0</v>
      </c>
      <c r="AO21" s="732"/>
    </row>
    <row r="22" spans="2:41" ht="20.100000000000001" customHeight="1" x14ac:dyDescent="0.25">
      <c r="B22" s="721" t="s">
        <v>11</v>
      </c>
      <c r="C22" s="721"/>
      <c r="D22" s="721"/>
      <c r="E22" s="721"/>
      <c r="F22" s="7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1" t="s">
        <v>11</v>
      </c>
      <c r="S22" s="721"/>
      <c r="T22" s="721"/>
      <c r="U22" s="721"/>
      <c r="V22" s="72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31">
        <f t="shared" si="18"/>
        <v>0</v>
      </c>
      <c r="AO22" s="732"/>
    </row>
    <row r="23" spans="2:41" ht="20.100000000000001" customHeight="1" x14ac:dyDescent="0.25">
      <c r="B23" s="721" t="s">
        <v>10</v>
      </c>
      <c r="C23" s="721"/>
      <c r="D23" s="721"/>
      <c r="E23" s="721"/>
      <c r="F23" s="7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1" t="s">
        <v>10</v>
      </c>
      <c r="S23" s="721"/>
      <c r="T23" s="721"/>
      <c r="U23" s="721"/>
      <c r="V23" s="72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2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2</v>
      </c>
      <c r="AJ23" s="477">
        <v>70</v>
      </c>
      <c r="AK23" s="477"/>
      <c r="AL23" s="347" t="str">
        <f t="shared" si="16"/>
        <v>YA</v>
      </c>
      <c r="AM23" s="341">
        <f t="shared" si="17"/>
        <v>47.12</v>
      </c>
      <c r="AN23" s="731">
        <f t="shared" si="18"/>
        <v>22.880000000000003</v>
      </c>
      <c r="AO23" s="732"/>
    </row>
    <row r="24" spans="2:41" ht="20.100000000000001" customHeight="1" x14ac:dyDescent="0.25">
      <c r="B24" s="721" t="s">
        <v>9</v>
      </c>
      <c r="C24" s="721"/>
      <c r="D24" s="721"/>
      <c r="E24" s="721"/>
      <c r="F24" s="7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1" t="s">
        <v>9</v>
      </c>
      <c r="S24" s="721"/>
      <c r="T24" s="721"/>
      <c r="U24" s="721"/>
      <c r="V24" s="721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31">
        <f t="shared" si="18"/>
        <v>0</v>
      </c>
      <c r="AO24" s="732"/>
    </row>
    <row r="25" spans="2:41" ht="20.100000000000001" customHeight="1" x14ac:dyDescent="0.25">
      <c r="B25" s="721" t="s">
        <v>8</v>
      </c>
      <c r="C25" s="721"/>
      <c r="D25" s="721"/>
      <c r="E25" s="721"/>
      <c r="F25" s="7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1" t="s">
        <v>8</v>
      </c>
      <c r="S25" s="721"/>
      <c r="T25" s="721"/>
      <c r="U25" s="721"/>
      <c r="V25" s="72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31">
        <f t="shared" si="18"/>
        <v>0</v>
      </c>
      <c r="AO25" s="732"/>
    </row>
    <row r="26" spans="2:41" ht="20.100000000000001" customHeight="1" x14ac:dyDescent="0.25">
      <c r="B26" s="721" t="s">
        <v>57</v>
      </c>
      <c r="C26" s="721"/>
      <c r="D26" s="721"/>
      <c r="E26" s="721"/>
      <c r="F26" s="7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1" t="s">
        <v>57</v>
      </c>
      <c r="S26" s="721"/>
      <c r="T26" s="721"/>
      <c r="U26" s="721"/>
      <c r="V26" s="72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58</v>
      </c>
      <c r="AK26" s="477"/>
      <c r="AL26" s="347" t="str">
        <f t="shared" si="16"/>
        <v>YA</v>
      </c>
      <c r="AM26" s="341">
        <f t="shared" si="17"/>
        <v>37.1</v>
      </c>
      <c r="AN26" s="731">
        <f t="shared" si="18"/>
        <v>20.9</v>
      </c>
      <c r="AO26" s="732"/>
    </row>
    <row r="27" spans="2:41" ht="20.100000000000001" customHeight="1" x14ac:dyDescent="0.25">
      <c r="B27" s="721" t="s">
        <v>51</v>
      </c>
      <c r="C27" s="721"/>
      <c r="D27" s="721"/>
      <c r="E27" s="721"/>
      <c r="F27" s="7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1" t="s">
        <v>51</v>
      </c>
      <c r="S27" s="721"/>
      <c r="T27" s="721"/>
      <c r="U27" s="721"/>
      <c r="V27" s="72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1">
        <f t="shared" si="18"/>
        <v>0</v>
      </c>
      <c r="AO27" s="73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1" t="s">
        <v>286</v>
      </c>
      <c r="S28" s="721"/>
      <c r="T28" s="721"/>
      <c r="U28" s="721"/>
      <c r="V28" s="72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1">
        <f t="shared" si="18"/>
        <v>0</v>
      </c>
      <c r="AO28" s="73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275</v>
      </c>
      <c r="AM29" s="423">
        <f>SUM(AM4:AM28)</f>
        <v>188.45999999999998</v>
      </c>
      <c r="AN29" s="378">
        <f>SUM(AN4:AO28)</f>
        <v>86.54000000000002</v>
      </c>
      <c r="AO29" s="379">
        <f>AN29/AM29</f>
        <v>0.45919558527008397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3" t="s">
        <v>2</v>
      </c>
      <c r="C31" s="723"/>
      <c r="D31" s="723"/>
      <c r="E31" s="723"/>
      <c r="F31" s="723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3" t="s">
        <v>82</v>
      </c>
      <c r="S31" s="733"/>
      <c r="T31" s="733"/>
      <c r="U31" s="733"/>
      <c r="V31" s="733"/>
      <c r="W31" s="733"/>
      <c r="X31" s="733"/>
      <c r="Y31" s="733"/>
      <c r="Z31" s="733"/>
      <c r="AA31" s="733"/>
      <c r="AB31" s="733"/>
      <c r="AC31" s="733"/>
      <c r="AD31" s="733"/>
      <c r="AE31" s="733"/>
      <c r="AF31" s="733"/>
      <c r="AG31" s="733"/>
      <c r="AH31" s="733"/>
      <c r="AI31" s="733"/>
      <c r="AJ31" s="733"/>
      <c r="AK31" s="733"/>
      <c r="AL31" s="733"/>
      <c r="AM31" s="733"/>
      <c r="AN31" s="733"/>
      <c r="AO31" s="733"/>
    </row>
    <row r="32" spans="2:41" ht="20.100000000000001" customHeight="1" x14ac:dyDescent="0.25">
      <c r="B32" s="721" t="s">
        <v>40</v>
      </c>
      <c r="C32" s="721"/>
      <c r="D32" s="721"/>
      <c r="E32" s="721"/>
      <c r="F32" s="7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3" t="s">
        <v>2</v>
      </c>
      <c r="S32" s="723"/>
      <c r="T32" s="723"/>
      <c r="U32" s="723"/>
      <c r="V32" s="723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4" t="s">
        <v>388</v>
      </c>
      <c r="AO32" s="724"/>
    </row>
    <row r="33" spans="2:41" ht="20.100000000000001" customHeight="1" x14ac:dyDescent="0.25">
      <c r="B33" s="725" t="s">
        <v>28</v>
      </c>
      <c r="C33" s="726"/>
      <c r="D33" s="726"/>
      <c r="E33" s="726"/>
      <c r="F33" s="7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1" t="s">
        <v>389</v>
      </c>
      <c r="S33" s="721"/>
      <c r="T33" s="721"/>
      <c r="U33" s="721"/>
      <c r="V33" s="72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21" t="s">
        <v>114</v>
      </c>
      <c r="C34" s="721"/>
      <c r="D34" s="721"/>
      <c r="E34" s="721"/>
      <c r="F34" s="7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1" t="s">
        <v>309</v>
      </c>
      <c r="S34" s="721"/>
      <c r="T34" s="721"/>
      <c r="U34" s="721"/>
      <c r="V34" s="72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2">
        <f t="shared" si="28"/>
        <v>0</v>
      </c>
      <c r="AO34" s="722"/>
    </row>
    <row r="35" spans="2:41" ht="20.100000000000001" customHeight="1" x14ac:dyDescent="0.25">
      <c r="B35" s="721" t="s">
        <v>31</v>
      </c>
      <c r="C35" s="721"/>
      <c r="D35" s="721"/>
      <c r="E35" s="721"/>
      <c r="F35" s="7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1" t="s">
        <v>390</v>
      </c>
      <c r="S35" s="721"/>
      <c r="T35" s="721"/>
      <c r="U35" s="721"/>
      <c r="V35" s="72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2">
        <f t="shared" si="28"/>
        <v>0</v>
      </c>
      <c r="AO35" s="722"/>
    </row>
    <row r="36" spans="2:41" ht="23.25" customHeight="1" x14ac:dyDescent="0.25">
      <c r="B36" s="721" t="s">
        <v>48</v>
      </c>
      <c r="C36" s="721"/>
      <c r="D36" s="721"/>
      <c r="E36" s="721"/>
      <c r="F36" s="7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1" t="s">
        <v>391</v>
      </c>
      <c r="S36" s="721"/>
      <c r="T36" s="721"/>
      <c r="U36" s="721"/>
      <c r="V36" s="72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21" t="s">
        <v>41</v>
      </c>
      <c r="C37" s="721"/>
      <c r="D37" s="721"/>
      <c r="E37" s="721"/>
      <c r="F37" s="7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1" t="s">
        <v>392</v>
      </c>
      <c r="S37" s="721"/>
      <c r="T37" s="721"/>
      <c r="U37" s="721"/>
      <c r="V37" s="72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22">
        <f t="shared" si="28"/>
        <v>0</v>
      </c>
      <c r="AO37" s="722"/>
    </row>
    <row r="38" spans="2:41" ht="20.100000000000001" customHeight="1" x14ac:dyDescent="0.25">
      <c r="B38" s="721" t="s">
        <v>116</v>
      </c>
      <c r="C38" s="721"/>
      <c r="D38" s="721"/>
      <c r="E38" s="721"/>
      <c r="F38" s="7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1" t="s">
        <v>393</v>
      </c>
      <c r="S38" s="721"/>
      <c r="T38" s="721"/>
      <c r="U38" s="721"/>
      <c r="V38" s="72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21" t="s">
        <v>45</v>
      </c>
      <c r="C39" s="721"/>
      <c r="D39" s="721"/>
      <c r="E39" s="721"/>
      <c r="F39" s="7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1" t="s">
        <v>394</v>
      </c>
      <c r="S39" s="721"/>
      <c r="T39" s="721"/>
      <c r="U39" s="721"/>
      <c r="V39" s="72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21" t="s">
        <v>42</v>
      </c>
      <c r="C40" s="721"/>
      <c r="D40" s="721"/>
      <c r="E40" s="721"/>
      <c r="F40" s="7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1" t="s">
        <v>395</v>
      </c>
      <c r="S40" s="721"/>
      <c r="T40" s="721"/>
      <c r="U40" s="721"/>
      <c r="V40" s="721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22">
        <f t="shared" si="28"/>
        <v>2.4400000000000004</v>
      </c>
      <c r="AO40" s="722"/>
    </row>
    <row r="41" spans="2:41" ht="20.100000000000001" customHeight="1" x14ac:dyDescent="0.25">
      <c r="B41" s="721" t="s">
        <v>246</v>
      </c>
      <c r="C41" s="721"/>
      <c r="D41" s="721"/>
      <c r="E41" s="721"/>
      <c r="F41" s="7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1" t="s">
        <v>396</v>
      </c>
      <c r="S41" s="721"/>
      <c r="T41" s="721"/>
      <c r="U41" s="721"/>
      <c r="V41" s="72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21" t="s">
        <v>115</v>
      </c>
      <c r="C42" s="721"/>
      <c r="D42" s="721"/>
      <c r="E42" s="721"/>
      <c r="F42" s="7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1" t="s">
        <v>397</v>
      </c>
      <c r="S42" s="721"/>
      <c r="T42" s="721"/>
      <c r="U42" s="721"/>
      <c r="V42" s="72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1" t="s">
        <v>486</v>
      </c>
      <c r="S43" s="721"/>
      <c r="T43" s="721"/>
      <c r="U43" s="721"/>
      <c r="V43" s="72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21" t="s">
        <v>47</v>
      </c>
      <c r="C44" s="721"/>
      <c r="D44" s="721"/>
      <c r="E44" s="721"/>
      <c r="F44" s="7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1" t="s">
        <v>398</v>
      </c>
      <c r="S44" s="721"/>
      <c r="T44" s="721"/>
      <c r="U44" s="721"/>
      <c r="V44" s="72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21" t="s">
        <v>43</v>
      </c>
      <c r="C45" s="721"/>
      <c r="D45" s="721"/>
      <c r="E45" s="721"/>
      <c r="F45" s="7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1" t="s">
        <v>399</v>
      </c>
      <c r="S45" s="721"/>
      <c r="T45" s="721"/>
      <c r="U45" s="721"/>
      <c r="V45" s="72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21" t="s">
        <v>46</v>
      </c>
      <c r="C46" s="721"/>
      <c r="D46" s="721"/>
      <c r="E46" s="721"/>
      <c r="F46" s="7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1" t="s">
        <v>400</v>
      </c>
      <c r="S46" s="721"/>
      <c r="T46" s="721"/>
      <c r="U46" s="721"/>
      <c r="V46" s="72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21" t="s">
        <v>220</v>
      </c>
      <c r="C47" s="721"/>
      <c r="D47" s="721"/>
      <c r="E47" s="721"/>
      <c r="F47" s="7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1" t="s">
        <v>401</v>
      </c>
      <c r="S47" s="721"/>
      <c r="T47" s="721"/>
      <c r="U47" s="721"/>
      <c r="V47" s="72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21" t="s">
        <v>26</v>
      </c>
      <c r="C48" s="721"/>
      <c r="D48" s="721"/>
      <c r="E48" s="721"/>
      <c r="F48" s="721"/>
      <c r="G48" s="84" t="s">
        <v>337</v>
      </c>
      <c r="H48" s="84" t="s">
        <v>337</v>
      </c>
      <c r="I48" s="84" t="s">
        <v>337</v>
      </c>
      <c r="J48" s="84" t="s">
        <v>337</v>
      </c>
      <c r="R48" s="721" t="s">
        <v>402</v>
      </c>
      <c r="S48" s="721"/>
      <c r="T48" s="721"/>
      <c r="U48" s="721"/>
      <c r="V48" s="72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2">
        <f t="shared" si="28"/>
        <v>0</v>
      </c>
      <c r="AO48" s="722"/>
    </row>
    <row r="49" spans="2:41" ht="20.100000000000001" customHeight="1" x14ac:dyDescent="0.25">
      <c r="B49" s="721" t="s">
        <v>35</v>
      </c>
      <c r="C49" s="721"/>
      <c r="D49" s="721"/>
      <c r="E49" s="721"/>
      <c r="F49" s="7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1" t="s">
        <v>403</v>
      </c>
      <c r="S49" s="721"/>
      <c r="T49" s="721"/>
      <c r="U49" s="721"/>
      <c r="V49" s="72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21" t="s">
        <v>33</v>
      </c>
      <c r="C50" s="721"/>
      <c r="D50" s="721"/>
      <c r="E50" s="721"/>
      <c r="F50" s="7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1" t="s">
        <v>404</v>
      </c>
      <c r="S50" s="721"/>
      <c r="T50" s="721"/>
      <c r="U50" s="721"/>
      <c r="V50" s="72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2">
        <f t="shared" si="28"/>
        <v>0</v>
      </c>
      <c r="AO50" s="722"/>
    </row>
    <row r="51" spans="2:41" ht="20.100000000000001" customHeight="1" x14ac:dyDescent="0.25">
      <c r="B51" s="721" t="s">
        <v>34</v>
      </c>
      <c r="C51" s="721"/>
      <c r="D51" s="721"/>
      <c r="E51" s="721"/>
      <c r="F51" s="7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1" t="s">
        <v>405</v>
      </c>
      <c r="S51" s="721"/>
      <c r="T51" s="721"/>
      <c r="U51" s="721"/>
      <c r="V51" s="72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21" t="s">
        <v>32</v>
      </c>
      <c r="C52" s="721"/>
      <c r="D52" s="721"/>
      <c r="E52" s="721"/>
      <c r="F52" s="7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1" t="s">
        <v>406</v>
      </c>
      <c r="S52" s="721"/>
      <c r="T52" s="721"/>
      <c r="U52" s="721"/>
      <c r="V52" s="72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21" t="s">
        <v>20</v>
      </c>
      <c r="C53" s="721"/>
      <c r="D53" s="721"/>
      <c r="E53" s="721"/>
      <c r="F53" s="7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1" t="s">
        <v>407</v>
      </c>
      <c r="S53" s="721"/>
      <c r="T53" s="721"/>
      <c r="U53" s="721"/>
      <c r="V53" s="72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21" t="s">
        <v>21</v>
      </c>
      <c r="C54" s="721"/>
      <c r="D54" s="721"/>
      <c r="E54" s="721"/>
      <c r="F54" s="7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1" t="s">
        <v>408</v>
      </c>
      <c r="S54" s="721"/>
      <c r="T54" s="721"/>
      <c r="U54" s="721"/>
      <c r="V54" s="72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21" t="s">
        <v>22</v>
      </c>
      <c r="C55" s="721"/>
      <c r="D55" s="721"/>
      <c r="E55" s="721"/>
      <c r="F55" s="7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1" t="s">
        <v>409</v>
      </c>
      <c r="S55" s="721"/>
      <c r="T55" s="721"/>
      <c r="U55" s="721"/>
      <c r="V55" s="72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1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>
        <v>1</v>
      </c>
      <c r="AJ55" s="477">
        <v>10</v>
      </c>
      <c r="AK55" s="477"/>
      <c r="AL55" s="347" t="str">
        <f t="shared" si="26"/>
        <v>YA</v>
      </c>
      <c r="AM55" s="341">
        <f t="shared" si="27"/>
        <v>6.66</v>
      </c>
      <c r="AN55" s="722">
        <f t="shared" si="28"/>
        <v>3.34</v>
      </c>
      <c r="AO55" s="722"/>
    </row>
    <row r="56" spans="2:41" ht="20.100000000000001" customHeight="1" x14ac:dyDescent="0.25">
      <c r="B56" s="721" t="s">
        <v>23</v>
      </c>
      <c r="C56" s="721"/>
      <c r="D56" s="721"/>
      <c r="E56" s="721"/>
      <c r="F56" s="7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1" t="s">
        <v>410</v>
      </c>
      <c r="S56" s="721"/>
      <c r="T56" s="721"/>
      <c r="U56" s="721"/>
      <c r="V56" s="72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21" t="s">
        <v>24</v>
      </c>
      <c r="C57" s="721"/>
      <c r="D57" s="721"/>
      <c r="E57" s="721"/>
      <c r="F57" s="7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1" t="s">
        <v>411</v>
      </c>
      <c r="S57" s="721"/>
      <c r="T57" s="721"/>
      <c r="U57" s="721"/>
      <c r="V57" s="72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21" t="s">
        <v>25</v>
      </c>
      <c r="C58" s="721"/>
      <c r="D58" s="721"/>
      <c r="E58" s="721"/>
      <c r="F58" s="721"/>
      <c r="G58" s="84" t="s">
        <v>337</v>
      </c>
      <c r="H58" s="84" t="s">
        <v>337</v>
      </c>
      <c r="I58" s="84" t="s">
        <v>337</v>
      </c>
      <c r="J58" s="84" t="s">
        <v>337</v>
      </c>
      <c r="R58" s="721" t="s">
        <v>412</v>
      </c>
      <c r="S58" s="721"/>
      <c r="T58" s="721"/>
      <c r="U58" s="721"/>
      <c r="V58" s="72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21" t="s">
        <v>36</v>
      </c>
      <c r="C59" s="721"/>
      <c r="D59" s="721"/>
      <c r="E59" s="721"/>
      <c r="F59" s="7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1" t="s">
        <v>413</v>
      </c>
      <c r="S59" s="721"/>
      <c r="T59" s="721"/>
      <c r="U59" s="721"/>
      <c r="V59" s="72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21" t="s">
        <v>38</v>
      </c>
      <c r="C60" s="721"/>
      <c r="D60" s="721"/>
      <c r="E60" s="721"/>
      <c r="F60" s="7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1" t="s">
        <v>414</v>
      </c>
      <c r="S60" s="721"/>
      <c r="T60" s="721"/>
      <c r="U60" s="721"/>
      <c r="V60" s="721"/>
      <c r="W60" s="373">
        <v>880</v>
      </c>
      <c r="X60" s="340">
        <v>11</v>
      </c>
      <c r="Y60" s="374">
        <f t="shared" si="22"/>
        <v>9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>
        <v>9</v>
      </c>
      <c r="AJ60" s="477">
        <v>135</v>
      </c>
      <c r="AK60" s="477"/>
      <c r="AL60" s="347" t="str">
        <f t="shared" si="26"/>
        <v>YA</v>
      </c>
      <c r="AM60" s="341">
        <f t="shared" si="27"/>
        <v>99</v>
      </c>
      <c r="AN60" s="722">
        <f t="shared" si="28"/>
        <v>36</v>
      </c>
      <c r="AO60" s="722"/>
    </row>
    <row r="61" spans="2:41" ht="20.100000000000001" customHeight="1" x14ac:dyDescent="0.25">
      <c r="B61" s="721" t="s">
        <v>39</v>
      </c>
      <c r="C61" s="721"/>
      <c r="D61" s="721"/>
      <c r="E61" s="721"/>
      <c r="F61" s="7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1" t="s">
        <v>415</v>
      </c>
      <c r="S61" s="721"/>
      <c r="T61" s="721"/>
      <c r="U61" s="721"/>
      <c r="V61" s="72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21" t="s">
        <v>277</v>
      </c>
      <c r="C62" s="721"/>
      <c r="D62" s="721"/>
      <c r="E62" s="721"/>
      <c r="F62" s="7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1" t="s">
        <v>416</v>
      </c>
      <c r="S62" s="721"/>
      <c r="T62" s="721"/>
      <c r="U62" s="721"/>
      <c r="V62" s="721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21" t="s">
        <v>37</v>
      </c>
      <c r="C63" s="721"/>
      <c r="D63" s="721"/>
      <c r="E63" s="721"/>
      <c r="F63" s="7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1" t="s">
        <v>417</v>
      </c>
      <c r="S63" s="721"/>
      <c r="T63" s="721"/>
      <c r="U63" s="721"/>
      <c r="V63" s="72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21" t="s">
        <v>418</v>
      </c>
      <c r="S64" s="721"/>
      <c r="T64" s="721"/>
      <c r="U64" s="721"/>
      <c r="V64" s="72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21" t="s">
        <v>419</v>
      </c>
      <c r="S65" s="721"/>
      <c r="T65" s="721"/>
      <c r="U65" s="721"/>
      <c r="V65" s="72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3" t="s">
        <v>2</v>
      </c>
      <c r="C66" s="723"/>
      <c r="D66" s="723"/>
      <c r="E66" s="723"/>
      <c r="F66" s="723"/>
      <c r="R66" s="721" t="s">
        <v>420</v>
      </c>
      <c r="S66" s="721"/>
      <c r="T66" s="721"/>
      <c r="U66" s="721"/>
      <c r="V66" s="72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21" t="s">
        <v>49</v>
      </c>
      <c r="C67" s="721"/>
      <c r="D67" s="721"/>
      <c r="E67" s="721"/>
      <c r="F67" s="721"/>
      <c r="G67" s="310">
        <v>30</v>
      </c>
      <c r="H67" s="383">
        <v>50</v>
      </c>
      <c r="R67" s="721" t="s">
        <v>421</v>
      </c>
      <c r="S67" s="721"/>
      <c r="T67" s="721"/>
      <c r="U67" s="721"/>
      <c r="V67" s="72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21" t="s">
        <v>56</v>
      </c>
      <c r="C68" s="721"/>
      <c r="D68" s="721"/>
      <c r="E68" s="721"/>
      <c r="F68" s="721"/>
      <c r="G68" s="310">
        <v>0</v>
      </c>
      <c r="H68" s="383"/>
      <c r="R68" s="721" t="s">
        <v>347</v>
      </c>
      <c r="S68" s="721"/>
      <c r="T68" s="721"/>
      <c r="U68" s="721"/>
      <c r="V68" s="72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21" t="s">
        <v>50</v>
      </c>
      <c r="C69" s="721"/>
      <c r="D69" s="721"/>
      <c r="E69" s="721"/>
      <c r="F69" s="721"/>
      <c r="G69" s="310">
        <v>0</v>
      </c>
      <c r="H69" s="383"/>
      <c r="R69" s="721" t="s">
        <v>422</v>
      </c>
      <c r="S69" s="721"/>
      <c r="T69" s="721"/>
      <c r="U69" s="721"/>
      <c r="V69" s="72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21" t="s">
        <v>7</v>
      </c>
      <c r="C70" s="721"/>
      <c r="D70" s="721"/>
      <c r="E70" s="721"/>
      <c r="F70" s="721"/>
      <c r="G70" s="310">
        <v>0</v>
      </c>
      <c r="H70" s="383">
        <v>20</v>
      </c>
      <c r="R70" s="721" t="s">
        <v>423</v>
      </c>
      <c r="S70" s="721"/>
      <c r="T70" s="721"/>
      <c r="U70" s="721"/>
      <c r="V70" s="72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21" t="s">
        <v>6</v>
      </c>
      <c r="C71" s="721"/>
      <c r="D71" s="721"/>
      <c r="E71" s="721"/>
      <c r="F71" s="721"/>
      <c r="G71" s="310">
        <v>0</v>
      </c>
      <c r="H71" s="383"/>
      <c r="W71" s="344"/>
      <c r="AJ71" s="377">
        <f>SUM(AJ33:AJ70)</f>
        <v>154</v>
      </c>
      <c r="AM71" s="377">
        <f>SUM(AM33:AM70)</f>
        <v>112.22</v>
      </c>
      <c r="AN71" s="380">
        <f>SUM(AN33:AO70)</f>
        <v>41.78</v>
      </c>
      <c r="AO71" s="381">
        <f>AN71/AM71</f>
        <v>0.3723044020673677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1" t="s">
        <v>233</v>
      </c>
      <c r="C73" s="721"/>
      <c r="D73" s="721"/>
      <c r="E73" s="721"/>
      <c r="F73" s="721"/>
      <c r="G73" s="310">
        <v>0</v>
      </c>
      <c r="H73" s="383"/>
      <c r="R73" s="733" t="s">
        <v>424</v>
      </c>
      <c r="S73" s="733"/>
      <c r="T73" s="733"/>
      <c r="U73" s="733"/>
      <c r="V73" s="733"/>
      <c r="W73" s="733"/>
      <c r="X73" s="733"/>
      <c r="Y73" s="733"/>
      <c r="Z73" s="733"/>
      <c r="AA73" s="733"/>
      <c r="AB73" s="733"/>
      <c r="AC73" s="733"/>
      <c r="AD73" s="733"/>
      <c r="AE73" s="733"/>
      <c r="AF73" s="733"/>
      <c r="AG73" s="733"/>
      <c r="AH73" s="733"/>
      <c r="AI73" s="733"/>
      <c r="AJ73" s="733"/>
      <c r="AK73" s="733"/>
      <c r="AL73" s="733"/>
      <c r="AM73" s="733"/>
      <c r="AN73" s="733"/>
      <c r="AO73" s="733"/>
    </row>
    <row r="74" spans="2:41" ht="15" customHeight="1" x14ac:dyDescent="0.25">
      <c r="B74" s="721" t="s">
        <v>53</v>
      </c>
      <c r="C74" s="721"/>
      <c r="D74" s="721"/>
      <c r="E74" s="721"/>
      <c r="F74" s="721"/>
      <c r="G74" s="310">
        <v>0</v>
      </c>
      <c r="H74" s="383"/>
      <c r="R74" s="723" t="s">
        <v>2</v>
      </c>
      <c r="S74" s="723"/>
      <c r="T74" s="723"/>
      <c r="U74" s="723"/>
      <c r="V74" s="723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4" t="s">
        <v>388</v>
      </c>
      <c r="AO74" s="724"/>
    </row>
    <row r="75" spans="2:41" ht="15" customHeight="1" x14ac:dyDescent="0.25">
      <c r="B75" s="721" t="s">
        <v>55</v>
      </c>
      <c r="C75" s="721"/>
      <c r="D75" s="721"/>
      <c r="E75" s="721"/>
      <c r="F75" s="721"/>
      <c r="G75" s="310">
        <v>0</v>
      </c>
      <c r="H75" s="383"/>
      <c r="R75" s="721" t="s">
        <v>425</v>
      </c>
      <c r="S75" s="721"/>
      <c r="T75" s="721"/>
      <c r="U75" s="721"/>
      <c r="V75" s="72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2">
        <f t="shared" ref="AN75:AN90" si="35">AJ75-AM75</f>
        <v>0</v>
      </c>
      <c r="AO75" s="722"/>
    </row>
    <row r="76" spans="2:41" ht="15" customHeight="1" x14ac:dyDescent="0.25">
      <c r="B76" s="721" t="s">
        <v>5</v>
      </c>
      <c r="C76" s="721"/>
      <c r="D76" s="721"/>
      <c r="E76" s="721"/>
      <c r="F76" s="721"/>
      <c r="G76" s="310">
        <v>30</v>
      </c>
      <c r="H76" s="383">
        <v>50</v>
      </c>
      <c r="R76" s="721" t="s">
        <v>426</v>
      </c>
      <c r="S76" s="721"/>
      <c r="T76" s="721"/>
      <c r="U76" s="721"/>
      <c r="V76" s="72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2">
        <f t="shared" si="35"/>
        <v>0</v>
      </c>
      <c r="AO76" s="722"/>
    </row>
    <row r="77" spans="2:41" ht="15" customHeight="1" x14ac:dyDescent="0.25">
      <c r="B77" s="721" t="s">
        <v>4</v>
      </c>
      <c r="C77" s="721"/>
      <c r="D77" s="721"/>
      <c r="E77" s="721"/>
      <c r="F77" s="721"/>
      <c r="G77" s="310">
        <v>0</v>
      </c>
      <c r="H77" s="383"/>
      <c r="R77" s="721" t="s">
        <v>427</v>
      </c>
      <c r="S77" s="721"/>
      <c r="T77" s="721"/>
      <c r="U77" s="721"/>
      <c r="V77" s="72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21" t="s">
        <v>12</v>
      </c>
      <c r="C78" s="721"/>
      <c r="D78" s="721"/>
      <c r="E78" s="721"/>
      <c r="F78" s="721"/>
      <c r="G78" s="310">
        <v>0</v>
      </c>
      <c r="H78" s="383">
        <v>60</v>
      </c>
      <c r="R78" s="721" t="s">
        <v>428</v>
      </c>
      <c r="S78" s="721"/>
      <c r="T78" s="721"/>
      <c r="U78" s="721"/>
      <c r="V78" s="72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21" t="s">
        <v>205</v>
      </c>
      <c r="C79" s="721"/>
      <c r="D79" s="721"/>
      <c r="E79" s="721"/>
      <c r="F79" s="721"/>
      <c r="G79" s="310">
        <v>200</v>
      </c>
      <c r="H79" s="383">
        <v>300</v>
      </c>
      <c r="R79" s="721" t="s">
        <v>429</v>
      </c>
      <c r="S79" s="721"/>
      <c r="T79" s="721"/>
      <c r="U79" s="721"/>
      <c r="V79" s="72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21" t="s">
        <v>52</v>
      </c>
      <c r="C80" s="721"/>
      <c r="D80" s="721"/>
      <c r="E80" s="721"/>
      <c r="F80" s="721"/>
      <c r="G80" s="310">
        <v>15</v>
      </c>
      <c r="H80" s="383">
        <v>15</v>
      </c>
      <c r="R80" s="721" t="s">
        <v>430</v>
      </c>
      <c r="S80" s="721"/>
      <c r="T80" s="721"/>
      <c r="U80" s="721"/>
      <c r="V80" s="72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21" t="s">
        <v>99</v>
      </c>
      <c r="C81" s="721"/>
      <c r="D81" s="721"/>
      <c r="E81" s="721"/>
      <c r="F81" s="721"/>
      <c r="G81" s="310">
        <v>0</v>
      </c>
      <c r="H81" s="383"/>
      <c r="R81" s="721" t="s">
        <v>431</v>
      </c>
      <c r="S81" s="721"/>
      <c r="T81" s="721"/>
      <c r="U81" s="721"/>
      <c r="V81" s="72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21" t="s">
        <v>100</v>
      </c>
      <c r="C82" s="721"/>
      <c r="D82" s="721"/>
      <c r="E82" s="721"/>
      <c r="F82" s="721"/>
      <c r="G82" s="310">
        <v>0</v>
      </c>
      <c r="H82" s="383"/>
      <c r="R82" s="721" t="s">
        <v>432</v>
      </c>
      <c r="S82" s="721"/>
      <c r="T82" s="721"/>
      <c r="U82" s="721"/>
      <c r="V82" s="72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21" t="s">
        <v>98</v>
      </c>
      <c r="C83" s="721"/>
      <c r="D83" s="721"/>
      <c r="E83" s="721"/>
      <c r="F83" s="721"/>
      <c r="G83" s="310">
        <v>0</v>
      </c>
      <c r="H83" s="383"/>
      <c r="R83" s="721" t="s">
        <v>433</v>
      </c>
      <c r="S83" s="721"/>
      <c r="T83" s="721"/>
      <c r="U83" s="721"/>
      <c r="V83" s="72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2">
        <f t="shared" si="35"/>
        <v>0</v>
      </c>
      <c r="AO83" s="722"/>
    </row>
    <row r="84" spans="2:41" ht="15" customHeight="1" x14ac:dyDescent="0.25">
      <c r="B84" s="721" t="s">
        <v>101</v>
      </c>
      <c r="C84" s="721"/>
      <c r="D84" s="721"/>
      <c r="E84" s="721"/>
      <c r="F84" s="721"/>
      <c r="G84" s="310">
        <v>0</v>
      </c>
      <c r="H84" s="383"/>
      <c r="R84" s="721" t="s">
        <v>434</v>
      </c>
      <c r="S84" s="721"/>
      <c r="T84" s="721"/>
      <c r="U84" s="721"/>
      <c r="V84" s="72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21" t="s">
        <v>11</v>
      </c>
      <c r="C85" s="721"/>
      <c r="D85" s="721"/>
      <c r="E85" s="721"/>
      <c r="F85" s="721"/>
      <c r="G85" s="310">
        <v>30</v>
      </c>
      <c r="H85" s="383">
        <v>50</v>
      </c>
      <c r="R85" s="721" t="s">
        <v>435</v>
      </c>
      <c r="S85" s="721"/>
      <c r="T85" s="721"/>
      <c r="U85" s="721"/>
      <c r="V85" s="72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2">
        <f t="shared" si="35"/>
        <v>0</v>
      </c>
      <c r="AO85" s="722"/>
    </row>
    <row r="86" spans="2:41" ht="15" customHeight="1" x14ac:dyDescent="0.25">
      <c r="B86" s="721" t="s">
        <v>10</v>
      </c>
      <c r="C86" s="721"/>
      <c r="D86" s="721"/>
      <c r="E86" s="721"/>
      <c r="F86" s="721"/>
      <c r="G86" s="310">
        <v>20</v>
      </c>
      <c r="H86" s="383">
        <v>40</v>
      </c>
      <c r="R86" s="721" t="s">
        <v>436</v>
      </c>
      <c r="S86" s="721"/>
      <c r="T86" s="721"/>
      <c r="U86" s="721"/>
      <c r="V86" s="72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2">
        <f t="shared" si="35"/>
        <v>0</v>
      </c>
      <c r="AO86" s="722"/>
    </row>
    <row r="87" spans="2:41" ht="15" customHeight="1" x14ac:dyDescent="0.25">
      <c r="B87" s="721" t="s">
        <v>9</v>
      </c>
      <c r="C87" s="721"/>
      <c r="D87" s="721"/>
      <c r="E87" s="721"/>
      <c r="F87" s="721"/>
      <c r="G87" s="310">
        <v>30</v>
      </c>
      <c r="H87" s="383">
        <v>70</v>
      </c>
      <c r="R87" s="721" t="s">
        <v>437</v>
      </c>
      <c r="S87" s="721"/>
      <c r="T87" s="721"/>
      <c r="U87" s="721"/>
      <c r="V87" s="72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4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>
        <v>4</v>
      </c>
      <c r="AJ87" s="477">
        <v>60</v>
      </c>
      <c r="AK87" s="477"/>
      <c r="AL87" s="347" t="str">
        <f t="shared" si="33"/>
        <v>YA</v>
      </c>
      <c r="AM87" s="341">
        <f t="shared" si="34"/>
        <v>54</v>
      </c>
      <c r="AN87" s="722">
        <f t="shared" si="35"/>
        <v>6</v>
      </c>
      <c r="AO87" s="722"/>
    </row>
    <row r="88" spans="2:41" x14ac:dyDescent="0.25">
      <c r="B88" s="721" t="s">
        <v>8</v>
      </c>
      <c r="C88" s="721"/>
      <c r="D88" s="721"/>
      <c r="E88" s="721"/>
      <c r="F88" s="721"/>
      <c r="G88" s="310">
        <v>0</v>
      </c>
      <c r="H88" s="383"/>
      <c r="R88" s="721" t="s">
        <v>438</v>
      </c>
      <c r="S88" s="721"/>
      <c r="T88" s="721"/>
      <c r="U88" s="721"/>
      <c r="V88" s="72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21" t="s">
        <v>57</v>
      </c>
      <c r="C89" s="721"/>
      <c r="D89" s="721"/>
      <c r="E89" s="721"/>
      <c r="F89" s="721"/>
      <c r="G89" s="310">
        <v>30</v>
      </c>
      <c r="H89" s="383">
        <v>60</v>
      </c>
      <c r="R89" s="721" t="s">
        <v>439</v>
      </c>
      <c r="S89" s="721"/>
      <c r="T89" s="721"/>
      <c r="U89" s="721"/>
      <c r="V89" s="72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21" t="s">
        <v>51</v>
      </c>
      <c r="C90" s="721"/>
      <c r="D90" s="721"/>
      <c r="E90" s="721"/>
      <c r="F90" s="721"/>
      <c r="G90" s="310">
        <v>0</v>
      </c>
      <c r="R90" s="721" t="s">
        <v>440</v>
      </c>
      <c r="S90" s="721"/>
      <c r="T90" s="721"/>
      <c r="U90" s="721"/>
      <c r="V90" s="72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21" t="s">
        <v>441</v>
      </c>
      <c r="S91" s="721"/>
      <c r="T91" s="721"/>
      <c r="U91" s="721"/>
      <c r="V91" s="721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1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7">
        <v>1</v>
      </c>
      <c r="AJ91" s="477">
        <v>12</v>
      </c>
      <c r="AK91" s="477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10.59</v>
      </c>
      <c r="AN91" s="722">
        <f t="shared" ref="AN91:AN102" si="42">AJ91-AM91</f>
        <v>1.4100000000000001</v>
      </c>
      <c r="AO91" s="722"/>
    </row>
    <row r="92" spans="2:41" x14ac:dyDescent="0.25">
      <c r="R92" s="721" t="s">
        <v>442</v>
      </c>
      <c r="S92" s="721"/>
      <c r="T92" s="721"/>
      <c r="U92" s="721"/>
      <c r="V92" s="721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2">
        <f t="shared" si="42"/>
        <v>0</v>
      </c>
      <c r="AO92" s="722"/>
    </row>
    <row r="93" spans="2:41" x14ac:dyDescent="0.25">
      <c r="R93" s="721" t="s">
        <v>443</v>
      </c>
      <c r="S93" s="721"/>
      <c r="T93" s="721"/>
      <c r="U93" s="721"/>
      <c r="V93" s="72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21" t="s">
        <v>444</v>
      </c>
      <c r="S94" s="721"/>
      <c r="T94" s="721"/>
      <c r="U94" s="721"/>
      <c r="V94" s="72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2">
        <f t="shared" si="42"/>
        <v>0</v>
      </c>
      <c r="AO94" s="722"/>
    </row>
    <row r="95" spans="2:41" x14ac:dyDescent="0.25">
      <c r="R95" s="721" t="s">
        <v>445</v>
      </c>
      <c r="S95" s="721"/>
      <c r="T95" s="721"/>
      <c r="U95" s="721"/>
      <c r="V95" s="72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21" t="s">
        <v>446</v>
      </c>
      <c r="S96" s="721"/>
      <c r="T96" s="721"/>
      <c r="U96" s="721"/>
      <c r="V96" s="72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21" t="s">
        <v>447</v>
      </c>
      <c r="S97" s="721"/>
      <c r="T97" s="721"/>
      <c r="U97" s="721"/>
      <c r="V97" s="72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9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2">
        <f t="shared" ref="AN97" si="49">AJ97-AM97</f>
        <v>0</v>
      </c>
      <c r="AO97" s="722"/>
    </row>
    <row r="98" spans="18:41" x14ac:dyDescent="0.25">
      <c r="R98" s="721" t="s">
        <v>631</v>
      </c>
      <c r="S98" s="721"/>
      <c r="T98" s="721"/>
      <c r="U98" s="721"/>
      <c r="V98" s="721"/>
      <c r="W98" s="373">
        <v>10</v>
      </c>
      <c r="X98" s="340">
        <v>15.54</v>
      </c>
      <c r="Y98" s="374">
        <f t="shared" si="36"/>
        <v>1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1</v>
      </c>
      <c r="AJ98" s="477">
        <v>22</v>
      </c>
      <c r="AK98" s="477"/>
      <c r="AL98" s="411" t="str">
        <f t="shared" si="40"/>
        <v>YA</v>
      </c>
      <c r="AM98" s="341">
        <f t="shared" si="41"/>
        <v>15.54</v>
      </c>
      <c r="AN98" s="722">
        <f t="shared" si="42"/>
        <v>6.4600000000000009</v>
      </c>
      <c r="AO98" s="722"/>
    </row>
    <row r="99" spans="18:41" x14ac:dyDescent="0.25">
      <c r="R99" s="725" t="s">
        <v>490</v>
      </c>
      <c r="S99" s="726"/>
      <c r="T99" s="726"/>
      <c r="U99" s="726"/>
      <c r="V99" s="72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5" t="s">
        <v>488</v>
      </c>
      <c r="S100" s="726"/>
      <c r="T100" s="726"/>
      <c r="U100" s="726"/>
      <c r="V100" s="72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5" t="s">
        <v>489</v>
      </c>
      <c r="S101" s="726"/>
      <c r="T101" s="726"/>
      <c r="U101" s="726"/>
      <c r="V101" s="72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1">
        <f t="shared" si="42"/>
        <v>0</v>
      </c>
      <c r="AO101" s="732"/>
    </row>
    <row r="102" spans="18:41" x14ac:dyDescent="0.25">
      <c r="R102" s="725" t="s">
        <v>491</v>
      </c>
      <c r="S102" s="726"/>
      <c r="T102" s="726"/>
      <c r="U102" s="726"/>
      <c r="V102" s="727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7"/>
      <c r="AJ102" s="477"/>
      <c r="AK102" s="477"/>
      <c r="AL102" s="411" t="str">
        <f t="shared" si="40"/>
        <v>YA</v>
      </c>
      <c r="AM102" s="341">
        <f t="shared" si="41"/>
        <v>0</v>
      </c>
      <c r="AN102" s="731">
        <f t="shared" si="42"/>
        <v>0</v>
      </c>
      <c r="AO102" s="732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94</v>
      </c>
      <c r="AK103" s="342"/>
      <c r="AM103" s="382">
        <f>SUM(AM75:AM102)</f>
        <v>80.13</v>
      </c>
      <c r="AN103" s="380">
        <f>SUM(AN75:AN102)</f>
        <v>13.870000000000001</v>
      </c>
      <c r="AO103" s="381">
        <f>AN103/AM103</f>
        <v>0.17309372270061152</v>
      </c>
    </row>
    <row r="104" spans="18:41" x14ac:dyDescent="0.25">
      <c r="R104" s="343"/>
    </row>
    <row r="105" spans="18:41" ht="44.25" customHeight="1" x14ac:dyDescent="0.25">
      <c r="R105" s="728" t="s">
        <v>448</v>
      </c>
      <c r="S105" s="729"/>
      <c r="T105" s="729"/>
      <c r="U105" s="729"/>
      <c r="V105" s="729"/>
      <c r="W105" s="729"/>
      <c r="X105" s="729"/>
      <c r="Y105" s="729"/>
      <c r="Z105" s="729"/>
      <c r="AA105" s="729"/>
      <c r="AB105" s="729"/>
      <c r="AC105" s="729"/>
      <c r="AD105" s="729"/>
      <c r="AE105" s="729"/>
      <c r="AF105" s="729"/>
      <c r="AG105" s="729"/>
      <c r="AH105" s="729"/>
      <c r="AI105" s="729"/>
      <c r="AJ105" s="729"/>
      <c r="AK105" s="729"/>
      <c r="AL105" s="729"/>
      <c r="AM105" s="729"/>
      <c r="AN105" s="729"/>
      <c r="AO105" s="730"/>
    </row>
    <row r="106" spans="18:41" ht="18.75" x14ac:dyDescent="0.25">
      <c r="R106" s="723" t="s">
        <v>2</v>
      </c>
      <c r="S106" s="723"/>
      <c r="T106" s="723"/>
      <c r="U106" s="723"/>
      <c r="V106" s="723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4" t="s">
        <v>388</v>
      </c>
      <c r="AO106" s="724"/>
    </row>
    <row r="107" spans="18:41" x14ac:dyDescent="0.25">
      <c r="R107" s="721" t="s">
        <v>449</v>
      </c>
      <c r="S107" s="721"/>
      <c r="T107" s="721"/>
      <c r="U107" s="721"/>
      <c r="V107" s="721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1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7">
        <v>1</v>
      </c>
      <c r="AJ107" s="477">
        <v>120</v>
      </c>
      <c r="AK107" s="477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100</v>
      </c>
      <c r="AN107" s="722">
        <f t="shared" ref="AN107:AN118" si="56">AJ107-AM107</f>
        <v>20</v>
      </c>
      <c r="AO107" s="722"/>
    </row>
    <row r="108" spans="18:41" x14ac:dyDescent="0.25">
      <c r="R108" s="721" t="s">
        <v>450</v>
      </c>
      <c r="S108" s="721"/>
      <c r="T108" s="721"/>
      <c r="U108" s="721"/>
      <c r="V108" s="721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7"/>
      <c r="AJ108" s="477"/>
      <c r="AK108" s="477"/>
      <c r="AL108" s="347" t="str">
        <f t="shared" si="54"/>
        <v>YA</v>
      </c>
      <c r="AM108" s="341">
        <f t="shared" si="55"/>
        <v>0</v>
      </c>
      <c r="AN108" s="722">
        <f t="shared" si="56"/>
        <v>0</v>
      </c>
      <c r="AO108" s="722"/>
    </row>
    <row r="109" spans="18:41" x14ac:dyDescent="0.25">
      <c r="R109" s="721" t="s">
        <v>612</v>
      </c>
      <c r="S109" s="721"/>
      <c r="T109" s="721"/>
      <c r="U109" s="721"/>
      <c r="V109" s="721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7"/>
      <c r="AJ109" s="477"/>
      <c r="AK109" s="477"/>
      <c r="AL109" s="514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2">
        <f t="shared" ref="AN109" si="63">AJ109-AM109</f>
        <v>0</v>
      </c>
      <c r="AO109" s="722"/>
    </row>
    <row r="110" spans="18:41" x14ac:dyDescent="0.25">
      <c r="R110" s="721" t="s">
        <v>451</v>
      </c>
      <c r="S110" s="721"/>
      <c r="T110" s="721"/>
      <c r="U110" s="721"/>
      <c r="V110" s="721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7"/>
      <c r="AJ110" s="477"/>
      <c r="AK110" s="477"/>
      <c r="AL110" s="347" t="str">
        <f t="shared" si="54"/>
        <v>YA</v>
      </c>
      <c r="AM110" s="341">
        <f t="shared" si="55"/>
        <v>0</v>
      </c>
      <c r="AN110" s="722">
        <f t="shared" si="56"/>
        <v>0</v>
      </c>
      <c r="AO110" s="722"/>
    </row>
    <row r="111" spans="18:41" x14ac:dyDescent="0.25">
      <c r="R111" s="721" t="s">
        <v>452</v>
      </c>
      <c r="S111" s="721"/>
      <c r="T111" s="721"/>
      <c r="U111" s="721"/>
      <c r="V111" s="721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7"/>
      <c r="AJ111" s="477"/>
      <c r="AK111" s="477"/>
      <c r="AL111" s="347" t="str">
        <f t="shared" si="54"/>
        <v>YA</v>
      </c>
      <c r="AM111" s="341">
        <f t="shared" si="55"/>
        <v>0</v>
      </c>
      <c r="AN111" s="722">
        <f t="shared" si="56"/>
        <v>0</v>
      </c>
      <c r="AO111" s="722"/>
    </row>
    <row r="112" spans="18:41" x14ac:dyDescent="0.25">
      <c r="R112" s="721" t="s">
        <v>453</v>
      </c>
      <c r="S112" s="721"/>
      <c r="T112" s="721"/>
      <c r="U112" s="721"/>
      <c r="V112" s="721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7"/>
      <c r="AJ112" s="477"/>
      <c r="AK112" s="477"/>
      <c r="AL112" s="347" t="str">
        <f t="shared" si="54"/>
        <v>YA</v>
      </c>
      <c r="AM112" s="341">
        <f t="shared" si="55"/>
        <v>0</v>
      </c>
      <c r="AN112" s="722">
        <f t="shared" si="56"/>
        <v>0</v>
      </c>
      <c r="AO112" s="722"/>
    </row>
    <row r="113" spans="18:41" x14ac:dyDescent="0.25">
      <c r="R113" s="721" t="s">
        <v>454</v>
      </c>
      <c r="S113" s="721"/>
      <c r="T113" s="721"/>
      <c r="U113" s="721"/>
      <c r="V113" s="721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7"/>
      <c r="AJ113" s="477"/>
      <c r="AK113" s="477"/>
      <c r="AL113" s="347" t="str">
        <f t="shared" si="54"/>
        <v>YA</v>
      </c>
      <c r="AM113" s="341">
        <f t="shared" si="55"/>
        <v>0</v>
      </c>
      <c r="AN113" s="722">
        <f t="shared" si="56"/>
        <v>0</v>
      </c>
      <c r="AO113" s="722"/>
    </row>
    <row r="114" spans="18:41" x14ac:dyDescent="0.25">
      <c r="R114" s="721" t="s">
        <v>455</v>
      </c>
      <c r="S114" s="721"/>
      <c r="T114" s="721"/>
      <c r="U114" s="721"/>
      <c r="V114" s="721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7"/>
      <c r="AJ114" s="477"/>
      <c r="AK114" s="477"/>
      <c r="AL114" s="347" t="str">
        <f t="shared" si="54"/>
        <v>YA</v>
      </c>
      <c r="AM114" s="341">
        <f t="shared" si="55"/>
        <v>0</v>
      </c>
      <c r="AN114" s="722">
        <f t="shared" si="56"/>
        <v>0</v>
      </c>
      <c r="AO114" s="722"/>
    </row>
    <row r="115" spans="18:41" x14ac:dyDescent="0.25">
      <c r="R115" s="721" t="s">
        <v>456</v>
      </c>
      <c r="S115" s="721"/>
      <c r="T115" s="721"/>
      <c r="U115" s="721"/>
      <c r="V115" s="721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7"/>
      <c r="AJ115" s="477"/>
      <c r="AK115" s="477"/>
      <c r="AL115" s="407" t="str">
        <f t="shared" si="54"/>
        <v>YA</v>
      </c>
      <c r="AM115" s="341">
        <f t="shared" si="55"/>
        <v>0</v>
      </c>
      <c r="AN115" s="722">
        <f t="shared" si="56"/>
        <v>0</v>
      </c>
      <c r="AO115" s="722"/>
    </row>
    <row r="116" spans="18:41" ht="14.25" customHeight="1" x14ac:dyDescent="0.25">
      <c r="R116" s="721" t="s">
        <v>482</v>
      </c>
      <c r="S116" s="721"/>
      <c r="T116" s="721"/>
      <c r="U116" s="721"/>
      <c r="V116" s="721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7"/>
      <c r="AJ116" s="477"/>
      <c r="AK116" s="477"/>
      <c r="AL116" s="407" t="str">
        <f t="shared" si="54"/>
        <v>YA</v>
      </c>
      <c r="AM116" s="341">
        <f t="shared" si="55"/>
        <v>0</v>
      </c>
      <c r="AN116" s="722">
        <f t="shared" si="56"/>
        <v>0</v>
      </c>
      <c r="AO116" s="722"/>
    </row>
    <row r="117" spans="18:41" x14ac:dyDescent="0.25">
      <c r="R117" s="721" t="s">
        <v>483</v>
      </c>
      <c r="S117" s="721"/>
      <c r="T117" s="721"/>
      <c r="U117" s="721"/>
      <c r="V117" s="721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1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7">
        <v>1</v>
      </c>
      <c r="AJ117" s="477">
        <v>120</v>
      </c>
      <c r="AK117" s="477"/>
      <c r="AL117" s="347" t="str">
        <f t="shared" si="54"/>
        <v>YA</v>
      </c>
      <c r="AM117" s="341">
        <f t="shared" si="55"/>
        <v>105.33</v>
      </c>
      <c r="AN117" s="722">
        <f t="shared" si="56"/>
        <v>14.670000000000002</v>
      </c>
      <c r="AO117" s="722"/>
    </row>
    <row r="118" spans="18:41" x14ac:dyDescent="0.25">
      <c r="R118" s="721" t="s">
        <v>501</v>
      </c>
      <c r="S118" s="721"/>
      <c r="T118" s="721"/>
      <c r="U118" s="721"/>
      <c r="V118" s="721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7"/>
      <c r="AJ118" s="477"/>
      <c r="AK118" s="477"/>
      <c r="AL118" s="419" t="str">
        <f t="shared" si="54"/>
        <v>YA</v>
      </c>
      <c r="AM118" s="341">
        <f t="shared" si="55"/>
        <v>0</v>
      </c>
      <c r="AN118" s="722">
        <f t="shared" si="56"/>
        <v>0</v>
      </c>
      <c r="AO118" s="722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240</v>
      </c>
      <c r="AK119" s="342"/>
      <c r="AM119" s="423">
        <f>SUM(AM107:AM118)</f>
        <v>205.32999999999998</v>
      </c>
      <c r="AN119" s="424">
        <f>SUM(AN107:AO118)</f>
        <v>34.67</v>
      </c>
      <c r="AO119" s="425">
        <f>AN119/AM119</f>
        <v>0.16885014367116352</v>
      </c>
    </row>
    <row r="121" spans="18:41" ht="43.5" customHeight="1" x14ac:dyDescent="0.25">
      <c r="R121" s="728" t="s">
        <v>457</v>
      </c>
      <c r="S121" s="729"/>
      <c r="T121" s="729"/>
      <c r="U121" s="729"/>
      <c r="V121" s="729"/>
      <c r="W121" s="729"/>
      <c r="X121" s="729"/>
      <c r="Y121" s="729"/>
      <c r="Z121" s="729"/>
      <c r="AA121" s="729"/>
      <c r="AB121" s="729"/>
      <c r="AC121" s="729"/>
      <c r="AD121" s="729"/>
      <c r="AE121" s="729"/>
      <c r="AF121" s="729"/>
      <c r="AG121" s="729"/>
      <c r="AH121" s="729"/>
      <c r="AI121" s="729"/>
      <c r="AJ121" s="729"/>
      <c r="AK121" s="729"/>
      <c r="AL121" s="729"/>
      <c r="AM121" s="729"/>
      <c r="AN121" s="729"/>
      <c r="AO121" s="730"/>
    </row>
    <row r="122" spans="18:41" ht="18.75" x14ac:dyDescent="0.25">
      <c r="R122" s="723" t="s">
        <v>2</v>
      </c>
      <c r="S122" s="723"/>
      <c r="T122" s="723"/>
      <c r="U122" s="723"/>
      <c r="V122" s="723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4" t="s">
        <v>388</v>
      </c>
      <c r="AO122" s="724"/>
    </row>
    <row r="123" spans="18:41" x14ac:dyDescent="0.25">
      <c r="R123" s="721" t="s">
        <v>458</v>
      </c>
      <c r="S123" s="721"/>
      <c r="T123" s="721"/>
      <c r="U123" s="721"/>
      <c r="V123" s="721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7"/>
      <c r="AJ123" s="477"/>
      <c r="AK123" s="477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2">
        <f t="shared" ref="AN123:AN137" si="70">AJ123-AM123</f>
        <v>0</v>
      </c>
      <c r="AO123" s="722"/>
    </row>
    <row r="124" spans="18:41" x14ac:dyDescent="0.25">
      <c r="R124" s="721" t="s">
        <v>459</v>
      </c>
      <c r="S124" s="721"/>
      <c r="T124" s="721"/>
      <c r="U124" s="721"/>
      <c r="V124" s="721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7"/>
      <c r="AJ124" s="477"/>
      <c r="AK124" s="477"/>
      <c r="AL124" s="347" t="str">
        <f t="shared" si="68"/>
        <v>YA</v>
      </c>
      <c r="AM124" s="341">
        <f t="shared" si="69"/>
        <v>0</v>
      </c>
      <c r="AN124" s="722">
        <f t="shared" si="70"/>
        <v>0</v>
      </c>
      <c r="AO124" s="722"/>
    </row>
    <row r="125" spans="18:41" x14ac:dyDescent="0.25">
      <c r="R125" s="721" t="s">
        <v>460</v>
      </c>
      <c r="S125" s="721"/>
      <c r="T125" s="721"/>
      <c r="U125" s="721"/>
      <c r="V125" s="721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7"/>
      <c r="AJ125" s="477"/>
      <c r="AK125" s="477"/>
      <c r="AL125" s="347" t="str">
        <f t="shared" si="68"/>
        <v>YA</v>
      </c>
      <c r="AM125" s="341">
        <f t="shared" si="69"/>
        <v>0</v>
      </c>
      <c r="AN125" s="722">
        <f t="shared" si="70"/>
        <v>0</v>
      </c>
      <c r="AO125" s="722"/>
    </row>
    <row r="126" spans="18:41" x14ac:dyDescent="0.25">
      <c r="R126" s="721" t="s">
        <v>461</v>
      </c>
      <c r="S126" s="721"/>
      <c r="T126" s="721"/>
      <c r="U126" s="721"/>
      <c r="V126" s="721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7"/>
      <c r="AJ126" s="477"/>
      <c r="AK126" s="477"/>
      <c r="AL126" s="406" t="str">
        <f t="shared" si="68"/>
        <v>YA</v>
      </c>
      <c r="AM126" s="341">
        <f t="shared" si="69"/>
        <v>0</v>
      </c>
      <c r="AN126" s="722">
        <f t="shared" si="70"/>
        <v>0</v>
      </c>
      <c r="AO126" s="722"/>
    </row>
    <row r="127" spans="18:41" x14ac:dyDescent="0.25">
      <c r="R127" s="721" t="s">
        <v>480</v>
      </c>
      <c r="S127" s="721"/>
      <c r="T127" s="721"/>
      <c r="U127" s="721"/>
      <c r="V127" s="721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7"/>
      <c r="AJ127" s="477"/>
      <c r="AK127" s="477"/>
      <c r="AL127" s="411" t="str">
        <f t="shared" si="68"/>
        <v>YA</v>
      </c>
      <c r="AM127" s="341">
        <f t="shared" si="69"/>
        <v>0</v>
      </c>
      <c r="AN127" s="722">
        <f t="shared" si="70"/>
        <v>0</v>
      </c>
      <c r="AO127" s="722"/>
    </row>
    <row r="128" spans="18:41" x14ac:dyDescent="0.25">
      <c r="R128" s="721" t="s">
        <v>492</v>
      </c>
      <c r="S128" s="721"/>
      <c r="T128" s="721"/>
      <c r="U128" s="721"/>
      <c r="V128" s="721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7"/>
      <c r="AJ128" s="477"/>
      <c r="AK128" s="477"/>
      <c r="AL128" s="411" t="str">
        <f t="shared" si="68"/>
        <v>YA</v>
      </c>
      <c r="AM128" s="341">
        <f t="shared" si="69"/>
        <v>0</v>
      </c>
      <c r="AN128" s="722">
        <f t="shared" si="70"/>
        <v>0</v>
      </c>
      <c r="AO128" s="722"/>
    </row>
    <row r="129" spans="18:41" x14ac:dyDescent="0.25">
      <c r="R129" s="721" t="s">
        <v>493</v>
      </c>
      <c r="S129" s="721"/>
      <c r="T129" s="721"/>
      <c r="U129" s="721"/>
      <c r="V129" s="721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7"/>
      <c r="AJ129" s="477"/>
      <c r="AK129" s="477"/>
      <c r="AL129" s="411" t="str">
        <f t="shared" si="68"/>
        <v>YA</v>
      </c>
      <c r="AM129" s="341">
        <f t="shared" si="69"/>
        <v>0</v>
      </c>
      <c r="AN129" s="722">
        <f t="shared" si="70"/>
        <v>0</v>
      </c>
      <c r="AO129" s="722"/>
    </row>
    <row r="130" spans="18:41" x14ac:dyDescent="0.25">
      <c r="R130" s="721" t="s">
        <v>494</v>
      </c>
      <c r="S130" s="721"/>
      <c r="T130" s="721"/>
      <c r="U130" s="721"/>
      <c r="V130" s="721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7"/>
      <c r="AJ130" s="477"/>
      <c r="AK130" s="477"/>
      <c r="AL130" s="411" t="str">
        <f t="shared" si="68"/>
        <v>YA</v>
      </c>
      <c r="AM130" s="341">
        <f t="shared" si="69"/>
        <v>0</v>
      </c>
      <c r="AN130" s="722">
        <f t="shared" si="70"/>
        <v>0</v>
      </c>
      <c r="AO130" s="722"/>
    </row>
    <row r="131" spans="18:41" x14ac:dyDescent="0.25">
      <c r="R131" s="721" t="s">
        <v>495</v>
      </c>
      <c r="S131" s="721"/>
      <c r="T131" s="721"/>
      <c r="U131" s="721"/>
      <c r="V131" s="721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7"/>
      <c r="AJ131" s="477"/>
      <c r="AK131" s="477"/>
      <c r="AL131" s="411" t="str">
        <f t="shared" si="68"/>
        <v>YA</v>
      </c>
      <c r="AM131" s="341">
        <f t="shared" si="69"/>
        <v>0</v>
      </c>
      <c r="AN131" s="722">
        <f t="shared" si="70"/>
        <v>0</v>
      </c>
      <c r="AO131" s="722"/>
    </row>
    <row r="132" spans="18:41" x14ac:dyDescent="0.25">
      <c r="R132" s="721" t="s">
        <v>496</v>
      </c>
      <c r="S132" s="721"/>
      <c r="T132" s="721"/>
      <c r="U132" s="721"/>
      <c r="V132" s="721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7"/>
      <c r="AJ132" s="477"/>
      <c r="AK132" s="477"/>
      <c r="AL132" s="411" t="str">
        <f t="shared" si="68"/>
        <v>YA</v>
      </c>
      <c r="AM132" s="341">
        <f t="shared" si="69"/>
        <v>0</v>
      </c>
      <c r="AN132" s="722">
        <f t="shared" si="70"/>
        <v>0</v>
      </c>
      <c r="AO132" s="722"/>
    </row>
    <row r="133" spans="18:41" x14ac:dyDescent="0.25">
      <c r="R133" s="721" t="s">
        <v>497</v>
      </c>
      <c r="S133" s="721"/>
      <c r="T133" s="721"/>
      <c r="U133" s="721"/>
      <c r="V133" s="721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7"/>
      <c r="AJ133" s="477"/>
      <c r="AK133" s="477"/>
      <c r="AL133" s="411" t="str">
        <f t="shared" si="68"/>
        <v>YA</v>
      </c>
      <c r="AM133" s="341">
        <f t="shared" si="69"/>
        <v>0</v>
      </c>
      <c r="AN133" s="722">
        <f t="shared" si="70"/>
        <v>0</v>
      </c>
      <c r="AO133" s="722"/>
    </row>
    <row r="134" spans="18:41" x14ac:dyDescent="0.25">
      <c r="R134" s="721" t="s">
        <v>498</v>
      </c>
      <c r="S134" s="721"/>
      <c r="T134" s="721"/>
      <c r="U134" s="721"/>
      <c r="V134" s="721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7"/>
      <c r="AJ134" s="477"/>
      <c r="AK134" s="477"/>
      <c r="AL134" s="411" t="str">
        <f t="shared" si="68"/>
        <v>YA</v>
      </c>
      <c r="AM134" s="341">
        <f t="shared" si="69"/>
        <v>0</v>
      </c>
      <c r="AN134" s="722">
        <f t="shared" si="70"/>
        <v>0</v>
      </c>
      <c r="AO134" s="722"/>
    </row>
    <row r="135" spans="18:41" x14ac:dyDescent="0.25">
      <c r="R135" s="725" t="s">
        <v>609</v>
      </c>
      <c r="S135" s="726"/>
      <c r="T135" s="726"/>
      <c r="U135" s="726"/>
      <c r="V135" s="727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7"/>
      <c r="AJ135" s="477"/>
      <c r="AK135" s="477"/>
      <c r="AL135" s="510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2">
        <f t="shared" ref="AN135" si="73">AJ135-AM135</f>
        <v>0</v>
      </c>
      <c r="AO135" s="722"/>
    </row>
    <row r="136" spans="18:41" x14ac:dyDescent="0.25">
      <c r="R136" s="725" t="s">
        <v>575</v>
      </c>
      <c r="S136" s="726"/>
      <c r="T136" s="726"/>
      <c r="U136" s="726"/>
      <c r="V136" s="727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7"/>
      <c r="AJ136" s="477"/>
      <c r="AK136" s="477"/>
      <c r="AL136" s="450" t="str">
        <f t="shared" si="68"/>
        <v>YA</v>
      </c>
      <c r="AM136" s="341">
        <f t="shared" si="69"/>
        <v>0</v>
      </c>
      <c r="AN136" s="722">
        <f t="shared" si="70"/>
        <v>0</v>
      </c>
      <c r="AO136" s="722"/>
    </row>
    <row r="137" spans="18:41" x14ac:dyDescent="0.25">
      <c r="R137" s="721" t="s">
        <v>499</v>
      </c>
      <c r="S137" s="721"/>
      <c r="T137" s="721"/>
      <c r="U137" s="721"/>
      <c r="V137" s="721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7"/>
      <c r="AJ137" s="477"/>
      <c r="AK137" s="477"/>
      <c r="AL137" s="411" t="str">
        <f t="shared" si="68"/>
        <v>YA</v>
      </c>
      <c r="AM137" s="341">
        <f t="shared" si="69"/>
        <v>0</v>
      </c>
      <c r="AN137" s="722">
        <f t="shared" si="70"/>
        <v>0</v>
      </c>
      <c r="AO137" s="722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18" t="s">
        <v>91</v>
      </c>
      <c r="S142" s="719"/>
      <c r="T142" s="719"/>
      <c r="U142" s="719"/>
      <c r="V142" s="720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8" t="s">
        <v>244</v>
      </c>
    </row>
    <row r="144" spans="18:41" ht="39" customHeight="1" x14ac:dyDescent="0.25">
      <c r="R144" s="353" t="s">
        <v>80</v>
      </c>
      <c r="S144" s="354">
        <f>AJ29</f>
        <v>275</v>
      </c>
      <c r="T144" s="354">
        <f>AM29</f>
        <v>188.45999999999998</v>
      </c>
      <c r="U144" s="355">
        <f>AN29</f>
        <v>86.54000000000002</v>
      </c>
      <c r="V144" s="356">
        <f>AO29</f>
        <v>0.45919558527008397</v>
      </c>
      <c r="W144" s="9"/>
      <c r="AI144" s="341">
        <f>U149-AO144</f>
        <v>176.86</v>
      </c>
      <c r="AJ144" s="341">
        <f>U144</f>
        <v>86.54000000000002</v>
      </c>
      <c r="AK144" s="341">
        <f>U145</f>
        <v>41.78</v>
      </c>
      <c r="AL144" s="341">
        <f>U146</f>
        <v>13.870000000000001</v>
      </c>
      <c r="AM144" s="341">
        <f>U147</f>
        <v>34.67</v>
      </c>
      <c r="AN144" s="341">
        <f>U148</f>
        <v>0</v>
      </c>
      <c r="AO144" s="479">
        <v>0</v>
      </c>
    </row>
    <row r="145" spans="18:41" ht="18.75" x14ac:dyDescent="0.25">
      <c r="R145" s="357" t="s">
        <v>82</v>
      </c>
      <c r="S145" s="358">
        <f>AJ71</f>
        <v>154</v>
      </c>
      <c r="T145" s="358">
        <f>AM71</f>
        <v>112.22</v>
      </c>
      <c r="U145" s="355">
        <f>AN71</f>
        <v>41.78</v>
      </c>
      <c r="V145" s="356">
        <f>AO71</f>
        <v>0.3723044020673677</v>
      </c>
      <c r="AN145" s="369"/>
      <c r="AO145" s="369"/>
    </row>
    <row r="146" spans="18:41" ht="18.75" x14ac:dyDescent="0.25">
      <c r="R146" s="357" t="s">
        <v>424</v>
      </c>
      <c r="S146" s="358">
        <f>AJ103</f>
        <v>94</v>
      </c>
      <c r="T146" s="358">
        <f>AM103</f>
        <v>80.13</v>
      </c>
      <c r="U146" s="355">
        <f>AN103</f>
        <v>13.870000000000001</v>
      </c>
      <c r="V146" s="356">
        <f>AO103</f>
        <v>0.17309372270061152</v>
      </c>
    </row>
    <row r="147" spans="18:41" ht="18.75" x14ac:dyDescent="0.25">
      <c r="R147" s="353" t="s">
        <v>448</v>
      </c>
      <c r="S147" s="358">
        <f>AJ119</f>
        <v>240</v>
      </c>
      <c r="T147" s="358">
        <f>AM119</f>
        <v>205.32999999999998</v>
      </c>
      <c r="U147" s="355">
        <f>AN119</f>
        <v>34.67</v>
      </c>
      <c r="V147" s="356">
        <f>AO119</f>
        <v>0.16885014367116352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763</v>
      </c>
      <c r="T149" s="360">
        <f>SUM(T144:T148)</f>
        <v>586.13999999999987</v>
      </c>
      <c r="U149" s="355">
        <f>SUM(U144:U148)</f>
        <v>176.86</v>
      </c>
      <c r="V149" s="361">
        <f>U149/T149</f>
        <v>0.30173678643327539</v>
      </c>
    </row>
    <row r="150" spans="18:41" ht="18.75" x14ac:dyDescent="0.25">
      <c r="R150" s="717" t="s">
        <v>463</v>
      </c>
      <c r="S150" s="717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01" activePane="bottomLeft" state="frozen"/>
      <selection pane="bottomLeft" activeCell="L414" sqref="L41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9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7" t="s">
        <v>623</v>
      </c>
      <c r="F395" s="526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8"/>
      <c r="F396" s="528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30" t="s">
        <v>630</v>
      </c>
      <c r="F397" s="530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/>
      <c r="H411" s="443"/>
      <c r="I411" s="443"/>
      <c r="J411" s="443"/>
      <c r="K411" s="443"/>
      <c r="L411" s="443"/>
      <c r="M411" s="443"/>
      <c r="N411" s="443"/>
      <c r="O411" s="516">
        <f t="shared" si="5"/>
        <v>0</v>
      </c>
      <c r="P411" s="392"/>
      <c r="Q411" s="394"/>
      <c r="R411" s="394"/>
      <c r="S411" s="394"/>
      <c r="T411" s="394"/>
      <c r="U411" s="394"/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/>
      <c r="F412" s="443"/>
      <c r="G412" s="443"/>
      <c r="H412" s="443"/>
      <c r="I412" s="443"/>
      <c r="J412" s="443"/>
      <c r="K412" s="443"/>
      <c r="L412" s="443"/>
      <c r="M412" s="443"/>
      <c r="N412" s="443"/>
      <c r="O412" s="516">
        <f t="shared" si="5"/>
        <v>0</v>
      </c>
      <c r="P412" s="392"/>
      <c r="Q412" s="394"/>
      <c r="R412" s="394"/>
      <c r="S412" s="394"/>
      <c r="T412" s="394"/>
      <c r="U412" s="394"/>
      <c r="V412" s="482"/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/>
      <c r="J413" s="443"/>
      <c r="K413" s="443"/>
      <c r="L413" s="443"/>
      <c r="M413" s="443"/>
      <c r="N413" s="443"/>
      <c r="O413" s="516">
        <f t="shared" si="5"/>
        <v>0</v>
      </c>
      <c r="P413" s="392"/>
      <c r="Q413" s="394"/>
      <c r="R413" s="394"/>
      <c r="S413" s="394"/>
      <c r="T413" s="394"/>
      <c r="U413" s="394"/>
      <c r="V413" s="482"/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/>
      <c r="J414" s="443"/>
      <c r="K414" s="443"/>
      <c r="L414" s="443"/>
      <c r="M414" s="443"/>
      <c r="N414" s="443"/>
      <c r="O414" s="516">
        <f t="shared" si="5"/>
        <v>0</v>
      </c>
      <c r="P414" s="392"/>
      <c r="Q414" s="394"/>
      <c r="R414" s="394"/>
      <c r="S414" s="394"/>
      <c r="T414" s="394"/>
      <c r="U414" s="394"/>
      <c r="V414" s="482"/>
    </row>
    <row r="415" spans="1:23" ht="35.1" customHeight="1" x14ac:dyDescent="0.25">
      <c r="A415" s="443">
        <v>414</v>
      </c>
      <c r="B415" s="95">
        <v>45165</v>
      </c>
      <c r="C415" s="443"/>
      <c r="D415" s="516"/>
      <c r="E415" s="444"/>
      <c r="F415" s="443"/>
      <c r="G415" s="443"/>
      <c r="H415" s="443"/>
      <c r="I415" s="443"/>
      <c r="J415" s="443"/>
      <c r="K415" s="443"/>
      <c r="L415" s="443"/>
      <c r="M415" s="443"/>
      <c r="N415" s="443"/>
      <c r="O415" s="516">
        <f t="shared" si="5"/>
        <v>0</v>
      </c>
      <c r="P415" s="392"/>
      <c r="Q415" s="394"/>
      <c r="R415" s="394"/>
      <c r="S415" s="394"/>
      <c r="T415" s="394"/>
      <c r="U415" s="394"/>
      <c r="V415" s="482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/>
      <c r="F416" s="443"/>
      <c r="G416" s="443"/>
      <c r="H416" s="443"/>
      <c r="I416" s="443"/>
      <c r="J416" s="443"/>
      <c r="K416" s="443"/>
      <c r="L416" s="443"/>
      <c r="M416" s="443"/>
      <c r="N416" s="443"/>
      <c r="O416" s="516">
        <f t="shared" si="5"/>
        <v>0</v>
      </c>
      <c r="P416" s="392"/>
      <c r="Q416" s="394"/>
      <c r="R416" s="394"/>
      <c r="S416" s="394"/>
      <c r="T416" s="394"/>
      <c r="U416" s="394"/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/>
      <c r="J417" s="443"/>
      <c r="K417" s="443"/>
      <c r="L417" s="443"/>
      <c r="M417" s="443"/>
      <c r="N417" s="443"/>
      <c r="O417" s="516">
        <f t="shared" si="5"/>
        <v>0</v>
      </c>
      <c r="P417" s="392"/>
      <c r="Q417" s="394"/>
      <c r="R417" s="394"/>
      <c r="S417" s="394"/>
      <c r="T417" s="394"/>
      <c r="U417" s="394"/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/>
      <c r="J418" s="443"/>
      <c r="K418" s="443"/>
      <c r="L418" s="443"/>
      <c r="M418" s="443"/>
      <c r="N418" s="443"/>
      <c r="O418" s="516">
        <f t="shared" si="5"/>
        <v>0</v>
      </c>
      <c r="P418" s="392"/>
      <c r="Q418" s="394"/>
      <c r="R418" s="394"/>
      <c r="S418" s="394"/>
      <c r="T418" s="394"/>
      <c r="U418" s="394"/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/>
      <c r="J419" s="443"/>
      <c r="K419" s="443"/>
      <c r="L419" s="443"/>
      <c r="M419" s="443"/>
      <c r="N419" s="443"/>
      <c r="O419" s="516">
        <f t="shared" si="5"/>
        <v>0</v>
      </c>
      <c r="P419" s="392"/>
      <c r="Q419" s="394"/>
      <c r="R419" s="394"/>
      <c r="S419" s="394"/>
      <c r="T419" s="394"/>
      <c r="U419" s="394"/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G169" sqref="G169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6" t="s">
        <v>467</v>
      </c>
      <c r="C159" s="536" t="s">
        <v>365</v>
      </c>
      <c r="D159" s="132">
        <v>45155</v>
      </c>
      <c r="E159" s="536">
        <v>24</v>
      </c>
      <c r="F159" s="536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/>
      <c r="C170" s="499"/>
      <c r="D170" s="132"/>
      <c r="E170" s="499"/>
      <c r="F170" s="499"/>
    </row>
    <row r="171" spans="2:6" ht="24.95" customHeight="1" x14ac:dyDescent="0.25">
      <c r="B171" s="499"/>
      <c r="C171" s="499"/>
      <c r="D171" s="132"/>
      <c r="E171" s="499"/>
      <c r="F171" s="499"/>
    </row>
    <row r="172" spans="2:6" ht="24.95" customHeight="1" x14ac:dyDescent="0.25">
      <c r="B172" s="499"/>
      <c r="C172" s="499"/>
      <c r="D172" s="132"/>
      <c r="E172" s="499"/>
      <c r="F172" s="499"/>
    </row>
    <row r="173" spans="2:6" ht="24.95" customHeight="1" x14ac:dyDescent="0.25">
      <c r="B173" s="499"/>
      <c r="C173" s="499"/>
      <c r="D173" s="132"/>
      <c r="E173" s="499"/>
      <c r="F173" s="499"/>
    </row>
    <row r="174" spans="2:6" ht="24.95" customHeight="1" x14ac:dyDescent="0.25">
      <c r="B174" s="499"/>
      <c r="C174" s="499"/>
      <c r="D174" s="132"/>
      <c r="E174" s="499"/>
      <c r="F174" s="499"/>
    </row>
    <row r="175" spans="2:6" ht="24.95" customHeight="1" x14ac:dyDescent="0.25">
      <c r="B175" s="499"/>
      <c r="C175" s="499"/>
      <c r="D175" s="132"/>
      <c r="E175" s="499"/>
      <c r="F175" s="499"/>
    </row>
    <row r="176" spans="2:6" ht="24.95" customHeight="1" x14ac:dyDescent="0.25">
      <c r="B176" s="499"/>
      <c r="C176" s="499"/>
      <c r="D176" s="132"/>
      <c r="E176" s="499"/>
      <c r="F176" s="499"/>
    </row>
    <row r="177" spans="2:6" ht="24.95" customHeight="1" x14ac:dyDescent="0.25">
      <c r="B177" s="499"/>
      <c r="C177" s="499"/>
      <c r="D177" s="132"/>
      <c r="E177" s="499"/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B6" sqref="B6:B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76" t="s">
        <v>358</v>
      </c>
      <c r="B1" s="738" t="s">
        <v>192</v>
      </c>
      <c r="C1" s="738" t="s">
        <v>354</v>
      </c>
      <c r="D1" s="759" t="s">
        <v>356</v>
      </c>
      <c r="E1" s="760"/>
      <c r="F1" s="761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76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4176.75</v>
      </c>
    </row>
    <row r="3" spans="1:11" s="523" customFormat="1" x14ac:dyDescent="0.25">
      <c r="A3" s="777" t="s">
        <v>279</v>
      </c>
      <c r="B3" s="775" t="s">
        <v>359</v>
      </c>
      <c r="C3" s="762"/>
      <c r="D3" s="522"/>
      <c r="E3" s="522">
        <v>44823</v>
      </c>
      <c r="F3" s="522">
        <f>'NOTAS DE CREDITOS'!H80</f>
        <v>297</v>
      </c>
      <c r="G3" s="762">
        <f>SUM(F3:F5)</f>
        <v>1167</v>
      </c>
      <c r="H3" s="765">
        <f>439.25+297+'DETALLE DE CREDITOS'!E53</f>
        <v>850.25</v>
      </c>
      <c r="I3" s="744">
        <f>G3-H3</f>
        <v>316.75</v>
      </c>
      <c r="J3" s="743" t="s">
        <v>502</v>
      </c>
    </row>
    <row r="4" spans="1:11" s="369" customFormat="1" x14ac:dyDescent="0.25">
      <c r="A4" s="777"/>
      <c r="B4" s="763"/>
      <c r="C4" s="763"/>
      <c r="D4" s="524"/>
      <c r="E4" s="525">
        <v>44828</v>
      </c>
      <c r="F4" s="524">
        <f>'NOTAS DE CREDITOS'!H96</f>
        <v>291</v>
      </c>
      <c r="G4" s="763"/>
      <c r="H4" s="766"/>
      <c r="I4" s="745"/>
      <c r="J4" s="743"/>
    </row>
    <row r="5" spans="1:11" s="369" customFormat="1" x14ac:dyDescent="0.25">
      <c r="A5" s="777"/>
      <c r="B5" s="764"/>
      <c r="C5" s="764"/>
      <c r="D5" s="525"/>
      <c r="E5" s="525">
        <v>44802</v>
      </c>
      <c r="F5" s="524">
        <f>'NOTAS DE CREDITOS'!H112</f>
        <v>579</v>
      </c>
      <c r="G5" s="764"/>
      <c r="H5" s="767"/>
      <c r="I5" s="746"/>
      <c r="J5" s="743"/>
    </row>
    <row r="6" spans="1:11" x14ac:dyDescent="0.25">
      <c r="A6" s="747" t="s">
        <v>361</v>
      </c>
      <c r="B6" s="747" t="s">
        <v>360</v>
      </c>
      <c r="C6" s="589"/>
      <c r="D6" s="436"/>
      <c r="E6" s="438"/>
      <c r="F6" s="437">
        <f>'NOTAS DE CREDITOS'!H48</f>
        <v>260</v>
      </c>
      <c r="G6" s="591">
        <f>SUM(F6:F7)</f>
        <v>410</v>
      </c>
      <c r="H6" s="768">
        <v>0</v>
      </c>
      <c r="I6" s="757">
        <f>G6-H6</f>
        <v>410</v>
      </c>
      <c r="J6" s="747" t="s">
        <v>502</v>
      </c>
    </row>
    <row r="7" spans="1:11" x14ac:dyDescent="0.25">
      <c r="A7" s="748"/>
      <c r="B7" s="748"/>
      <c r="C7" s="778"/>
      <c r="D7" s="440"/>
      <c r="E7" s="327">
        <v>44841</v>
      </c>
      <c r="F7" s="439">
        <f>'NOTAS DE CREDITOS'!H64</f>
        <v>150</v>
      </c>
      <c r="G7" s="770"/>
      <c r="H7" s="769"/>
      <c r="I7" s="758"/>
      <c r="J7" s="748"/>
    </row>
    <row r="8" spans="1:11" x14ac:dyDescent="0.25">
      <c r="A8" s="747"/>
      <c r="B8" s="771" t="s">
        <v>279</v>
      </c>
      <c r="C8" s="783"/>
      <c r="D8" s="517">
        <v>4104</v>
      </c>
      <c r="E8" s="521">
        <v>45141</v>
      </c>
      <c r="F8" s="518">
        <v>80</v>
      </c>
      <c r="G8" s="780">
        <f>SUM(F8:F13)</f>
        <v>590</v>
      </c>
      <c r="H8" s="754">
        <v>0</v>
      </c>
      <c r="I8" s="757">
        <f>G8-H8</f>
        <v>590</v>
      </c>
      <c r="J8" s="749" t="s">
        <v>502</v>
      </c>
    </row>
    <row r="9" spans="1:11" x14ac:dyDescent="0.25">
      <c r="A9" s="748"/>
      <c r="B9" s="772"/>
      <c r="C9" s="784"/>
      <c r="D9" s="515">
        <v>3864</v>
      </c>
      <c r="E9" s="508">
        <v>45126</v>
      </c>
      <c r="F9" s="515">
        <v>28</v>
      </c>
      <c r="G9" s="781"/>
      <c r="H9" s="755"/>
      <c r="I9" s="758"/>
      <c r="J9" s="750"/>
    </row>
    <row r="10" spans="1:11" x14ac:dyDescent="0.25">
      <c r="A10" s="748"/>
      <c r="B10" s="772"/>
      <c r="C10" s="784"/>
      <c r="D10" s="516">
        <v>2867</v>
      </c>
      <c r="E10" s="345">
        <v>45069</v>
      </c>
      <c r="F10" s="520">
        <f>'DETALLE DE CREDITOS'!E70</f>
        <v>150</v>
      </c>
      <c r="G10" s="781"/>
      <c r="H10" s="755"/>
      <c r="I10" s="758"/>
      <c r="J10" s="750"/>
    </row>
    <row r="11" spans="1:11" x14ac:dyDescent="0.25">
      <c r="A11" s="748"/>
      <c r="B11" s="772"/>
      <c r="C11" s="784"/>
      <c r="D11" s="516">
        <v>1811</v>
      </c>
      <c r="E11" s="345">
        <v>45012</v>
      </c>
      <c r="F11" s="516">
        <f>'NOTAS DE CREDITOS'!H142</f>
        <v>125</v>
      </c>
      <c r="G11" s="781"/>
      <c r="H11" s="755"/>
      <c r="I11" s="758"/>
      <c r="J11" s="750"/>
    </row>
    <row r="12" spans="1:11" x14ac:dyDescent="0.25">
      <c r="A12" s="748"/>
      <c r="B12" s="772"/>
      <c r="C12" s="784"/>
      <c r="D12" s="516">
        <v>1589</v>
      </c>
      <c r="E12" s="345">
        <v>44998</v>
      </c>
      <c r="F12" s="516">
        <f>'NOTAS DE CREDITOS'!H127</f>
        <v>29</v>
      </c>
      <c r="G12" s="781"/>
      <c r="H12" s="755"/>
      <c r="I12" s="758"/>
      <c r="J12" s="750"/>
    </row>
    <row r="13" spans="1:11" x14ac:dyDescent="0.25">
      <c r="A13" s="774"/>
      <c r="B13" s="773"/>
      <c r="C13" s="666"/>
      <c r="D13" s="516">
        <v>3805</v>
      </c>
      <c r="E13" s="345">
        <v>45122</v>
      </c>
      <c r="F13" s="516">
        <v>178</v>
      </c>
      <c r="G13" s="782"/>
      <c r="H13" s="756"/>
      <c r="I13" s="779"/>
      <c r="J13" s="751"/>
    </row>
    <row r="14" spans="1:11" x14ac:dyDescent="0.25">
      <c r="A14" s="434" t="s">
        <v>361</v>
      </c>
      <c r="B14" s="434" t="s">
        <v>462</v>
      </c>
      <c r="C14" s="434"/>
      <c r="D14" s="434">
        <v>3101</v>
      </c>
      <c r="E14" s="345">
        <v>45079</v>
      </c>
      <c r="F14" s="105">
        <f>'DETALLE DE CREDITOS'!E95</f>
        <v>220</v>
      </c>
      <c r="G14" s="520">
        <f>SUM(F14)</f>
        <v>220</v>
      </c>
      <c r="H14" s="105">
        <f>'DETALLE DE CREDITOS'!E102+'DETALLE DE CREDITOS'!E113</f>
        <v>120</v>
      </c>
      <c r="I14" s="341">
        <f>G14-H14</f>
        <v>100</v>
      </c>
      <c r="J14" s="519" t="s">
        <v>502</v>
      </c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9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</f>
        <v>200</v>
      </c>
      <c r="I16" s="487">
        <f>G16-H16</f>
        <v>392</v>
      </c>
      <c r="J16" s="519" t="s">
        <v>502</v>
      </c>
    </row>
    <row r="17" spans="1:10" x14ac:dyDescent="0.25">
      <c r="A17" s="754" t="s">
        <v>361</v>
      </c>
      <c r="B17" s="754" t="s">
        <v>361</v>
      </c>
      <c r="C17" s="754"/>
      <c r="D17" s="504">
        <v>3865</v>
      </c>
      <c r="E17" s="345">
        <v>45126</v>
      </c>
      <c r="F17" s="504">
        <v>375</v>
      </c>
      <c r="G17" s="754">
        <f>SUM(F17:F27)</f>
        <v>2259</v>
      </c>
      <c r="H17" s="754">
        <v>0</v>
      </c>
      <c r="I17" s="752">
        <f>+G17-H17</f>
        <v>2259</v>
      </c>
      <c r="J17" s="749" t="s">
        <v>502</v>
      </c>
    </row>
    <row r="18" spans="1:10" x14ac:dyDescent="0.25">
      <c r="A18" s="755"/>
      <c r="B18" s="755"/>
      <c r="C18" s="755"/>
      <c r="D18" s="502">
        <v>3842</v>
      </c>
      <c r="E18" s="345">
        <v>45125</v>
      </c>
      <c r="F18" s="502">
        <v>114</v>
      </c>
      <c r="G18" s="755"/>
      <c r="H18" s="755"/>
      <c r="I18" s="753"/>
      <c r="J18" s="750"/>
    </row>
    <row r="19" spans="1:10" x14ac:dyDescent="0.25">
      <c r="A19" s="755"/>
      <c r="B19" s="755"/>
      <c r="C19" s="755"/>
      <c r="D19" s="498">
        <v>3816</v>
      </c>
      <c r="E19" s="345">
        <v>45122</v>
      </c>
      <c r="F19" s="498">
        <v>55</v>
      </c>
      <c r="G19" s="755"/>
      <c r="H19" s="755"/>
      <c r="I19" s="753"/>
      <c r="J19" s="750"/>
    </row>
    <row r="20" spans="1:10" x14ac:dyDescent="0.25">
      <c r="A20" s="755"/>
      <c r="B20" s="755"/>
      <c r="C20" s="755"/>
      <c r="D20" s="498">
        <v>3815</v>
      </c>
      <c r="E20" s="345">
        <v>45122</v>
      </c>
      <c r="F20" s="498">
        <v>165</v>
      </c>
      <c r="G20" s="755"/>
      <c r="H20" s="755"/>
      <c r="I20" s="753"/>
      <c r="J20" s="750"/>
    </row>
    <row r="21" spans="1:10" x14ac:dyDescent="0.25">
      <c r="A21" s="755"/>
      <c r="B21" s="755"/>
      <c r="C21" s="755"/>
      <c r="D21" s="497">
        <v>3803</v>
      </c>
      <c r="E21" s="345">
        <v>45121</v>
      </c>
      <c r="F21" s="497">
        <v>375</v>
      </c>
      <c r="G21" s="755"/>
      <c r="H21" s="755"/>
      <c r="I21" s="753"/>
      <c r="J21" s="750"/>
    </row>
    <row r="22" spans="1:10" x14ac:dyDescent="0.25">
      <c r="A22" s="755"/>
      <c r="B22" s="755"/>
      <c r="C22" s="755"/>
      <c r="D22" s="496">
        <v>3790</v>
      </c>
      <c r="E22" s="345">
        <v>45120</v>
      </c>
      <c r="F22" s="496">
        <v>55</v>
      </c>
      <c r="G22" s="755"/>
      <c r="H22" s="755"/>
      <c r="I22" s="753"/>
      <c r="J22" s="750"/>
    </row>
    <row r="23" spans="1:10" x14ac:dyDescent="0.25">
      <c r="A23" s="755"/>
      <c r="B23" s="755"/>
      <c r="C23" s="755"/>
      <c r="D23" s="496">
        <v>3786</v>
      </c>
      <c r="E23" s="345">
        <v>45120</v>
      </c>
      <c r="F23" s="496">
        <v>283</v>
      </c>
      <c r="G23" s="755"/>
      <c r="H23" s="755"/>
      <c r="I23" s="753"/>
      <c r="J23" s="750"/>
    </row>
    <row r="24" spans="1:10" x14ac:dyDescent="0.25">
      <c r="A24" s="755"/>
      <c r="B24" s="755"/>
      <c r="C24" s="755"/>
      <c r="D24" s="495">
        <v>3746</v>
      </c>
      <c r="E24" s="345">
        <v>45118</v>
      </c>
      <c r="F24" s="495">
        <v>152</v>
      </c>
      <c r="G24" s="755"/>
      <c r="H24" s="755"/>
      <c r="I24" s="753"/>
      <c r="J24" s="750"/>
    </row>
    <row r="25" spans="1:10" x14ac:dyDescent="0.25">
      <c r="A25" s="755"/>
      <c r="B25" s="755"/>
      <c r="C25" s="755"/>
      <c r="D25" s="495">
        <v>3753</v>
      </c>
      <c r="E25" s="345">
        <v>45118</v>
      </c>
      <c r="F25" s="495">
        <v>389</v>
      </c>
      <c r="G25" s="755"/>
      <c r="H25" s="755"/>
      <c r="I25" s="753"/>
      <c r="J25" s="750"/>
    </row>
    <row r="26" spans="1:10" x14ac:dyDescent="0.25">
      <c r="A26" s="755"/>
      <c r="B26" s="755"/>
      <c r="C26" s="755"/>
      <c r="D26" s="434">
        <v>3754</v>
      </c>
      <c r="E26" s="345">
        <v>45118</v>
      </c>
      <c r="F26" s="434">
        <v>203</v>
      </c>
      <c r="G26" s="755"/>
      <c r="H26" s="755"/>
      <c r="I26" s="753"/>
      <c r="J26" s="750"/>
    </row>
    <row r="27" spans="1:10" x14ac:dyDescent="0.25">
      <c r="A27" s="756"/>
      <c r="B27" s="756"/>
      <c r="C27" s="756"/>
      <c r="D27" s="434">
        <v>3780</v>
      </c>
      <c r="E27" s="345">
        <v>45119</v>
      </c>
      <c r="F27" s="434">
        <v>93</v>
      </c>
      <c r="G27" s="756"/>
      <c r="H27" s="756"/>
      <c r="I27" s="553"/>
      <c r="J27" s="751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9" t="s">
        <v>502</v>
      </c>
    </row>
    <row r="29" spans="1:10" x14ac:dyDescent="0.25">
      <c r="A29" s="445"/>
      <c r="B29" s="434"/>
      <c r="C29" s="434"/>
      <c r="D29" s="434"/>
      <c r="E29" s="434"/>
      <c r="F29" s="434"/>
      <c r="G29" s="434"/>
      <c r="H29" s="434"/>
      <c r="I29" s="484"/>
      <c r="J29" s="434"/>
    </row>
    <row r="30" spans="1:10" x14ac:dyDescent="0.25">
      <c r="A30" s="445"/>
      <c r="B30" s="434"/>
      <c r="C30" s="434"/>
      <c r="D30" s="434"/>
      <c r="E30" s="434"/>
      <c r="F30" s="434"/>
      <c r="G30" s="434"/>
      <c r="H30" s="434"/>
      <c r="I30" s="484"/>
      <c r="J30" s="434"/>
    </row>
    <row r="31" spans="1:10" x14ac:dyDescent="0.25">
      <c r="A31" s="445"/>
      <c r="B31" s="434"/>
      <c r="C31" s="434"/>
      <c r="D31" s="434"/>
      <c r="E31" s="434"/>
      <c r="F31" s="434"/>
      <c r="G31" s="434"/>
      <c r="H31" s="434"/>
      <c r="I31" s="484"/>
      <c r="J31" s="434"/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A1:A2"/>
    <mergeCell ref="A3:A5"/>
    <mergeCell ref="A6:A7"/>
    <mergeCell ref="C6:C7"/>
    <mergeCell ref="J8:J13"/>
    <mergeCell ref="I8:I13"/>
    <mergeCell ref="H8:H13"/>
    <mergeCell ref="G8:G13"/>
    <mergeCell ref="C8:C13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H6:H7"/>
    <mergeCell ref="G6:G7"/>
    <mergeCell ref="G17:G27"/>
    <mergeCell ref="A17:A27"/>
    <mergeCell ref="B17:B27"/>
    <mergeCell ref="C17:C27"/>
    <mergeCell ref="I6:I7"/>
    <mergeCell ref="B8:B13"/>
    <mergeCell ref="A8:A13"/>
    <mergeCell ref="H17:H27"/>
    <mergeCell ref="B6:B7"/>
    <mergeCell ref="J1:J2"/>
    <mergeCell ref="J3:J5"/>
    <mergeCell ref="I3:I5"/>
    <mergeCell ref="J6:J7"/>
    <mergeCell ref="J17:J27"/>
    <mergeCell ref="I17:I27"/>
    <mergeCell ref="I1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1" t="s">
        <v>305</v>
      </c>
      <c r="D2" s="791"/>
      <c r="E2" s="791"/>
      <c r="F2" s="791"/>
      <c r="G2" s="286"/>
      <c r="H2" s="286"/>
    </row>
    <row r="3" spans="1:8" hidden="1" x14ac:dyDescent="0.25">
      <c r="A3" s="286"/>
      <c r="B3" s="285" t="s">
        <v>298</v>
      </c>
      <c r="C3" s="793">
        <v>44830</v>
      </c>
      <c r="D3" s="791"/>
      <c r="E3" s="791"/>
      <c r="F3" s="79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2" t="s">
        <v>2</v>
      </c>
      <c r="D5" s="792"/>
      <c r="E5" s="792"/>
      <c r="F5" s="79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2" t="s">
        <v>306</v>
      </c>
      <c r="D6" s="792"/>
      <c r="E6" s="792"/>
      <c r="F6" s="792"/>
      <c r="G6" s="287">
        <v>80</v>
      </c>
      <c r="H6" s="287">
        <f>G6*B6</f>
        <v>80</v>
      </c>
    </row>
    <row r="7" spans="1:8" hidden="1" x14ac:dyDescent="0.25">
      <c r="A7" s="286"/>
      <c r="B7" s="287"/>
      <c r="C7" s="792"/>
      <c r="D7" s="792"/>
      <c r="E7" s="792"/>
      <c r="F7" s="79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2"/>
      <c r="D8" s="792"/>
      <c r="E8" s="792"/>
      <c r="F8" s="792"/>
      <c r="G8" s="287"/>
      <c r="H8" s="287">
        <f t="shared" si="0"/>
        <v>0</v>
      </c>
    </row>
    <row r="9" spans="1:8" hidden="1" x14ac:dyDescent="0.25">
      <c r="A9" s="286"/>
      <c r="B9" s="287"/>
      <c r="C9" s="792"/>
      <c r="D9" s="792"/>
      <c r="E9" s="792"/>
      <c r="F9" s="792"/>
      <c r="G9" s="287"/>
      <c r="H9" s="287">
        <f t="shared" si="0"/>
        <v>0</v>
      </c>
    </row>
    <row r="10" spans="1:8" hidden="1" x14ac:dyDescent="0.25">
      <c r="A10" s="286"/>
      <c r="B10" s="287"/>
      <c r="C10" s="792"/>
      <c r="D10" s="792"/>
      <c r="E10" s="792"/>
      <c r="F10" s="792"/>
      <c r="G10" s="287"/>
      <c r="H10" s="287">
        <f t="shared" si="0"/>
        <v>0</v>
      </c>
    </row>
    <row r="11" spans="1:8" hidden="1" x14ac:dyDescent="0.25">
      <c r="A11" s="286"/>
      <c r="B11" s="287"/>
      <c r="C11" s="792"/>
      <c r="D11" s="792"/>
      <c r="E11" s="792"/>
      <c r="F11" s="792"/>
      <c r="G11" s="287"/>
      <c r="H11" s="287">
        <f t="shared" si="0"/>
        <v>0</v>
      </c>
    </row>
    <row r="12" spans="1:8" hidden="1" x14ac:dyDescent="0.25">
      <c r="A12" s="286"/>
      <c r="B12" s="287"/>
      <c r="C12" s="792"/>
      <c r="D12" s="792"/>
      <c r="E12" s="792"/>
      <c r="F12" s="792"/>
      <c r="G12" s="287"/>
      <c r="H12" s="287">
        <f t="shared" si="0"/>
        <v>0</v>
      </c>
    </row>
    <row r="13" spans="1:8" hidden="1" x14ac:dyDescent="0.25">
      <c r="A13" s="286"/>
      <c r="B13" s="287"/>
      <c r="C13" s="792"/>
      <c r="D13" s="792"/>
      <c r="E13" s="792"/>
      <c r="F13" s="792"/>
      <c r="G13" s="287"/>
      <c r="H13" s="287">
        <f t="shared" si="0"/>
        <v>0</v>
      </c>
    </row>
    <row r="14" spans="1:8" hidden="1" x14ac:dyDescent="0.25">
      <c r="A14" s="286"/>
      <c r="B14" s="287"/>
      <c r="C14" s="792"/>
      <c r="D14" s="792"/>
      <c r="E14" s="792"/>
      <c r="F14" s="792"/>
      <c r="G14" s="287"/>
      <c r="H14" s="287">
        <f t="shared" si="0"/>
        <v>0</v>
      </c>
    </row>
    <row r="15" spans="1:8" hidden="1" x14ac:dyDescent="0.25">
      <c r="A15" s="286"/>
      <c r="B15" s="287"/>
      <c r="C15" s="792"/>
      <c r="D15" s="792"/>
      <c r="E15" s="792"/>
      <c r="F15" s="79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1" t="s">
        <v>292</v>
      </c>
      <c r="D18" s="791"/>
      <c r="E18" s="791"/>
      <c r="F18" s="791"/>
      <c r="G18" s="286"/>
      <c r="H18" s="286"/>
    </row>
    <row r="19" spans="1:8" hidden="1" x14ac:dyDescent="0.25">
      <c r="A19" s="286"/>
      <c r="B19" s="285" t="s">
        <v>298</v>
      </c>
      <c r="C19" s="793">
        <v>44855</v>
      </c>
      <c r="D19" s="791"/>
      <c r="E19" s="791"/>
      <c r="F19" s="79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2" t="s">
        <v>2</v>
      </c>
      <c r="D21" s="792"/>
      <c r="E21" s="792"/>
      <c r="F21" s="79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2" t="s">
        <v>310</v>
      </c>
      <c r="D22" s="792"/>
      <c r="E22" s="792"/>
      <c r="F22" s="79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2"/>
      <c r="D23" s="792"/>
      <c r="E23" s="792"/>
      <c r="F23" s="79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2"/>
      <c r="D24" s="792"/>
      <c r="E24" s="792"/>
      <c r="F24" s="792"/>
      <c r="G24" s="287"/>
      <c r="H24" s="287">
        <f t="shared" si="1"/>
        <v>0</v>
      </c>
    </row>
    <row r="25" spans="1:8" hidden="1" x14ac:dyDescent="0.25">
      <c r="A25" s="286"/>
      <c r="B25" s="287"/>
      <c r="C25" s="792"/>
      <c r="D25" s="792"/>
      <c r="E25" s="792"/>
      <c r="F25" s="792"/>
      <c r="G25" s="287"/>
      <c r="H25" s="287">
        <f t="shared" si="1"/>
        <v>0</v>
      </c>
    </row>
    <row r="26" spans="1:8" hidden="1" x14ac:dyDescent="0.25">
      <c r="A26" s="286"/>
      <c r="B26" s="287"/>
      <c r="C26" s="792"/>
      <c r="D26" s="792"/>
      <c r="E26" s="792"/>
      <c r="F26" s="792"/>
      <c r="G26" s="287"/>
      <c r="H26" s="287">
        <f t="shared" si="1"/>
        <v>0</v>
      </c>
    </row>
    <row r="27" spans="1:8" hidden="1" x14ac:dyDescent="0.25">
      <c r="A27" s="286"/>
      <c r="B27" s="287"/>
      <c r="C27" s="792"/>
      <c r="D27" s="792"/>
      <c r="E27" s="792"/>
      <c r="F27" s="792"/>
      <c r="G27" s="287"/>
      <c r="H27" s="287">
        <f t="shared" si="1"/>
        <v>0</v>
      </c>
    </row>
    <row r="28" spans="1:8" hidden="1" x14ac:dyDescent="0.25">
      <c r="A28" s="286"/>
      <c r="B28" s="287"/>
      <c r="C28" s="792"/>
      <c r="D28" s="792"/>
      <c r="E28" s="792"/>
      <c r="F28" s="792"/>
      <c r="G28" s="287"/>
      <c r="H28" s="287">
        <f t="shared" si="1"/>
        <v>0</v>
      </c>
    </row>
    <row r="29" spans="1:8" hidden="1" x14ac:dyDescent="0.25">
      <c r="A29" s="286"/>
      <c r="B29" s="287"/>
      <c r="C29" s="792"/>
      <c r="D29" s="792"/>
      <c r="E29" s="792"/>
      <c r="F29" s="792"/>
      <c r="G29" s="287"/>
      <c r="H29" s="287">
        <f t="shared" si="1"/>
        <v>0</v>
      </c>
    </row>
    <row r="30" spans="1:8" hidden="1" x14ac:dyDescent="0.25">
      <c r="A30" s="286"/>
      <c r="B30" s="287"/>
      <c r="C30" s="792"/>
      <c r="D30" s="792"/>
      <c r="E30" s="792"/>
      <c r="F30" s="792"/>
      <c r="G30" s="287"/>
      <c r="H30" s="287">
        <f t="shared" si="1"/>
        <v>0</v>
      </c>
    </row>
    <row r="31" spans="1:8" hidden="1" x14ac:dyDescent="0.25">
      <c r="A31" s="286"/>
      <c r="B31" s="287"/>
      <c r="C31" s="792"/>
      <c r="D31" s="792"/>
      <c r="E31" s="792"/>
      <c r="F31" s="79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1" t="s">
        <v>293</v>
      </c>
      <c r="D34" s="791"/>
      <c r="E34" s="791"/>
      <c r="F34" s="791"/>
      <c r="G34" s="286"/>
      <c r="H34" s="286"/>
    </row>
    <row r="35" spans="1:8" x14ac:dyDescent="0.25">
      <c r="A35" s="286"/>
      <c r="B35" s="285" t="s">
        <v>298</v>
      </c>
      <c r="C35" s="793"/>
      <c r="D35" s="791"/>
      <c r="E35" s="791"/>
      <c r="F35" s="79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2" t="s">
        <v>2</v>
      </c>
      <c r="D37" s="792"/>
      <c r="E37" s="792"/>
      <c r="F37" s="79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2" t="s">
        <v>309</v>
      </c>
      <c r="D38" s="792"/>
      <c r="E38" s="792"/>
      <c r="F38" s="792"/>
      <c r="G38" s="287">
        <v>130</v>
      </c>
      <c r="H38" s="287">
        <f>G38*B38</f>
        <v>260</v>
      </c>
    </row>
    <row r="39" spans="1:8" x14ac:dyDescent="0.25">
      <c r="A39" s="286"/>
      <c r="B39" s="287"/>
      <c r="C39" s="792"/>
      <c r="D39" s="792"/>
      <c r="E39" s="792"/>
      <c r="F39" s="792"/>
      <c r="G39" s="287"/>
      <c r="H39" s="287">
        <f t="shared" ref="H39:H47" si="2">G39*B39</f>
        <v>0</v>
      </c>
    </row>
    <row r="40" spans="1:8" x14ac:dyDescent="0.25">
      <c r="A40" s="286"/>
      <c r="B40" s="287"/>
      <c r="C40" s="792"/>
      <c r="D40" s="792"/>
      <c r="E40" s="792"/>
      <c r="F40" s="792"/>
      <c r="G40" s="287"/>
      <c r="H40" s="287">
        <f t="shared" si="2"/>
        <v>0</v>
      </c>
    </row>
    <row r="41" spans="1:8" x14ac:dyDescent="0.25">
      <c r="A41" s="286"/>
      <c r="B41" s="287"/>
      <c r="C41" s="792"/>
      <c r="D41" s="792"/>
      <c r="E41" s="792"/>
      <c r="F41" s="792"/>
      <c r="G41" s="287"/>
      <c r="H41" s="287">
        <f t="shared" si="2"/>
        <v>0</v>
      </c>
    </row>
    <row r="42" spans="1:8" x14ac:dyDescent="0.25">
      <c r="A42" s="286"/>
      <c r="B42" s="287"/>
      <c r="C42" s="792"/>
      <c r="D42" s="792"/>
      <c r="E42" s="792"/>
      <c r="F42" s="792"/>
      <c r="G42" s="287"/>
      <c r="H42" s="287">
        <f t="shared" si="2"/>
        <v>0</v>
      </c>
    </row>
    <row r="43" spans="1:8" x14ac:dyDescent="0.25">
      <c r="A43" s="286"/>
      <c r="B43" s="287"/>
      <c r="C43" s="792"/>
      <c r="D43" s="792"/>
      <c r="E43" s="792"/>
      <c r="F43" s="792"/>
      <c r="G43" s="287"/>
      <c r="H43" s="287">
        <f t="shared" si="2"/>
        <v>0</v>
      </c>
    </row>
    <row r="44" spans="1:8" x14ac:dyDescent="0.25">
      <c r="A44" s="286"/>
      <c r="B44" s="287"/>
      <c r="C44" s="792"/>
      <c r="D44" s="792"/>
      <c r="E44" s="792"/>
      <c r="F44" s="792"/>
      <c r="G44" s="287"/>
      <c r="H44" s="287">
        <f t="shared" si="2"/>
        <v>0</v>
      </c>
    </row>
    <row r="45" spans="1:8" x14ac:dyDescent="0.25">
      <c r="A45" s="286"/>
      <c r="B45" s="287"/>
      <c r="C45" s="792"/>
      <c r="D45" s="792"/>
      <c r="E45" s="792"/>
      <c r="F45" s="792"/>
      <c r="G45" s="287"/>
      <c r="H45" s="287">
        <f t="shared" si="2"/>
        <v>0</v>
      </c>
    </row>
    <row r="46" spans="1:8" x14ac:dyDescent="0.25">
      <c r="A46" s="286"/>
      <c r="B46" s="287"/>
      <c r="C46" s="792"/>
      <c r="D46" s="792"/>
      <c r="E46" s="792"/>
      <c r="F46" s="792"/>
      <c r="G46" s="287"/>
      <c r="H46" s="287">
        <f t="shared" si="2"/>
        <v>0</v>
      </c>
    </row>
    <row r="47" spans="1:8" x14ac:dyDescent="0.25">
      <c r="A47" s="286"/>
      <c r="B47" s="287"/>
      <c r="C47" s="792"/>
      <c r="D47" s="792"/>
      <c r="E47" s="792"/>
      <c r="F47" s="79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9" t="s">
        <v>293</v>
      </c>
      <c r="D50" s="789"/>
      <c r="E50" s="789"/>
      <c r="F50" s="789"/>
      <c r="G50" s="289"/>
      <c r="H50" s="289"/>
    </row>
    <row r="51" spans="1:8" x14ac:dyDescent="0.25">
      <c r="A51" s="289"/>
      <c r="B51" s="314" t="s">
        <v>298</v>
      </c>
      <c r="C51" s="790">
        <v>44841</v>
      </c>
      <c r="D51" s="789"/>
      <c r="E51" s="789"/>
      <c r="F51" s="7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8" t="s">
        <v>2</v>
      </c>
      <c r="D53" s="788"/>
      <c r="E53" s="788"/>
      <c r="F53" s="78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8" t="s">
        <v>309</v>
      </c>
      <c r="D54" s="788"/>
      <c r="E54" s="788"/>
      <c r="F54" s="78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8" t="s">
        <v>303</v>
      </c>
      <c r="D55" s="788"/>
      <c r="E55" s="788"/>
      <c r="F55" s="78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8"/>
      <c r="D56" s="788"/>
      <c r="E56" s="788"/>
      <c r="F56" s="788"/>
      <c r="G56" s="313"/>
      <c r="H56" s="313">
        <f t="shared" si="3"/>
        <v>0</v>
      </c>
    </row>
    <row r="57" spans="1:8" x14ac:dyDescent="0.25">
      <c r="A57" s="289"/>
      <c r="B57" s="313"/>
      <c r="C57" s="788"/>
      <c r="D57" s="788"/>
      <c r="E57" s="788"/>
      <c r="F57" s="788"/>
      <c r="G57" s="313"/>
      <c r="H57" s="313">
        <f t="shared" si="3"/>
        <v>0</v>
      </c>
    </row>
    <row r="58" spans="1:8" x14ac:dyDescent="0.25">
      <c r="A58" s="289"/>
      <c r="B58" s="313"/>
      <c r="C58" s="788"/>
      <c r="D58" s="788"/>
      <c r="E58" s="788"/>
      <c r="F58" s="788"/>
      <c r="G58" s="313"/>
      <c r="H58" s="313">
        <f t="shared" si="3"/>
        <v>0</v>
      </c>
    </row>
    <row r="59" spans="1:8" x14ac:dyDescent="0.25">
      <c r="A59" s="289"/>
      <c r="B59" s="313"/>
      <c r="C59" s="788"/>
      <c r="D59" s="788"/>
      <c r="E59" s="788"/>
      <c r="F59" s="788"/>
      <c r="G59" s="313"/>
      <c r="H59" s="313">
        <f t="shared" si="3"/>
        <v>0</v>
      </c>
    </row>
    <row r="60" spans="1:8" x14ac:dyDescent="0.25">
      <c r="A60" s="289"/>
      <c r="B60" s="313"/>
      <c r="C60" s="788"/>
      <c r="D60" s="788"/>
      <c r="E60" s="788"/>
      <c r="F60" s="788"/>
      <c r="G60" s="313"/>
      <c r="H60" s="313">
        <f t="shared" si="3"/>
        <v>0</v>
      </c>
    </row>
    <row r="61" spans="1:8" x14ac:dyDescent="0.25">
      <c r="A61" s="289"/>
      <c r="B61" s="313"/>
      <c r="C61" s="788"/>
      <c r="D61" s="788"/>
      <c r="E61" s="788"/>
      <c r="F61" s="788"/>
      <c r="G61" s="313"/>
      <c r="H61" s="313">
        <f t="shared" si="3"/>
        <v>0</v>
      </c>
    </row>
    <row r="62" spans="1:8" x14ac:dyDescent="0.25">
      <c r="A62" s="289"/>
      <c r="B62" s="313"/>
      <c r="C62" s="788"/>
      <c r="D62" s="788"/>
      <c r="E62" s="788"/>
      <c r="F62" s="788"/>
      <c r="G62" s="313"/>
      <c r="H62" s="313">
        <f t="shared" si="3"/>
        <v>0</v>
      </c>
    </row>
    <row r="63" spans="1:8" x14ac:dyDescent="0.25">
      <c r="A63" s="289"/>
      <c r="B63" s="313"/>
      <c r="C63" s="788"/>
      <c r="D63" s="788"/>
      <c r="E63" s="788"/>
      <c r="F63" s="78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1" t="s">
        <v>312</v>
      </c>
      <c r="D66" s="791"/>
      <c r="E66" s="791"/>
      <c r="F66" s="791"/>
      <c r="G66" s="286"/>
      <c r="H66" s="286"/>
    </row>
    <row r="67" spans="1:8" x14ac:dyDescent="0.25">
      <c r="A67" s="286"/>
      <c r="B67" s="285" t="s">
        <v>298</v>
      </c>
      <c r="C67" s="793">
        <v>44823</v>
      </c>
      <c r="D67" s="791"/>
      <c r="E67" s="791"/>
      <c r="F67" s="79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2" t="s">
        <v>2</v>
      </c>
      <c r="D69" s="792"/>
      <c r="E69" s="792"/>
      <c r="F69" s="79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2" t="s">
        <v>313</v>
      </c>
      <c r="D70" s="792"/>
      <c r="E70" s="792"/>
      <c r="F70" s="79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2" t="s">
        <v>303</v>
      </c>
      <c r="D71" s="792"/>
      <c r="E71" s="792"/>
      <c r="F71" s="79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2" t="s">
        <v>314</v>
      </c>
      <c r="D72" s="792"/>
      <c r="E72" s="792"/>
      <c r="F72" s="79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2" t="s">
        <v>302</v>
      </c>
      <c r="D73" s="792"/>
      <c r="E73" s="792"/>
      <c r="F73" s="79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2"/>
      <c r="D74" s="792"/>
      <c r="E74" s="792"/>
      <c r="F74" s="792"/>
      <c r="G74" s="287"/>
      <c r="H74" s="287">
        <f t="shared" si="4"/>
        <v>0</v>
      </c>
    </row>
    <row r="75" spans="1:8" x14ac:dyDescent="0.25">
      <c r="A75" s="286"/>
      <c r="B75" s="287"/>
      <c r="C75" s="792"/>
      <c r="D75" s="792"/>
      <c r="E75" s="792"/>
      <c r="F75" s="792"/>
      <c r="G75" s="287"/>
      <c r="H75" s="287">
        <f t="shared" si="4"/>
        <v>0</v>
      </c>
    </row>
    <row r="76" spans="1:8" x14ac:dyDescent="0.25">
      <c r="A76" s="286"/>
      <c r="B76" s="287"/>
      <c r="C76" s="792"/>
      <c r="D76" s="792"/>
      <c r="E76" s="792"/>
      <c r="F76" s="792"/>
      <c r="G76" s="287"/>
      <c r="H76" s="287">
        <f t="shared" si="4"/>
        <v>0</v>
      </c>
    </row>
    <row r="77" spans="1:8" x14ac:dyDescent="0.25">
      <c r="A77" s="286"/>
      <c r="B77" s="287"/>
      <c r="C77" s="792"/>
      <c r="D77" s="792"/>
      <c r="E77" s="792"/>
      <c r="F77" s="792"/>
      <c r="G77" s="287"/>
      <c r="H77" s="287">
        <f t="shared" si="4"/>
        <v>0</v>
      </c>
    </row>
    <row r="78" spans="1:8" x14ac:dyDescent="0.25">
      <c r="A78" s="286"/>
      <c r="B78" s="287"/>
      <c r="C78" s="792"/>
      <c r="D78" s="792"/>
      <c r="E78" s="792"/>
      <c r="F78" s="792"/>
      <c r="G78" s="287"/>
      <c r="H78" s="287">
        <f t="shared" si="4"/>
        <v>0</v>
      </c>
    </row>
    <row r="79" spans="1:8" x14ac:dyDescent="0.25">
      <c r="A79" s="286"/>
      <c r="B79" s="287"/>
      <c r="C79" s="792"/>
      <c r="D79" s="792"/>
      <c r="E79" s="792"/>
      <c r="F79" s="79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1" t="s">
        <v>312</v>
      </c>
      <c r="D82" s="791"/>
      <c r="E82" s="791"/>
      <c r="F82" s="791"/>
      <c r="G82" s="286"/>
      <c r="H82" s="286"/>
    </row>
    <row r="83" spans="1:8" x14ac:dyDescent="0.25">
      <c r="A83" s="286"/>
      <c r="B83" s="285" t="s">
        <v>298</v>
      </c>
      <c r="C83" s="793">
        <v>44828</v>
      </c>
      <c r="D83" s="791"/>
      <c r="E83" s="791"/>
      <c r="F83" s="79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2" t="s">
        <v>2</v>
      </c>
      <c r="D85" s="792"/>
      <c r="E85" s="792"/>
      <c r="F85" s="79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2" t="s">
        <v>303</v>
      </c>
      <c r="D86" s="792"/>
      <c r="E86" s="792"/>
      <c r="F86" s="79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2" t="s">
        <v>315</v>
      </c>
      <c r="D87" s="792"/>
      <c r="E87" s="792"/>
      <c r="F87" s="79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2" t="s">
        <v>308</v>
      </c>
      <c r="D88" s="792"/>
      <c r="E88" s="792"/>
      <c r="F88" s="79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2" t="s">
        <v>307</v>
      </c>
      <c r="D89" s="792"/>
      <c r="E89" s="792"/>
      <c r="F89" s="79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2"/>
      <c r="D90" s="792"/>
      <c r="E90" s="792"/>
      <c r="F90" s="792"/>
      <c r="G90" s="287"/>
      <c r="H90" s="287">
        <f t="shared" si="5"/>
        <v>0</v>
      </c>
    </row>
    <row r="91" spans="1:8" x14ac:dyDescent="0.25">
      <c r="A91" s="286"/>
      <c r="B91" s="287"/>
      <c r="C91" s="792"/>
      <c r="D91" s="792"/>
      <c r="E91" s="792"/>
      <c r="F91" s="792"/>
      <c r="G91" s="287"/>
      <c r="H91" s="287">
        <f t="shared" si="5"/>
        <v>0</v>
      </c>
    </row>
    <row r="92" spans="1:8" x14ac:dyDescent="0.25">
      <c r="A92" s="286"/>
      <c r="B92" s="287"/>
      <c r="C92" s="792"/>
      <c r="D92" s="792"/>
      <c r="E92" s="792"/>
      <c r="F92" s="792"/>
      <c r="G92" s="287"/>
      <c r="H92" s="287">
        <f t="shared" si="5"/>
        <v>0</v>
      </c>
    </row>
    <row r="93" spans="1:8" x14ac:dyDescent="0.25">
      <c r="A93" s="286"/>
      <c r="B93" s="287"/>
      <c r="C93" s="792"/>
      <c r="D93" s="792"/>
      <c r="E93" s="792"/>
      <c r="F93" s="792"/>
      <c r="G93" s="287"/>
      <c r="H93" s="287">
        <f t="shared" si="5"/>
        <v>0</v>
      </c>
    </row>
    <row r="94" spans="1:8" x14ac:dyDescent="0.25">
      <c r="A94" s="286"/>
      <c r="B94" s="287"/>
      <c r="C94" s="792"/>
      <c r="D94" s="792"/>
      <c r="E94" s="792"/>
      <c r="F94" s="792"/>
      <c r="G94" s="287"/>
      <c r="H94" s="287">
        <f t="shared" si="5"/>
        <v>0</v>
      </c>
    </row>
    <row r="95" spans="1:8" x14ac:dyDescent="0.25">
      <c r="A95" s="286"/>
      <c r="B95" s="287"/>
      <c r="C95" s="792"/>
      <c r="D95" s="792"/>
      <c r="E95" s="792"/>
      <c r="F95" s="79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9" t="s">
        <v>312</v>
      </c>
      <c r="D98" s="789"/>
      <c r="E98" s="789"/>
      <c r="F98" s="789"/>
      <c r="G98" s="289"/>
      <c r="H98" s="289"/>
    </row>
    <row r="99" spans="1:8" x14ac:dyDescent="0.25">
      <c r="A99" s="289"/>
      <c r="B99" s="290" t="s">
        <v>298</v>
      </c>
      <c r="C99" s="790">
        <v>44802</v>
      </c>
      <c r="D99" s="789"/>
      <c r="E99" s="789"/>
      <c r="F99" s="7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8" t="s">
        <v>2</v>
      </c>
      <c r="D101" s="788"/>
      <c r="E101" s="788"/>
      <c r="F101" s="78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8" t="s">
        <v>303</v>
      </c>
      <c r="D102" s="788"/>
      <c r="E102" s="788"/>
      <c r="F102" s="78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8" t="s">
        <v>308</v>
      </c>
      <c r="D103" s="788"/>
      <c r="E103" s="788"/>
      <c r="F103" s="78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8" t="s">
        <v>313</v>
      </c>
      <c r="D104" s="788"/>
      <c r="E104" s="788"/>
      <c r="F104" s="78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8" t="s">
        <v>316</v>
      </c>
      <c r="D105" s="788"/>
      <c r="E105" s="788"/>
      <c r="F105" s="78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8" t="s">
        <v>314</v>
      </c>
      <c r="D106" s="788"/>
      <c r="E106" s="788"/>
      <c r="F106" s="78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8"/>
      <c r="D107" s="788"/>
      <c r="E107" s="788"/>
      <c r="F107" s="788"/>
      <c r="G107" s="291"/>
      <c r="H107" s="291">
        <f t="shared" si="6"/>
        <v>0</v>
      </c>
    </row>
    <row r="108" spans="1:8" x14ac:dyDescent="0.25">
      <c r="A108" s="289"/>
      <c r="B108" s="291"/>
      <c r="C108" s="788"/>
      <c r="D108" s="788"/>
      <c r="E108" s="788"/>
      <c r="F108" s="788"/>
      <c r="G108" s="291"/>
      <c r="H108" s="291">
        <f t="shared" si="6"/>
        <v>0</v>
      </c>
    </row>
    <row r="109" spans="1:8" x14ac:dyDescent="0.25">
      <c r="A109" s="289"/>
      <c r="B109" s="291"/>
      <c r="C109" s="788"/>
      <c r="D109" s="788"/>
      <c r="E109" s="788"/>
      <c r="F109" s="788"/>
      <c r="G109" s="291"/>
      <c r="H109" s="291">
        <f t="shared" si="6"/>
        <v>0</v>
      </c>
    </row>
    <row r="110" spans="1:8" x14ac:dyDescent="0.25">
      <c r="A110" s="289"/>
      <c r="B110" s="291"/>
      <c r="C110" s="788"/>
      <c r="D110" s="788"/>
      <c r="E110" s="788"/>
      <c r="F110" s="788"/>
      <c r="G110" s="291"/>
      <c r="H110" s="291">
        <f t="shared" si="6"/>
        <v>0</v>
      </c>
    </row>
    <row r="111" spans="1:8" x14ac:dyDescent="0.25">
      <c r="A111" s="289"/>
      <c r="B111" s="291"/>
      <c r="C111" s="788"/>
      <c r="D111" s="788"/>
      <c r="E111" s="788"/>
      <c r="F111" s="78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9" t="s">
        <v>279</v>
      </c>
      <c r="D114" s="709"/>
      <c r="E114" s="709"/>
      <c r="F114" s="709"/>
    </row>
    <row r="115" spans="2:8" x14ac:dyDescent="0.25">
      <c r="B115" s="399" t="s">
        <v>298</v>
      </c>
      <c r="C115" s="794">
        <v>44998</v>
      </c>
      <c r="D115" s="709"/>
      <c r="E115" s="709"/>
      <c r="F115" s="709"/>
    </row>
    <row r="117" spans="2:8" x14ac:dyDescent="0.25">
      <c r="B117" s="400" t="s">
        <v>299</v>
      </c>
      <c r="C117" s="633" t="s">
        <v>2</v>
      </c>
      <c r="D117" s="633"/>
      <c r="E117" s="633"/>
      <c r="F117" s="633"/>
      <c r="G117" s="400" t="s">
        <v>300</v>
      </c>
      <c r="H117" s="400" t="s">
        <v>240</v>
      </c>
    </row>
    <row r="118" spans="2:8" x14ac:dyDescent="0.25">
      <c r="B118" s="400">
        <v>1</v>
      </c>
      <c r="C118" s="633" t="s">
        <v>476</v>
      </c>
      <c r="D118" s="633"/>
      <c r="E118" s="633"/>
      <c r="F118" s="63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3" t="s">
        <v>477</v>
      </c>
      <c r="D119" s="633"/>
      <c r="E119" s="633"/>
      <c r="F119" s="63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3"/>
      <c r="D120" s="633"/>
      <c r="E120" s="633"/>
      <c r="F120" s="633"/>
      <c r="G120" s="400"/>
      <c r="H120" s="400">
        <f t="shared" si="7"/>
        <v>0</v>
      </c>
    </row>
    <row r="121" spans="2:8" x14ac:dyDescent="0.25">
      <c r="B121" s="400"/>
      <c r="C121" s="633"/>
      <c r="D121" s="633"/>
      <c r="E121" s="633"/>
      <c r="F121" s="633"/>
      <c r="G121" s="400"/>
      <c r="H121" s="400">
        <f t="shared" si="7"/>
        <v>0</v>
      </c>
    </row>
    <row r="122" spans="2:8" x14ac:dyDescent="0.25">
      <c r="B122" s="400"/>
      <c r="C122" s="633"/>
      <c r="D122" s="633"/>
      <c r="E122" s="633"/>
      <c r="F122" s="633"/>
      <c r="G122" s="400"/>
      <c r="H122" s="400">
        <f t="shared" si="7"/>
        <v>0</v>
      </c>
    </row>
    <row r="123" spans="2:8" x14ac:dyDescent="0.25">
      <c r="B123" s="400"/>
      <c r="C123" s="633"/>
      <c r="D123" s="633"/>
      <c r="E123" s="633"/>
      <c r="F123" s="633"/>
      <c r="G123" s="400"/>
      <c r="H123" s="400">
        <f t="shared" si="7"/>
        <v>0</v>
      </c>
    </row>
    <row r="124" spans="2:8" x14ac:dyDescent="0.25">
      <c r="B124" s="400"/>
      <c r="C124" s="633"/>
      <c r="D124" s="633"/>
      <c r="E124" s="633"/>
      <c r="F124" s="633"/>
      <c r="G124" s="400"/>
      <c r="H124" s="400">
        <f t="shared" si="7"/>
        <v>0</v>
      </c>
    </row>
    <row r="125" spans="2:8" x14ac:dyDescent="0.25">
      <c r="B125" s="400"/>
      <c r="C125" s="633"/>
      <c r="D125" s="633"/>
      <c r="E125" s="633"/>
      <c r="F125" s="633"/>
      <c r="G125" s="400"/>
      <c r="H125" s="400">
        <f t="shared" si="7"/>
        <v>0</v>
      </c>
    </row>
    <row r="126" spans="2:8" x14ac:dyDescent="0.25">
      <c r="B126" s="400"/>
      <c r="C126" s="633"/>
      <c r="D126" s="633"/>
      <c r="E126" s="633"/>
      <c r="F126" s="633"/>
      <c r="G126" s="400"/>
      <c r="H126" s="400">
        <f t="shared" si="7"/>
        <v>0</v>
      </c>
    </row>
    <row r="127" spans="2:8" x14ac:dyDescent="0.25">
      <c r="B127" s="400"/>
      <c r="C127" s="633"/>
      <c r="D127" s="633"/>
      <c r="E127" s="633"/>
      <c r="F127" s="633"/>
      <c r="G127" s="400"/>
      <c r="H127" s="400">
        <f>SUM(H118:H126)</f>
        <v>29</v>
      </c>
    </row>
    <row r="129" spans="2:8" x14ac:dyDescent="0.25">
      <c r="B129" s="418" t="s">
        <v>297</v>
      </c>
      <c r="C129" s="559" t="s">
        <v>279</v>
      </c>
      <c r="D129" s="560"/>
      <c r="E129" s="560"/>
      <c r="F129" s="561"/>
    </row>
    <row r="130" spans="2:8" x14ac:dyDescent="0.25">
      <c r="B130" s="418" t="s">
        <v>298</v>
      </c>
      <c r="C130" s="785">
        <v>45012</v>
      </c>
      <c r="D130" s="786"/>
      <c r="E130" s="786"/>
      <c r="F130" s="787"/>
    </row>
    <row r="132" spans="2:8" x14ac:dyDescent="0.25">
      <c r="B132" s="417" t="s">
        <v>299</v>
      </c>
      <c r="C132" s="634" t="s">
        <v>2</v>
      </c>
      <c r="D132" s="635"/>
      <c r="E132" s="635"/>
      <c r="F132" s="636"/>
      <c r="G132" s="417" t="s">
        <v>300</v>
      </c>
      <c r="H132" s="417" t="s">
        <v>240</v>
      </c>
    </row>
    <row r="133" spans="2:8" x14ac:dyDescent="0.25">
      <c r="B133" s="417">
        <v>1</v>
      </c>
      <c r="C133" s="634" t="s">
        <v>485</v>
      </c>
      <c r="D133" s="635"/>
      <c r="E133" s="635"/>
      <c r="F133" s="63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4" t="s">
        <v>480</v>
      </c>
      <c r="D134" s="635"/>
      <c r="E134" s="635"/>
      <c r="F134" s="63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4"/>
      <c r="D135" s="635"/>
      <c r="E135" s="635"/>
      <c r="F135" s="636"/>
      <c r="G135" s="417"/>
      <c r="H135" s="417">
        <f t="shared" si="8"/>
        <v>0</v>
      </c>
    </row>
    <row r="136" spans="2:8" x14ac:dyDescent="0.25">
      <c r="B136" s="417"/>
      <c r="C136" s="634"/>
      <c r="D136" s="635"/>
      <c r="E136" s="635"/>
      <c r="F136" s="636"/>
      <c r="G136" s="417"/>
      <c r="H136" s="417">
        <f t="shared" si="8"/>
        <v>0</v>
      </c>
    </row>
    <row r="137" spans="2:8" x14ac:dyDescent="0.25">
      <c r="B137" s="417"/>
      <c r="C137" s="634"/>
      <c r="D137" s="635"/>
      <c r="E137" s="635"/>
      <c r="F137" s="636"/>
      <c r="G137" s="417"/>
      <c r="H137" s="417">
        <f t="shared" si="8"/>
        <v>0</v>
      </c>
    </row>
    <row r="138" spans="2:8" x14ac:dyDescent="0.25">
      <c r="B138" s="417"/>
      <c r="C138" s="634"/>
      <c r="D138" s="635"/>
      <c r="E138" s="635"/>
      <c r="F138" s="636"/>
      <c r="G138" s="417"/>
      <c r="H138" s="417">
        <f t="shared" si="8"/>
        <v>0</v>
      </c>
    </row>
    <row r="139" spans="2:8" x14ac:dyDescent="0.25">
      <c r="B139" s="417"/>
      <c r="C139" s="634"/>
      <c r="D139" s="635"/>
      <c r="E139" s="635"/>
      <c r="F139" s="636"/>
      <c r="G139" s="417"/>
      <c r="H139" s="417">
        <f t="shared" si="8"/>
        <v>0</v>
      </c>
    </row>
    <row r="140" spans="2:8" x14ac:dyDescent="0.25">
      <c r="B140" s="417"/>
      <c r="C140" s="634"/>
      <c r="D140" s="635"/>
      <c r="E140" s="635"/>
      <c r="F140" s="636"/>
      <c r="G140" s="417"/>
      <c r="H140" s="417">
        <f t="shared" si="8"/>
        <v>0</v>
      </c>
    </row>
    <row r="141" spans="2:8" x14ac:dyDescent="0.25">
      <c r="B141" s="417"/>
      <c r="C141" s="634"/>
      <c r="D141" s="635"/>
      <c r="E141" s="635"/>
      <c r="F141" s="636"/>
      <c r="G141" s="417"/>
      <c r="H141" s="417">
        <f t="shared" si="8"/>
        <v>0</v>
      </c>
    </row>
    <row r="142" spans="2:8" x14ac:dyDescent="0.25">
      <c r="B142" s="417"/>
      <c r="C142" s="634"/>
      <c r="D142" s="635"/>
      <c r="E142" s="635"/>
      <c r="F142" s="636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2023-08-22T21:09:39Z</dcterms:modified>
</cp:coreProperties>
</file>