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115" windowHeight="10035"/>
  </bookViews>
  <sheets>
    <sheet name="Sheet1" sheetId="1" r:id="rId1"/>
    <sheet name="Sheet2" sheetId="2" r:id="rId2"/>
    <sheet name="Sheet3" sheetId="3" r:id="rId3"/>
  </sheets>
  <definedNames>
    <definedName name="LinTempCont_4ch_V1_0" localSheetId="0">Sheet1!$B$3:$J$33</definedName>
  </definedNames>
  <calcPr calcId="145621"/>
</workbook>
</file>

<file path=xl/calcChain.xml><?xml version="1.0" encoding="utf-8"?>
<calcChain xmlns="http://schemas.openxmlformats.org/spreadsheetml/2006/main">
  <c r="Q33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4" i="1"/>
  <c r="L31" i="1" l="1"/>
  <c r="L27" i="1"/>
  <c r="L15" i="1"/>
  <c r="L9" i="1"/>
  <c r="L8" i="1"/>
  <c r="L7" i="1"/>
  <c r="L6" i="1"/>
  <c r="L5" i="1"/>
  <c r="L4" i="1"/>
  <c r="K33" i="1"/>
  <c r="K30" i="1"/>
  <c r="K29" i="1"/>
  <c r="K28" i="1"/>
  <c r="K26" i="1"/>
  <c r="K25" i="1"/>
  <c r="K24" i="1"/>
  <c r="K23" i="1"/>
  <c r="K22" i="1"/>
  <c r="K21" i="1"/>
  <c r="K20" i="1"/>
  <c r="K19" i="1"/>
  <c r="K18" i="1"/>
  <c r="K17" i="1"/>
  <c r="K16" i="1"/>
  <c r="K14" i="1"/>
  <c r="K13" i="1"/>
  <c r="K12" i="1"/>
  <c r="K10" i="1"/>
  <c r="K11" i="1"/>
  <c r="K34" i="1" l="1"/>
  <c r="L34" i="1"/>
</calcChain>
</file>

<file path=xl/connections.xml><?xml version="1.0" encoding="utf-8"?>
<connections xmlns="http://schemas.openxmlformats.org/spreadsheetml/2006/main">
  <connection id="1" name="LinTempCont_4ch_V1_0" type="6" refreshedVersion="4" background="1" saveData="1">
    <textPr codePage="437" sourceFile="C:\Users\breschovsky\Documents\GitHub\Eagle\Lin-Temp-Controller\Linear-Temperature-Controller\LinTempCont_4ch_V1_0.csv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<sst xmlns="http://schemas.openxmlformats.org/spreadsheetml/2006/main" count="247" uniqueCount="155">
  <si>
    <t>Qty</t>
  </si>
  <si>
    <t>Value</t>
  </si>
  <si>
    <t>Device</t>
  </si>
  <si>
    <t>Package</t>
  </si>
  <si>
    <t>Description</t>
  </si>
  <si>
    <t>DIGIKEY</t>
  </si>
  <si>
    <t>MFR_PN</t>
  </si>
  <si>
    <t>LED/MINI-IND</t>
  </si>
  <si>
    <t>HLMP--F0010</t>
  </si>
  <si>
    <t>D1, D2, D3, D4</t>
  </si>
  <si>
    <t>Through-hole, side-view LED</t>
  </si>
  <si>
    <t>516-1417-ND</t>
  </si>
  <si>
    <t>PINHD-1X2</t>
  </si>
  <si>
    <t>1X02</t>
  </si>
  <si>
    <t>JP3, JP5, JP6, JP7, JP9, JP10, JP12, JP13, JP14</t>
  </si>
  <si>
    <t>PIN HEADER</t>
  </si>
  <si>
    <t>PINHD-2X4-SHROUD</t>
  </si>
  <si>
    <t>ML08</t>
  </si>
  <si>
    <t>LCD_HEADER</t>
  </si>
  <si>
    <t>PINHD-2X6/90</t>
  </si>
  <si>
    <t>2X06/90</t>
  </si>
  <si>
    <t>JP1, JP2, JP8, JP11</t>
  </si>
  <si>
    <t>SCRWTRM-1X2</t>
  </si>
  <si>
    <t>1X02_SCRWTRM</t>
  </si>
  <si>
    <t>JP4</t>
  </si>
  <si>
    <t>Screw Terminal</t>
  </si>
  <si>
    <t>ED2635-ND</t>
  </si>
  <si>
    <t>OSTTE020161</t>
  </si>
  <si>
    <t>SWITCH-DPDT/VER</t>
  </si>
  <si>
    <t>E-SWITCH-100-M7</t>
  </si>
  <si>
    <t>S1, S2, S3, S4</t>
  </si>
  <si>
    <t>DPDT Switch</t>
  </si>
  <si>
    <t>100DP1T2B4M7QE-ND</t>
  </si>
  <si>
    <t>100DP1T2B4M7QE</t>
  </si>
  <si>
    <t>TS6001</t>
  </si>
  <si>
    <t>SOT-23</t>
  </si>
  <si>
    <t>IC6</t>
  </si>
  <si>
    <t>2.5V Reference IC</t>
  </si>
  <si>
    <t>TS6001BIG325TCT-ND</t>
  </si>
  <si>
    <t>0.1uF</t>
  </si>
  <si>
    <t>CAP0603</t>
  </si>
  <si>
    <t>C1, C3, C4, C5, C6, C7, C8, C9, C11, C12, C15, C20, C22, C24, C27</t>
  </si>
  <si>
    <t>SMT Capacitor</t>
  </si>
  <si>
    <t>1.0k</t>
  </si>
  <si>
    <t>RES0603</t>
  </si>
  <si>
    <t>R14, R15, R18, R52, R53, R54, R70, R71, R72, R88, R89, R90</t>
  </si>
  <si>
    <t>SMT Resistor</t>
  </si>
  <si>
    <t>1.5k</t>
  </si>
  <si>
    <t>R2, R4, R38, R40, R56, R58, R74, R76</t>
  </si>
  <si>
    <t>1000pF</t>
  </si>
  <si>
    <t>C10, C14</t>
  </si>
  <si>
    <t>10k</t>
  </si>
  <si>
    <t>MODEL64_TRIMPOT/TOP-ADJ</t>
  </si>
  <si>
    <t>64WPOT</t>
  </si>
  <si>
    <t>R6, R7, R41, R42, R59, R60, R77, R78</t>
  </si>
  <si>
    <t>987-1061-ND</t>
  </si>
  <si>
    <t>10nF</t>
  </si>
  <si>
    <t>C-EUC0603</t>
  </si>
  <si>
    <t>C0603</t>
  </si>
  <si>
    <t>C16, C17, C18, C19</t>
  </si>
  <si>
    <t>10uF</t>
  </si>
  <si>
    <t>CAP0805</t>
  </si>
  <si>
    <t>220uF</t>
  </si>
  <si>
    <t>CPOL-USF</t>
  </si>
  <si>
    <t>PANASONIC_F</t>
  </si>
  <si>
    <t>CP1</t>
  </si>
  <si>
    <t>R5, R49, R67, R85</t>
  </si>
  <si>
    <t>33k</t>
  </si>
  <si>
    <t>R11, R46, R64, R82</t>
  </si>
  <si>
    <t>4.3k</t>
  </si>
  <si>
    <t>R1, R3, R37, R39, R55, R57, R73, R75</t>
  </si>
  <si>
    <t>47uF</t>
  </si>
  <si>
    <t>CPOL-USCT7343</t>
  </si>
  <si>
    <t>CT7343</t>
  </si>
  <si>
    <t>CP3</t>
  </si>
  <si>
    <t>R30, R31, R35, R36</t>
  </si>
  <si>
    <t>AD5262</t>
  </si>
  <si>
    <t>TSSOP16</t>
  </si>
  <si>
    <t>IC4, IC5, IC8, IC10</t>
  </si>
  <si>
    <t>AD5262 dual circuit digital pot</t>
  </si>
  <si>
    <t>AD5262BRUZ200-ND</t>
  </si>
  <si>
    <t>AD5624R</t>
  </si>
  <si>
    <t>MSOP10</t>
  </si>
  <si>
    <t>IC3</t>
  </si>
  <si>
    <t>AD5624R Quad Output DAC w/internal Vref</t>
  </si>
  <si>
    <t>AD5624RBRMZ-3-ND</t>
  </si>
  <si>
    <t>BNC-H</t>
  </si>
  <si>
    <t>BNC90</t>
  </si>
  <si>
    <t>X1, X2, X3, X4, X5, X6, X7, X8</t>
  </si>
  <si>
    <t>BNC Connector.</t>
  </si>
  <si>
    <t>A32260-ND</t>
  </si>
  <si>
    <t>Ferrite 1k</t>
  </si>
  <si>
    <t>INDUCTOR-0805</t>
  </si>
  <si>
    <t>L1, L2, L3, L4</t>
  </si>
  <si>
    <t>SMT Inductor.</t>
  </si>
  <si>
    <t>LM393D</t>
  </si>
  <si>
    <t>SO08</t>
  </si>
  <si>
    <t>IC1, IC2, IC7, IC9</t>
  </si>
  <si>
    <t>COMPARATOR</t>
  </si>
  <si>
    <t>296-1015-5-ND</t>
  </si>
  <si>
    <t>MMBT3904</t>
  </si>
  <si>
    <t>T1, T2, T3, T4, T5, T6, T7, T8</t>
  </si>
  <si>
    <t>NPN TRANSISTOR</t>
  </si>
  <si>
    <t>MMBT3904-FDICT-ND</t>
  </si>
  <si>
    <t>PEC09</t>
  </si>
  <si>
    <t>PEC092320FS</t>
  </si>
  <si>
    <t>ENC1, ENC2</t>
  </si>
  <si>
    <t>PEC09-2320F-S0015 Rotary Encoder (Bourns).</t>
  </si>
  <si>
    <t>TEENSY_3.1+4</t>
  </si>
  <si>
    <t>U$1</t>
  </si>
  <si>
    <t>TESTPT</t>
  </si>
  <si>
    <t>1206TESTPAD</t>
  </si>
  <si>
    <t>TP1, TP2, TP3, TP4, TP5, TP6, TP7, TP8, TP9, TP10, TP11, TP12, TP13, TP14, TP15, TP16, TP17, TP18, TP19, TP20, TP21, TP22, TP23, TP24, TP25, TP26, TP27</t>
  </si>
  <si>
    <t>SMT</t>
  </si>
  <si>
    <t>Thru Hole</t>
  </si>
  <si>
    <t>Item #</t>
  </si>
  <si>
    <t>Ref Des</t>
  </si>
  <si>
    <t>0603</t>
  </si>
  <si>
    <t>0805</t>
  </si>
  <si>
    <t>Footprint for Teensy 3.1 board using all through-holes</t>
  </si>
  <si>
    <t>Trimpot</t>
  </si>
  <si>
    <t>Type</t>
  </si>
  <si>
    <t>thru-hole</t>
  </si>
  <si>
    <t>smt</t>
  </si>
  <si>
    <t>DNP</t>
  </si>
  <si>
    <t>**DO NOT PLACE</t>
  </si>
  <si>
    <t>Comments</t>
  </si>
  <si>
    <t>SMT Polarized Capacitor</t>
  </si>
  <si>
    <t>x</t>
  </si>
  <si>
    <t>399-3293-1-ND</t>
  </si>
  <si>
    <t>541-51GCT-ND</t>
  </si>
  <si>
    <t>R8, R9, R10, R12, R13, R19, R20, R21, R22, R23, R24, R25, R26, R27, R28, R29, R32, R33, R34, R43, R44, R45, R47, R48, R61, R62, R63, R65, R66, R79, R80, R81, R83, R84</t>
  </si>
  <si>
    <t>MCT0603-10.0K-CFCT-ND</t>
  </si>
  <si>
    <t>CP2, C2, C13, C21, C23, C25, C30</t>
  </si>
  <si>
    <t>1276-2891-1-ND</t>
  </si>
  <si>
    <t>PCE3955CT-ND</t>
  </si>
  <si>
    <t>495-1571-1-ND</t>
  </si>
  <si>
    <t>445-5223-1-ND</t>
  </si>
  <si>
    <t>MCT0603-33.0K-CFCT-ND</t>
  </si>
  <si>
    <t>MCT0603-330-CFCT-ND</t>
  </si>
  <si>
    <t>MCT0603-1.00K-CFCT-ND</t>
  </si>
  <si>
    <t>A106143CT-ND</t>
  </si>
  <si>
    <t>541-4.3KGCT-ND</t>
  </si>
  <si>
    <t>MCT0603-1.50K-CFCT-ND</t>
  </si>
  <si>
    <t>399-5089-1-ND</t>
  </si>
  <si>
    <t>399-1091-1-ND</t>
  </si>
  <si>
    <t>y</t>
  </si>
  <si>
    <t>609-3530-ND</t>
  </si>
  <si>
    <t>Needed</t>
  </si>
  <si>
    <t>Packed</t>
  </si>
  <si>
    <t>have lots more</t>
  </si>
  <si>
    <t>952-2262-ND</t>
  </si>
  <si>
    <t>609-3345-ND</t>
  </si>
  <si>
    <t>PEC09-2320F-S0015-ND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</si>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</sst>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nTempCont_4ch_V1_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4"/>
  <sheetViews>
    <sheetView tabSelected="1" topLeftCell="F1" workbookViewId="0">
      <selection activeCell="Q1" sqref="Q1"/>
    </sheetView>
  </sheetViews>
  <sheetFormatPr defaultRowHeight="15" x14ac:dyDescent="0.25"/>
  <cols>
    <col min="2" max="2" width="4.140625" bestFit="1" customWidth="1"/>
    <col min="3" max="3" width="13.140625" style="2" bestFit="1" customWidth="1"/>
    <col min="4" max="4" width="70.42578125" customWidth="1"/>
    <col min="5" max="5" width="27.28515625" bestFit="1" customWidth="1"/>
    <col min="6" max="6" width="16.85546875" style="3" bestFit="1" customWidth="1"/>
    <col min="7" max="7" width="48.42578125" customWidth="1"/>
    <col min="8" max="8" width="20.42578125" bestFit="1" customWidth="1"/>
    <col min="9" max="9" width="16.85546875" bestFit="1" customWidth="1"/>
  </cols>
  <sheetData>
    <row r="2" spans="1:18" x14ac:dyDescent="0.25">
      <c r="N2" t="s">
        <v>148</v>
      </c>
      <c r="P2" t="s">
        <v>149</v>
      </c>
      <c r="Q2" t="s">
        <v>154</v>
      </c>
    </row>
    <row r="3" spans="1:18" x14ac:dyDescent="0.25">
      <c r="A3" t="s">
        <v>115</v>
      </c>
      <c r="B3" t="s">
        <v>0</v>
      </c>
      <c r="C3" s="2" t="s">
        <v>1</v>
      </c>
      <c r="D3" t="s">
        <v>116</v>
      </c>
      <c r="E3" t="s">
        <v>2</v>
      </c>
      <c r="F3" s="3" t="s">
        <v>3</v>
      </c>
      <c r="G3" t="s">
        <v>4</v>
      </c>
      <c r="H3" t="s">
        <v>5</v>
      </c>
      <c r="I3" t="s">
        <v>6</v>
      </c>
      <c r="J3" t="s">
        <v>121</v>
      </c>
      <c r="K3" t="s">
        <v>113</v>
      </c>
      <c r="L3" t="s">
        <v>114</v>
      </c>
      <c r="M3" t="s">
        <v>126</v>
      </c>
    </row>
    <row r="4" spans="1:18" x14ac:dyDescent="0.25">
      <c r="A4">
        <v>1</v>
      </c>
      <c r="B4">
        <v>4</v>
      </c>
      <c r="D4" t="s">
        <v>9</v>
      </c>
      <c r="E4" t="s">
        <v>7</v>
      </c>
      <c r="F4" s="3" t="s">
        <v>8</v>
      </c>
      <c r="G4" t="s">
        <v>10</v>
      </c>
      <c r="H4" t="s">
        <v>11</v>
      </c>
      <c r="J4" t="s">
        <v>122</v>
      </c>
      <c r="L4">
        <f>B4</f>
        <v>4</v>
      </c>
      <c r="M4" t="s">
        <v>146</v>
      </c>
      <c r="N4">
        <f>B4*11</f>
        <v>44</v>
      </c>
      <c r="P4">
        <v>46</v>
      </c>
      <c r="Q4">
        <f>P4-N4</f>
        <v>2</v>
      </c>
    </row>
    <row r="5" spans="1:18" x14ac:dyDescent="0.25">
      <c r="A5">
        <v>2</v>
      </c>
      <c r="B5">
        <v>9</v>
      </c>
      <c r="D5" t="s">
        <v>14</v>
      </c>
      <c r="E5" t="s">
        <v>12</v>
      </c>
      <c r="F5" s="3" t="s">
        <v>13</v>
      </c>
      <c r="G5" t="s">
        <v>15</v>
      </c>
      <c r="H5" t="s">
        <v>151</v>
      </c>
      <c r="J5" t="s">
        <v>122</v>
      </c>
      <c r="L5">
        <f>B5</f>
        <v>9</v>
      </c>
      <c r="M5" t="s">
        <v>146</v>
      </c>
      <c r="N5">
        <f t="shared" ref="N5:N33" si="0">B5*11</f>
        <v>99</v>
      </c>
      <c r="P5">
        <v>100</v>
      </c>
      <c r="Q5">
        <f t="shared" ref="Q5:Q33" si="1">P5-N5</f>
        <v>1</v>
      </c>
    </row>
    <row r="6" spans="1:18" x14ac:dyDescent="0.25">
      <c r="A6">
        <v>3</v>
      </c>
      <c r="B6">
        <v>1</v>
      </c>
      <c r="D6" t="s">
        <v>18</v>
      </c>
      <c r="E6" t="s">
        <v>16</v>
      </c>
      <c r="F6" s="3" t="s">
        <v>17</v>
      </c>
      <c r="G6" t="s">
        <v>15</v>
      </c>
      <c r="H6" t="s">
        <v>147</v>
      </c>
      <c r="J6" t="s">
        <v>122</v>
      </c>
      <c r="L6">
        <f>B6</f>
        <v>1</v>
      </c>
      <c r="M6" t="s">
        <v>146</v>
      </c>
      <c r="N6">
        <f t="shared" si="0"/>
        <v>11</v>
      </c>
      <c r="P6">
        <v>11</v>
      </c>
      <c r="Q6">
        <f t="shared" si="1"/>
        <v>0</v>
      </c>
      <c r="R6" t="s">
        <v>150</v>
      </c>
    </row>
    <row r="7" spans="1:18" x14ac:dyDescent="0.25">
      <c r="A7">
        <v>4</v>
      </c>
      <c r="B7">
        <v>4</v>
      </c>
      <c r="D7" t="s">
        <v>21</v>
      </c>
      <c r="E7" t="s">
        <v>19</v>
      </c>
      <c r="F7" s="3" t="s">
        <v>20</v>
      </c>
      <c r="G7" t="s">
        <v>15</v>
      </c>
      <c r="H7" t="s">
        <v>152</v>
      </c>
      <c r="J7" t="s">
        <v>122</v>
      </c>
      <c r="L7">
        <f>B7</f>
        <v>4</v>
      </c>
      <c r="M7" t="s">
        <v>146</v>
      </c>
      <c r="N7">
        <f t="shared" si="0"/>
        <v>44</v>
      </c>
      <c r="P7">
        <v>46</v>
      </c>
      <c r="Q7">
        <f t="shared" si="1"/>
        <v>2</v>
      </c>
    </row>
    <row r="8" spans="1:18" x14ac:dyDescent="0.25">
      <c r="A8">
        <v>5</v>
      </c>
      <c r="B8">
        <v>1</v>
      </c>
      <c r="D8" t="s">
        <v>24</v>
      </c>
      <c r="E8" t="s">
        <v>22</v>
      </c>
      <c r="F8" s="3" t="s">
        <v>23</v>
      </c>
      <c r="G8" t="s">
        <v>25</v>
      </c>
      <c r="H8" t="s">
        <v>26</v>
      </c>
      <c r="I8" t="s">
        <v>27</v>
      </c>
      <c r="J8" t="s">
        <v>122</v>
      </c>
      <c r="L8">
        <f>B8</f>
        <v>1</v>
      </c>
      <c r="M8" t="s">
        <v>146</v>
      </c>
      <c r="N8">
        <f t="shared" si="0"/>
        <v>11</v>
      </c>
      <c r="P8">
        <v>12</v>
      </c>
      <c r="Q8">
        <f t="shared" si="1"/>
        <v>1</v>
      </c>
    </row>
    <row r="9" spans="1:18" x14ac:dyDescent="0.25">
      <c r="A9">
        <v>6</v>
      </c>
      <c r="B9">
        <v>4</v>
      </c>
      <c r="D9" t="s">
        <v>30</v>
      </c>
      <c r="E9" t="s">
        <v>28</v>
      </c>
      <c r="F9" s="3" t="s">
        <v>29</v>
      </c>
      <c r="G9" t="s">
        <v>31</v>
      </c>
      <c r="H9" t="s">
        <v>32</v>
      </c>
      <c r="I9" t="s">
        <v>33</v>
      </c>
      <c r="J9" t="s">
        <v>122</v>
      </c>
      <c r="L9">
        <f>B9</f>
        <v>4</v>
      </c>
      <c r="M9" t="s">
        <v>146</v>
      </c>
      <c r="N9">
        <f t="shared" si="0"/>
        <v>44</v>
      </c>
      <c r="P9">
        <v>46</v>
      </c>
      <c r="Q9">
        <f t="shared" si="1"/>
        <v>2</v>
      </c>
    </row>
    <row r="10" spans="1:18" x14ac:dyDescent="0.25">
      <c r="A10">
        <v>7</v>
      </c>
      <c r="B10">
        <v>1</v>
      </c>
      <c r="D10" t="s">
        <v>36</v>
      </c>
      <c r="E10" t="s">
        <v>34</v>
      </c>
      <c r="F10" s="3" t="s">
        <v>35</v>
      </c>
      <c r="G10" t="s">
        <v>37</v>
      </c>
      <c r="H10" t="s">
        <v>38</v>
      </c>
      <c r="J10" t="s">
        <v>123</v>
      </c>
      <c r="K10">
        <f>B10</f>
        <v>1</v>
      </c>
      <c r="M10" t="s">
        <v>128</v>
      </c>
      <c r="N10">
        <f t="shared" si="0"/>
        <v>11</v>
      </c>
      <c r="P10">
        <v>11</v>
      </c>
      <c r="Q10">
        <f t="shared" si="1"/>
        <v>0</v>
      </c>
    </row>
    <row r="11" spans="1:18" x14ac:dyDescent="0.25">
      <c r="A11">
        <v>8</v>
      </c>
      <c r="B11">
        <v>15</v>
      </c>
      <c r="C11" s="2" t="s">
        <v>39</v>
      </c>
      <c r="D11" t="s">
        <v>41</v>
      </c>
      <c r="E11" t="s">
        <v>40</v>
      </c>
      <c r="F11" s="3" t="s">
        <v>117</v>
      </c>
      <c r="G11" t="s">
        <v>42</v>
      </c>
      <c r="H11" t="s">
        <v>144</v>
      </c>
      <c r="J11" t="s">
        <v>123</v>
      </c>
      <c r="K11">
        <f>B11</f>
        <v>15</v>
      </c>
      <c r="M11" t="s">
        <v>128</v>
      </c>
      <c r="N11">
        <f t="shared" si="0"/>
        <v>165</v>
      </c>
      <c r="P11">
        <v>185</v>
      </c>
      <c r="Q11">
        <f t="shared" si="1"/>
        <v>20</v>
      </c>
    </row>
    <row r="12" spans="1:18" x14ac:dyDescent="0.25">
      <c r="A12">
        <v>9</v>
      </c>
      <c r="B12">
        <v>12</v>
      </c>
      <c r="C12" s="2" t="s">
        <v>43</v>
      </c>
      <c r="D12" t="s">
        <v>45</v>
      </c>
      <c r="E12" t="s">
        <v>44</v>
      </c>
      <c r="F12" s="3" t="s">
        <v>117</v>
      </c>
      <c r="G12" t="s">
        <v>46</v>
      </c>
      <c r="H12" t="s">
        <v>140</v>
      </c>
      <c r="J12" t="s">
        <v>123</v>
      </c>
      <c r="K12">
        <f>B12</f>
        <v>12</v>
      </c>
      <c r="M12" t="s">
        <v>128</v>
      </c>
      <c r="N12">
        <f t="shared" si="0"/>
        <v>132</v>
      </c>
      <c r="P12">
        <v>138</v>
      </c>
      <c r="Q12">
        <f t="shared" si="1"/>
        <v>6</v>
      </c>
    </row>
    <row r="13" spans="1:18" x14ac:dyDescent="0.25">
      <c r="A13">
        <v>10</v>
      </c>
      <c r="B13">
        <v>8</v>
      </c>
      <c r="C13" s="2" t="s">
        <v>47</v>
      </c>
      <c r="D13" t="s">
        <v>48</v>
      </c>
      <c r="E13" t="s">
        <v>44</v>
      </c>
      <c r="F13" s="3" t="s">
        <v>117</v>
      </c>
      <c r="G13" t="s">
        <v>46</v>
      </c>
      <c r="H13" t="s">
        <v>143</v>
      </c>
      <c r="J13" t="s">
        <v>123</v>
      </c>
      <c r="K13">
        <f>B13</f>
        <v>8</v>
      </c>
      <c r="M13" t="s">
        <v>128</v>
      </c>
      <c r="N13">
        <f t="shared" si="0"/>
        <v>88</v>
      </c>
      <c r="P13">
        <v>92</v>
      </c>
      <c r="Q13">
        <f t="shared" si="1"/>
        <v>4</v>
      </c>
    </row>
    <row r="14" spans="1:18" x14ac:dyDescent="0.25">
      <c r="A14">
        <v>11</v>
      </c>
      <c r="B14">
        <v>2</v>
      </c>
      <c r="C14" s="2" t="s">
        <v>49</v>
      </c>
      <c r="D14" t="s">
        <v>50</v>
      </c>
      <c r="E14" t="s">
        <v>40</v>
      </c>
      <c r="F14" s="3" t="s">
        <v>117</v>
      </c>
      <c r="G14" t="s">
        <v>42</v>
      </c>
      <c r="H14" t="s">
        <v>129</v>
      </c>
      <c r="J14" t="s">
        <v>123</v>
      </c>
      <c r="K14">
        <f>B14</f>
        <v>2</v>
      </c>
      <c r="M14" t="s">
        <v>128</v>
      </c>
      <c r="N14">
        <f t="shared" si="0"/>
        <v>22</v>
      </c>
      <c r="P14">
        <v>49</v>
      </c>
      <c r="Q14">
        <f t="shared" si="1"/>
        <v>27</v>
      </c>
    </row>
    <row r="15" spans="1:18" x14ac:dyDescent="0.25">
      <c r="A15">
        <v>12</v>
      </c>
      <c r="B15">
        <v>8</v>
      </c>
      <c r="C15" s="2" t="s">
        <v>51</v>
      </c>
      <c r="D15" t="s">
        <v>54</v>
      </c>
      <c r="E15" t="s">
        <v>52</v>
      </c>
      <c r="F15" s="3" t="s">
        <v>53</v>
      </c>
      <c r="G15" t="s">
        <v>120</v>
      </c>
      <c r="H15" t="s">
        <v>55</v>
      </c>
      <c r="J15" t="s">
        <v>122</v>
      </c>
      <c r="L15">
        <f>B15</f>
        <v>8</v>
      </c>
      <c r="M15" t="s">
        <v>146</v>
      </c>
      <c r="N15">
        <f t="shared" si="0"/>
        <v>88</v>
      </c>
      <c r="P15">
        <v>92</v>
      </c>
      <c r="Q15">
        <f t="shared" si="1"/>
        <v>4</v>
      </c>
    </row>
    <row r="16" spans="1:18" ht="45" x14ac:dyDescent="0.25">
      <c r="A16">
        <v>13</v>
      </c>
      <c r="B16">
        <v>34</v>
      </c>
      <c r="C16" s="2" t="s">
        <v>51</v>
      </c>
      <c r="D16" s="1" t="s">
        <v>131</v>
      </c>
      <c r="E16" t="s">
        <v>44</v>
      </c>
      <c r="F16" s="3" t="s">
        <v>117</v>
      </c>
      <c r="G16" t="s">
        <v>46</v>
      </c>
      <c r="H16" t="s">
        <v>132</v>
      </c>
      <c r="J16" t="s">
        <v>123</v>
      </c>
      <c r="K16">
        <f>B16</f>
        <v>34</v>
      </c>
      <c r="M16" t="s">
        <v>128</v>
      </c>
      <c r="N16">
        <f t="shared" si="0"/>
        <v>374</v>
      </c>
      <c r="P16">
        <v>466</v>
      </c>
      <c r="Q16">
        <f t="shared" si="1"/>
        <v>92</v>
      </c>
    </row>
    <row r="17" spans="1:17" x14ac:dyDescent="0.25">
      <c r="A17">
        <v>14</v>
      </c>
      <c r="B17">
        <v>4</v>
      </c>
      <c r="C17" s="2" t="s">
        <v>56</v>
      </c>
      <c r="D17" t="s">
        <v>59</v>
      </c>
      <c r="E17" t="s">
        <v>57</v>
      </c>
      <c r="F17" s="3" t="s">
        <v>58</v>
      </c>
      <c r="G17" t="s">
        <v>42</v>
      </c>
      <c r="H17" t="s">
        <v>145</v>
      </c>
      <c r="J17" t="s">
        <v>123</v>
      </c>
      <c r="K17">
        <f>B17</f>
        <v>4</v>
      </c>
      <c r="M17" t="s">
        <v>128</v>
      </c>
      <c r="N17">
        <f t="shared" si="0"/>
        <v>44</v>
      </c>
      <c r="P17">
        <v>50</v>
      </c>
      <c r="Q17">
        <f t="shared" si="1"/>
        <v>6</v>
      </c>
    </row>
    <row r="18" spans="1:17" x14ac:dyDescent="0.25">
      <c r="A18">
        <v>15</v>
      </c>
      <c r="B18">
        <v>7</v>
      </c>
      <c r="C18" s="2" t="s">
        <v>60</v>
      </c>
      <c r="D18" t="s">
        <v>133</v>
      </c>
      <c r="E18" t="s">
        <v>61</v>
      </c>
      <c r="F18" s="3" t="s">
        <v>118</v>
      </c>
      <c r="G18" t="s">
        <v>42</v>
      </c>
      <c r="H18" t="s">
        <v>134</v>
      </c>
      <c r="J18" t="s">
        <v>123</v>
      </c>
      <c r="K18">
        <f>B18</f>
        <v>7</v>
      </c>
      <c r="M18" t="s">
        <v>128</v>
      </c>
      <c r="N18">
        <f t="shared" si="0"/>
        <v>77</v>
      </c>
      <c r="P18">
        <v>100</v>
      </c>
      <c r="Q18">
        <f t="shared" si="1"/>
        <v>23</v>
      </c>
    </row>
    <row r="19" spans="1:17" x14ac:dyDescent="0.25">
      <c r="A19">
        <v>16</v>
      </c>
      <c r="B19">
        <v>1</v>
      </c>
      <c r="C19" s="2" t="s">
        <v>62</v>
      </c>
      <c r="D19" t="s">
        <v>65</v>
      </c>
      <c r="E19" t="s">
        <v>63</v>
      </c>
      <c r="F19" s="3" t="s">
        <v>64</v>
      </c>
      <c r="G19" t="s">
        <v>127</v>
      </c>
      <c r="H19" t="s">
        <v>135</v>
      </c>
      <c r="J19" t="s">
        <v>123</v>
      </c>
      <c r="K19">
        <f>B19</f>
        <v>1</v>
      </c>
      <c r="M19" t="s">
        <v>128</v>
      </c>
      <c r="N19">
        <f t="shared" si="0"/>
        <v>11</v>
      </c>
      <c r="P19">
        <v>12</v>
      </c>
      <c r="Q19">
        <f t="shared" si="1"/>
        <v>1</v>
      </c>
    </row>
    <row r="20" spans="1:17" x14ac:dyDescent="0.25">
      <c r="A20">
        <v>17</v>
      </c>
      <c r="B20">
        <v>4</v>
      </c>
      <c r="C20" s="2">
        <v>330</v>
      </c>
      <c r="D20" t="s">
        <v>66</v>
      </c>
      <c r="E20" t="s">
        <v>44</v>
      </c>
      <c r="F20" s="3" t="s">
        <v>117</v>
      </c>
      <c r="G20" t="s">
        <v>46</v>
      </c>
      <c r="H20" t="s">
        <v>139</v>
      </c>
      <c r="J20" t="s">
        <v>123</v>
      </c>
      <c r="K20">
        <f>B20</f>
        <v>4</v>
      </c>
      <c r="M20" t="s">
        <v>128</v>
      </c>
      <c r="N20">
        <f t="shared" si="0"/>
        <v>44</v>
      </c>
      <c r="P20">
        <v>46</v>
      </c>
      <c r="Q20">
        <f t="shared" si="1"/>
        <v>2</v>
      </c>
    </row>
    <row r="21" spans="1:17" x14ac:dyDescent="0.25">
      <c r="A21">
        <v>18</v>
      </c>
      <c r="B21">
        <v>4</v>
      </c>
      <c r="C21" s="2" t="s">
        <v>67</v>
      </c>
      <c r="D21" t="s">
        <v>68</v>
      </c>
      <c r="E21" t="s">
        <v>44</v>
      </c>
      <c r="F21" s="3" t="s">
        <v>117</v>
      </c>
      <c r="G21" t="s">
        <v>46</v>
      </c>
      <c r="H21" t="s">
        <v>138</v>
      </c>
      <c r="J21" t="s">
        <v>123</v>
      </c>
      <c r="K21">
        <f>B21</f>
        <v>4</v>
      </c>
      <c r="M21" t="s">
        <v>128</v>
      </c>
      <c r="N21">
        <f t="shared" si="0"/>
        <v>44</v>
      </c>
      <c r="P21">
        <v>46</v>
      </c>
      <c r="Q21">
        <f t="shared" si="1"/>
        <v>2</v>
      </c>
    </row>
    <row r="22" spans="1:17" x14ac:dyDescent="0.25">
      <c r="A22">
        <v>19</v>
      </c>
      <c r="B22">
        <v>8</v>
      </c>
      <c r="C22" s="2" t="s">
        <v>69</v>
      </c>
      <c r="D22" t="s">
        <v>70</v>
      </c>
      <c r="E22" t="s">
        <v>44</v>
      </c>
      <c r="F22" s="3" t="s">
        <v>117</v>
      </c>
      <c r="G22" t="s">
        <v>46</v>
      </c>
      <c r="H22" t="s">
        <v>142</v>
      </c>
      <c r="J22" t="s">
        <v>123</v>
      </c>
      <c r="K22">
        <f>B22</f>
        <v>8</v>
      </c>
      <c r="M22" t="s">
        <v>128</v>
      </c>
      <c r="N22">
        <f t="shared" si="0"/>
        <v>88</v>
      </c>
      <c r="P22">
        <v>92</v>
      </c>
      <c r="Q22">
        <f t="shared" si="1"/>
        <v>4</v>
      </c>
    </row>
    <row r="23" spans="1:17" x14ac:dyDescent="0.25">
      <c r="A23">
        <v>20</v>
      </c>
      <c r="B23">
        <v>1</v>
      </c>
      <c r="C23" s="2" t="s">
        <v>71</v>
      </c>
      <c r="D23" t="s">
        <v>74</v>
      </c>
      <c r="E23" t="s">
        <v>72</v>
      </c>
      <c r="F23" s="3" t="s">
        <v>73</v>
      </c>
      <c r="G23" t="s">
        <v>127</v>
      </c>
      <c r="H23" t="s">
        <v>136</v>
      </c>
      <c r="J23" t="s">
        <v>123</v>
      </c>
      <c r="K23">
        <f>B23</f>
        <v>1</v>
      </c>
      <c r="M23" t="s">
        <v>128</v>
      </c>
      <c r="N23">
        <f t="shared" si="0"/>
        <v>11</v>
      </c>
      <c r="P23">
        <v>12</v>
      </c>
      <c r="Q23">
        <f t="shared" si="1"/>
        <v>1</v>
      </c>
    </row>
    <row r="24" spans="1:17" x14ac:dyDescent="0.25">
      <c r="A24">
        <v>21</v>
      </c>
      <c r="B24">
        <v>4</v>
      </c>
      <c r="C24" s="2">
        <v>50</v>
      </c>
      <c r="D24" t="s">
        <v>75</v>
      </c>
      <c r="E24" t="s">
        <v>44</v>
      </c>
      <c r="F24" s="3" t="s">
        <v>117</v>
      </c>
      <c r="G24" t="s">
        <v>46</v>
      </c>
      <c r="H24" t="s">
        <v>130</v>
      </c>
      <c r="J24" t="s">
        <v>123</v>
      </c>
      <c r="K24">
        <f>B24</f>
        <v>4</v>
      </c>
      <c r="M24" t="s">
        <v>128</v>
      </c>
      <c r="N24">
        <f t="shared" si="0"/>
        <v>44</v>
      </c>
      <c r="P24">
        <v>46</v>
      </c>
      <c r="Q24">
        <f t="shared" si="1"/>
        <v>2</v>
      </c>
    </row>
    <row r="25" spans="1:17" x14ac:dyDescent="0.25">
      <c r="A25">
        <v>22</v>
      </c>
      <c r="B25">
        <v>4</v>
      </c>
      <c r="C25" s="2" t="s">
        <v>76</v>
      </c>
      <c r="D25" t="s">
        <v>78</v>
      </c>
      <c r="E25" t="s">
        <v>76</v>
      </c>
      <c r="F25" s="3" t="s">
        <v>77</v>
      </c>
      <c r="G25" t="s">
        <v>79</v>
      </c>
      <c r="H25" t="s">
        <v>80</v>
      </c>
      <c r="J25" t="s">
        <v>123</v>
      </c>
      <c r="K25">
        <f>B25</f>
        <v>4</v>
      </c>
      <c r="M25" t="s">
        <v>128</v>
      </c>
      <c r="N25">
        <f t="shared" si="0"/>
        <v>44</v>
      </c>
      <c r="P25">
        <v>45</v>
      </c>
      <c r="Q25">
        <f t="shared" si="1"/>
        <v>1</v>
      </c>
    </row>
    <row r="26" spans="1:17" x14ac:dyDescent="0.25">
      <c r="A26">
        <v>23</v>
      </c>
      <c r="B26">
        <v>1</v>
      </c>
      <c r="C26" s="2" t="s">
        <v>81</v>
      </c>
      <c r="D26" t="s">
        <v>83</v>
      </c>
      <c r="E26" t="s">
        <v>81</v>
      </c>
      <c r="F26" s="3" t="s">
        <v>82</v>
      </c>
      <c r="G26" t="s">
        <v>84</v>
      </c>
      <c r="H26" t="s">
        <v>85</v>
      </c>
      <c r="J26" t="s">
        <v>123</v>
      </c>
      <c r="K26">
        <f>B26</f>
        <v>1</v>
      </c>
      <c r="M26" t="s">
        <v>128</v>
      </c>
      <c r="N26">
        <f t="shared" si="0"/>
        <v>11</v>
      </c>
      <c r="P26">
        <v>12</v>
      </c>
      <c r="Q26">
        <f t="shared" si="1"/>
        <v>1</v>
      </c>
    </row>
    <row r="27" spans="1:17" x14ac:dyDescent="0.25">
      <c r="A27">
        <v>24</v>
      </c>
      <c r="B27">
        <v>8</v>
      </c>
      <c r="C27" s="2" t="s">
        <v>86</v>
      </c>
      <c r="D27" t="s">
        <v>88</v>
      </c>
      <c r="E27" t="s">
        <v>86</v>
      </c>
      <c r="F27" s="3" t="s">
        <v>87</v>
      </c>
      <c r="G27" t="s">
        <v>89</v>
      </c>
      <c r="H27" t="s">
        <v>90</v>
      </c>
      <c r="J27" t="s">
        <v>122</v>
      </c>
      <c r="L27">
        <f>B27</f>
        <v>8</v>
      </c>
      <c r="N27">
        <f t="shared" si="0"/>
        <v>88</v>
      </c>
      <c r="P27">
        <v>28</v>
      </c>
      <c r="Q27">
        <f t="shared" si="1"/>
        <v>-60</v>
      </c>
    </row>
    <row r="28" spans="1:17" x14ac:dyDescent="0.25">
      <c r="A28">
        <v>25</v>
      </c>
      <c r="B28">
        <v>4</v>
      </c>
      <c r="C28" s="2" t="s">
        <v>91</v>
      </c>
      <c r="D28" t="s">
        <v>93</v>
      </c>
      <c r="E28" t="s">
        <v>92</v>
      </c>
      <c r="F28" s="3" t="s">
        <v>118</v>
      </c>
      <c r="G28" t="s">
        <v>94</v>
      </c>
      <c r="H28" t="s">
        <v>137</v>
      </c>
      <c r="J28" t="s">
        <v>123</v>
      </c>
      <c r="K28">
        <f>B28</f>
        <v>4</v>
      </c>
      <c r="M28" t="s">
        <v>128</v>
      </c>
      <c r="N28">
        <f t="shared" si="0"/>
        <v>44</v>
      </c>
      <c r="P28">
        <v>49</v>
      </c>
      <c r="Q28">
        <f t="shared" si="1"/>
        <v>5</v>
      </c>
    </row>
    <row r="29" spans="1:17" x14ac:dyDescent="0.25">
      <c r="A29">
        <v>26</v>
      </c>
      <c r="B29">
        <v>4</v>
      </c>
      <c r="C29" s="2" t="s">
        <v>95</v>
      </c>
      <c r="D29" t="s">
        <v>97</v>
      </c>
      <c r="E29" t="s">
        <v>95</v>
      </c>
      <c r="F29" s="3" t="s">
        <v>96</v>
      </c>
      <c r="G29" t="s">
        <v>98</v>
      </c>
      <c r="H29" t="s">
        <v>99</v>
      </c>
      <c r="J29" t="s">
        <v>123</v>
      </c>
      <c r="K29">
        <f>B29</f>
        <v>4</v>
      </c>
      <c r="M29" t="s">
        <v>128</v>
      </c>
      <c r="N29">
        <f t="shared" si="0"/>
        <v>44</v>
      </c>
      <c r="P29">
        <v>47</v>
      </c>
      <c r="Q29">
        <f t="shared" si="1"/>
        <v>3</v>
      </c>
    </row>
    <row r="30" spans="1:17" x14ac:dyDescent="0.25">
      <c r="A30">
        <v>27</v>
      </c>
      <c r="B30">
        <v>8</v>
      </c>
      <c r="C30" s="2" t="s">
        <v>100</v>
      </c>
      <c r="D30" t="s">
        <v>101</v>
      </c>
      <c r="E30" t="s">
        <v>100</v>
      </c>
      <c r="F30" s="3" t="s">
        <v>35</v>
      </c>
      <c r="G30" t="s">
        <v>102</v>
      </c>
      <c r="H30" t="s">
        <v>103</v>
      </c>
      <c r="J30" t="s">
        <v>123</v>
      </c>
      <c r="K30">
        <f>B30</f>
        <v>8</v>
      </c>
      <c r="M30" t="s">
        <v>128</v>
      </c>
      <c r="N30">
        <f t="shared" si="0"/>
        <v>88</v>
      </c>
      <c r="P30">
        <v>94</v>
      </c>
      <c r="Q30">
        <f t="shared" si="1"/>
        <v>6</v>
      </c>
    </row>
    <row r="31" spans="1:17" x14ac:dyDescent="0.25">
      <c r="A31">
        <v>28</v>
      </c>
      <c r="B31">
        <v>2</v>
      </c>
      <c r="C31" s="2" t="s">
        <v>104</v>
      </c>
      <c r="D31" t="s">
        <v>106</v>
      </c>
      <c r="E31" t="s">
        <v>104</v>
      </c>
      <c r="F31" s="3" t="s">
        <v>105</v>
      </c>
      <c r="G31" t="s">
        <v>107</v>
      </c>
      <c r="H31" t="s">
        <v>153</v>
      </c>
      <c r="J31" t="s">
        <v>122</v>
      </c>
      <c r="L31">
        <f>B31</f>
        <v>2</v>
      </c>
      <c r="M31" t="s">
        <v>146</v>
      </c>
      <c r="N31">
        <f t="shared" si="0"/>
        <v>22</v>
      </c>
      <c r="P31">
        <v>25</v>
      </c>
      <c r="Q31">
        <f t="shared" si="1"/>
        <v>3</v>
      </c>
    </row>
    <row r="32" spans="1:17" x14ac:dyDescent="0.25">
      <c r="A32">
        <v>29</v>
      </c>
      <c r="B32">
        <v>1</v>
      </c>
      <c r="C32" s="2" t="s">
        <v>108</v>
      </c>
      <c r="D32" t="s">
        <v>109</v>
      </c>
      <c r="E32" t="s">
        <v>108</v>
      </c>
      <c r="F32" s="3" t="s">
        <v>108</v>
      </c>
      <c r="G32" t="s">
        <v>119</v>
      </c>
      <c r="J32" t="s">
        <v>124</v>
      </c>
      <c r="M32" t="s">
        <v>125</v>
      </c>
      <c r="N32">
        <f t="shared" si="0"/>
        <v>11</v>
      </c>
    </row>
    <row r="33" spans="1:17" ht="30" x14ac:dyDescent="0.25">
      <c r="A33">
        <v>30</v>
      </c>
      <c r="B33">
        <v>27</v>
      </c>
      <c r="C33" s="2" t="s">
        <v>110</v>
      </c>
      <c r="D33" s="1" t="s">
        <v>112</v>
      </c>
      <c r="E33" t="s">
        <v>110</v>
      </c>
      <c r="F33" s="3" t="s">
        <v>111</v>
      </c>
      <c r="H33" t="s">
        <v>141</v>
      </c>
      <c r="J33" t="s">
        <v>123</v>
      </c>
      <c r="K33">
        <f>B33</f>
        <v>27</v>
      </c>
      <c r="M33" t="s">
        <v>128</v>
      </c>
      <c r="N33">
        <f t="shared" si="0"/>
        <v>297</v>
      </c>
      <c r="P33">
        <v>303</v>
      </c>
      <c r="Q33">
        <f t="shared" si="1"/>
        <v>6</v>
      </c>
    </row>
    <row r="34" spans="1:17" x14ac:dyDescent="0.25">
      <c r="K34">
        <f>SUM(K4:K33)</f>
        <v>153</v>
      </c>
      <c r="L34">
        <f>SUM(L4:L33)</f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Sheet1!LinTempCont_4ch_V1_0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breschovsky</dc:creator>
  <cp:lastModifiedBy>breschovsky</cp:lastModifiedBy>
  <dcterms:created xsi:type="dcterms:W3CDTF">2015-10-12T15:03:03Z</dcterms:created>
  <dcterms:modified xsi:type="dcterms:W3CDTF">2015-10-13T14:42:52Z</dcterms:modified>
</cp:coreProperties>
</file>