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usion Matrix" sheetId="1" r:id="rId1"/>
    <sheet name="Model properties" sheetId="2" r:id="rId2"/>
    <sheet name="Dataset properties" sheetId="3" r:id="rId3"/>
    <sheet name="Evaluation properties" sheetId="4" r:id="rId4"/>
  </sheets>
  <calcPr calcId="124519" fullCalcOnLoad="1"/>
</workbook>
</file>

<file path=xl/comments1.xml><?xml version="1.0" encoding="utf-8"?>
<comments xmlns="http://schemas.openxmlformats.org/spreadsheetml/2006/main">
  <authors>
    <author/>
  </authors>
  <commentList>
    <comment ref="B4" authorId="0">
      <text>
        <r>
          <rPr>
            <sz val="8"/>
            <color indexed="81"/>
            <rFont val="Tahoma"/>
            <family val="2"/>
          </rPr>
          <t>Positive Class</t>
        </r>
      </text>
    </comment>
    <comment ref="A5" authorId="0">
      <text>
        <r>
          <rPr>
            <sz val="8"/>
            <color indexed="81"/>
            <rFont val="Tahoma"/>
            <family val="2"/>
          </rPr>
          <t>Positive Class</t>
        </r>
      </text>
    </comment>
    <comment ref="J12" authorId="0">
      <text>
        <r>
          <rPr>
            <sz val="8"/>
            <color indexed="81"/>
            <rFont val="Tahoma"/>
            <family val="2"/>
          </rPr>
          <t>Average</t>
        </r>
      </text>
    </comment>
    <comment ref="L12" authorId="0">
      <text>
        <r>
          <rPr>
            <sz val="8"/>
            <color indexed="81"/>
            <rFont val="Tahoma"/>
            <family val="2"/>
          </rPr>
          <t>Average</t>
        </r>
      </text>
    </comment>
    <comment ref="M12" authorId="0">
      <text>
        <r>
          <rPr>
            <sz val="8"/>
            <color indexed="81"/>
            <rFont val="Tahoma"/>
            <family val="2"/>
          </rPr>
          <t>Average</t>
        </r>
      </text>
    </comment>
    <comment ref="I13" authorId="0">
      <text>
        <r>
          <rPr>
            <sz val="8"/>
            <color indexed="81"/>
            <rFont val="Tahoma"/>
            <family val="2"/>
          </rPr>
          <t>Average</t>
        </r>
      </text>
    </comment>
    <comment ref="J13" authorId="0">
      <text>
        <r>
          <rPr>
            <sz val="8"/>
            <color indexed="81"/>
            <rFont val="Tahoma"/>
            <family val="2"/>
          </rPr>
          <t>Average</t>
        </r>
      </text>
    </comment>
  </commentList>
</comments>
</file>

<file path=xl/sharedStrings.xml><?xml version="1.0" encoding="utf-8"?>
<sst xmlns="http://schemas.openxmlformats.org/spreadsheetml/2006/main" count="140" uniqueCount="76">
  <si>
    <t>US Car Accidents in 2011 | Training (80%) vs. US Car Accidents...011 | Test (20%)</t>
  </si>
  <si>
    <t>ACTUAL VS. PREDICTED</t>
  </si>
  <si>
    <t>Fatal Injury (K)</t>
  </si>
  <si>
    <t>Incapacitating Injury (A)</t>
  </si>
  <si>
    <t>Injured, Severity Unknown</t>
  </si>
  <si>
    <t>No Injury (O)</t>
  </si>
  <si>
    <t>Non-incapacitating Evident Injury (B)</t>
  </si>
  <si>
    <t>Possible Injury (C)</t>
  </si>
  <si>
    <t>Unknown</t>
  </si>
  <si>
    <t>ACTUAL</t>
  </si>
  <si>
    <t>RECALL</t>
  </si>
  <si>
    <t>PREDICTED</t>
  </si>
  <si>
    <t>PRECISION</t>
  </si>
  <si>
    <t>F</t>
  </si>
  <si>
    <t>Phi</t>
  </si>
  <si>
    <t>Powered By BigML</t>
  </si>
  <si>
    <t>Model</t>
  </si>
  <si>
    <t>Url</t>
  </si>
  <si>
    <t>URL</t>
  </si>
  <si>
    <t>https://bigml.com/dashboard/model/664bc19f3f34be300ed59d46</t>
  </si>
  <si>
    <t>Resource</t>
  </si>
  <si>
    <t>model/664bc19f3f34be300ed59d46</t>
  </si>
  <si>
    <t>Name</t>
  </si>
  <si>
    <t>US Car Accidents in 2011 | Training (80%)</t>
  </si>
  <si>
    <t>Description</t>
  </si>
  <si>
    <t>Data collected from car crashes in the USA in 2011 relating information about location of the crash, road, weather and driver condition
and the severity of any injuries. 
Source
Fatality Analysis Reporting System (FARS) Encyclopedia[*]
[*]Fatality Analysis Reporting System (FARS) Encyclopedia: http://www-fars.nhtsa.dot.gov</t>
  </si>
  <si>
    <t>Category</t>
  </si>
  <si>
    <t>Healthcare</t>
  </si>
  <si>
    <t>Tags</t>
  </si>
  <si>
    <t>Car,Accident,Fatalities</t>
  </si>
  <si>
    <t>Fields</t>
  </si>
  <si>
    <t>Instances</t>
  </si>
  <si>
    <t>Size (Bytes)</t>
  </si>
  <si>
    <t>Shared</t>
  </si>
  <si>
    <t>Subscription</t>
  </si>
  <si>
    <t>Source</t>
  </si>
  <si>
    <t>Source URL</t>
  </si>
  <si>
    <t>https://bigml.com/dashboard/source/6638efaeff7b592f2d1a2797</t>
  </si>
  <si>
    <t>source/6638efaeff7b592f2d1a2797</t>
  </si>
  <si>
    <t>Dataset</t>
  </si>
  <si>
    <t>Dataset URL</t>
  </si>
  <si>
    <t>https://bigml.com/dashboard/dataset/664bbc5ce1c3d152106d6911</t>
  </si>
  <si>
    <t>dataset/664bbc5ce1c3d152106d6911</t>
  </si>
  <si>
    <t>Ensemble</t>
  </si>
  <si>
    <t>Project</t>
  </si>
  <si>
    <t>None</t>
  </si>
  <si>
    <t>Locale</t>
  </si>
  <si>
    <t>en_US</t>
  </si>
  <si>
    <t>Created</t>
  </si>
  <si>
    <t>Details</t>
  </si>
  <si>
    <t>Support Threshold</t>
  </si>
  <si>
    <t>Number Of Nodes</t>
  </si>
  <si>
    <t>Depth Threshold</t>
  </si>
  <si>
    <t>Statistical Pruning</t>
  </si>
  <si>
    <t>Smart pruning</t>
  </si>
  <si>
    <t>Missing Splits</t>
  </si>
  <si>
    <t>Balance Objective</t>
  </si>
  <si>
    <t>Weight Field</t>
  </si>
  <si>
    <t>False</t>
  </si>
  <si>
    <t>Objective Weights</t>
  </si>
  <si>
    <t>Sampling Options</t>
  </si>
  <si>
    <t>Out Of Bag</t>
  </si>
  <si>
    <t>Seed</t>
  </si>
  <si>
    <t>Sample Rate</t>
  </si>
  <si>
    <t>Range</t>
  </si>
  <si>
    <t>Randomize</t>
  </si>
  <si>
    <t>Ordering</t>
  </si>
  <si>
    <t>Deterministic</t>
  </si>
  <si>
    <t>Replacement</t>
  </si>
  <si>
    <t>https://bigml.com/dashboard/dataset/664bbc65e1c3d152106d6914</t>
  </si>
  <si>
    <t>dataset/664bbc65e1c3d152106d6914</t>
  </si>
  <si>
    <t>US Car Accidents in 2011 | Test (20%)</t>
  </si>
  <si>
    <t>Evaluation</t>
  </si>
  <si>
    <t>https://bigml.com/dashboard/evaluation/664bc1b2820793db40d92da9</t>
  </si>
  <si>
    <t>evaluation/664bc1b2820793db40d92da9</t>
  </si>
  <si>
    <t>en-US</t>
  </si>
</sst>
</file>

<file path=xl/styles.xml><?xml version="1.0" encoding="utf-8"?>
<styleSheet xmlns="http://schemas.openxmlformats.org/spreadsheetml/2006/main">
  <numFmts count="3">
    <numFmt numFmtId="164" formatCode="##0.00%"/>
    <numFmt numFmtId="165" formatCode="###,##0.0000"/>
    <numFmt numFmtId="166" formatCode="yyyy/dd/mm hh:mm:ss"/>
  </numFmts>
  <fonts count="9">
    <font>
      <sz val="11"/>
      <color theme="1"/>
      <name val="Calibri"/>
      <family val="2"/>
      <scheme val="minor"/>
    </font>
    <font>
      <sz val="11"/>
      <color rgb="FF000000"/>
      <name val="Calibri"/>
      <family val="2"/>
      <scheme val="minor"/>
    </font>
    <font>
      <sz val="11"/>
      <color rgb="FFFFFFFF"/>
      <name val="Calibri"/>
      <family val="2"/>
      <scheme val="minor"/>
    </font>
    <font>
      <sz val="11"/>
      <color rgb="FFFFFEFA"/>
      <name val="Calibri"/>
      <family val="2"/>
      <scheme val="minor"/>
    </font>
    <font>
      <sz val="11"/>
      <color rgb="FF942023"/>
      <name val="Calibri"/>
      <family val="2"/>
      <scheme val="minor"/>
    </font>
    <font>
      <sz val="11"/>
      <color rgb="FF546D36"/>
      <name val="Calibri"/>
      <family val="2"/>
      <scheme val="minor"/>
    </font>
    <font>
      <b/>
      <sz val="11"/>
      <color theme="1"/>
      <name val="Calibri"/>
      <family val="2"/>
      <scheme val="minor"/>
    </font>
    <font>
      <u/>
      <sz val="11"/>
      <color rgb="FF749201"/>
      <name val="Calibri"/>
      <family val="2"/>
      <scheme val="minor"/>
    </font>
    <font>
      <sz val="8"/>
      <color indexed="81"/>
      <name val="Tahoma"/>
      <family val="2"/>
    </font>
  </fonts>
  <fills count="8">
    <fill>
      <patternFill patternType="none"/>
    </fill>
    <fill>
      <patternFill patternType="gray125"/>
    </fill>
    <fill>
      <patternFill patternType="solid">
        <fgColor rgb="FFDADADA"/>
        <bgColor indexed="64"/>
      </patternFill>
    </fill>
    <fill>
      <patternFill patternType="solid">
        <fgColor rgb="FF9CC300"/>
        <bgColor indexed="64"/>
      </patternFill>
    </fill>
    <fill>
      <patternFill patternType="solid">
        <fgColor rgb="FFEC4235"/>
        <bgColor indexed="64"/>
      </patternFill>
    </fill>
    <fill>
      <patternFill patternType="solid">
        <fgColor rgb="FFF78559"/>
        <bgColor indexed="64"/>
      </patternFill>
    </fill>
    <fill>
      <patternFill patternType="solid">
        <fgColor rgb="FFC3E148"/>
        <bgColor indexed="64"/>
      </patternFill>
    </fill>
    <fill>
      <patternFill patternType="solid">
        <fgColor rgb="FFC0D4D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2" fillId="3" borderId="0" xfId="0" applyFont="1" applyFill="1"/>
    <xf numFmtId="0" fontId="3" fillId="4" borderId="0" xfId="0" applyFont="1" applyFill="1"/>
    <xf numFmtId="164" fontId="0" fillId="0" borderId="0" xfId="0" applyNumberFormat="1"/>
    <xf numFmtId="165" fontId="0" fillId="0" borderId="0" xfId="0" applyNumberFormat="1"/>
    <xf numFmtId="0" fontId="4" fillId="5" borderId="0" xfId="0" applyFont="1" applyFill="1"/>
    <xf numFmtId="0" fontId="5" fillId="6" borderId="0" xfId="0" applyFont="1" applyFill="1"/>
    <xf numFmtId="0" fontId="0" fillId="7" borderId="0" xfId="0" applyFill="1"/>
    <xf numFmtId="0" fontId="6" fillId="0" borderId="0" xfId="0" applyFont="1"/>
    <xf numFmtId="0" fontId="7" fillId="0" borderId="0" xfId="0" applyFont="1"/>
    <xf numFmtId="0" fontId="0" fillId="0" borderId="0" xfId="0" applyAlignment="1">
      <alignment vertical="top"/>
    </xf>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gml.com/dashboard/model/664bc19f3f34be300ed59d46" TargetMode="External"/><Relationship Id="rId2" Type="http://schemas.openxmlformats.org/officeDocument/2006/relationships/hyperlink" Target="https://bigml.com/dashboard/source/6638efaeff7b592f2d1a2797" TargetMode="External"/><Relationship Id="rId3" Type="http://schemas.openxmlformats.org/officeDocument/2006/relationships/hyperlink" Target="https://bigml.com/dashboard/dataset/664bbc5ce1c3d152106d69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igml.com/dashboard/dataset/664bbc65e1c3d152106d6914" TargetMode="External"/><Relationship Id="rId2" Type="http://schemas.openxmlformats.org/officeDocument/2006/relationships/hyperlink" Target="https://bigml.com/dashboard/source/6638efaeff7b592f2d1a279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igml.com/dashboard/evaluation/664bc1b2820793db40d92da9" TargetMode="External"/></Relationships>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56" width="9.140625"/>
    <col min="2" max="56" width="9.140625"/>
    <col min="3" max="56" width="9.140625"/>
    <col min="4" max="56" width="9.140625"/>
    <col min="5" max="56" width="9.140625"/>
    <col min="6" max="56" width="9.140625"/>
    <col min="7" max="56" width="9.140625"/>
    <col min="8" max="56" width="9.140625"/>
    <col min="9" max="56" width="9.140625"/>
    <col min="10" max="56" width="9.140625"/>
    <col min="11" max="56" width="9.140625"/>
    <col min="12" max="56" width="9.140625"/>
    <col min="13" max="56" width="9.140625"/>
    <col min="14" max="56" width="9.140625"/>
    <col min="15" max="56" width="9.140625"/>
    <col min="16" max="56" width="9.140625"/>
    <col min="17" max="56" width="9.140625"/>
    <col min="18" max="56" width="9.140625"/>
    <col min="19" max="56" width="9.140625"/>
    <col min="20" max="56" width="9.140625"/>
    <col min="21" max="56" width="9.140625"/>
    <col min="22" max="56" width="9.140625"/>
    <col min="23" max="56" width="9.140625"/>
    <col min="24" max="56" width="9.140625"/>
    <col min="25" max="56" width="9.140625"/>
    <col min="26" max="56" width="9.140625"/>
    <col min="27" max="56" width="9.140625"/>
    <col min="28" max="56" width="9.140625"/>
    <col min="29" max="56" width="9.140625"/>
    <col min="30" max="56" width="9.140625"/>
    <col min="31" max="56" width="9.140625"/>
  </cols>
  <sheetData>
    <row r="1" spans="1:13" ht="22" customHeight="1">
      <c r="A1" t="s">
        <v>0</v>
      </c>
    </row>
    <row r="2" spans="1:13" ht="22" customHeight="1">
      <c r="A2" t="s">
        <v>1</v>
      </c>
    </row>
    <row r="3" spans="1:13" ht="22" customHeight="1"/>
    <row r="4" spans="1:13" ht="22" customHeight="1">
      <c r="A4" s="1"/>
      <c r="B4" s="2" t="s">
        <v>2</v>
      </c>
      <c r="C4" s="2" t="s">
        <v>3</v>
      </c>
      <c r="D4" s="2" t="s">
        <v>4</v>
      </c>
      <c r="E4" s="2" t="s">
        <v>5</v>
      </c>
      <c r="F4" s="2" t="s">
        <v>6</v>
      </c>
      <c r="G4" s="2" t="s">
        <v>7</v>
      </c>
      <c r="H4" s="2" t="s">
        <v>8</v>
      </c>
      <c r="I4" s="2" t="s">
        <v>9</v>
      </c>
      <c r="J4" s="2" t="s">
        <v>10</v>
      </c>
      <c r="L4" s="2" t="s">
        <v>13</v>
      </c>
      <c r="M4" s="2" t="s">
        <v>14</v>
      </c>
    </row>
    <row r="5" spans="1:13" ht="22" customHeight="1">
      <c r="A5" s="2" t="s">
        <v>2</v>
      </c>
      <c r="B5" s="3">
        <v>397</v>
      </c>
      <c r="C5" s="4">
        <v>16</v>
      </c>
      <c r="D5" s="4">
        <v>0</v>
      </c>
      <c r="E5" s="4">
        <v>27</v>
      </c>
      <c r="F5" s="4">
        <v>23</v>
      </c>
      <c r="G5" s="4">
        <v>7</v>
      </c>
      <c r="H5" s="4">
        <v>0</v>
      </c>
      <c r="I5">
        <f>SUM(B5:H5)</f>
        <v>0</v>
      </c>
      <c r="J5" s="5">
        <f>B5/I5</f>
        <v>0</v>
      </c>
      <c r="L5" s="6">
        <f>IF(AND(B13=0,J5=0),"N/A",2*B13*J5/(B13+J5))</f>
        <v>0</v>
      </c>
      <c r="M5" s="6">
        <f>IF(AND(B5=0, OR(I5=0, B12=0)), "N/A",(B5*(I12-(I5+B12)+B5)-(I5-B5)*(B12-B5))/SQRT((B5+(I5-B5))*(B5+(B12-B5))*((I12-(I5+B12)+B5)+(I5-B5))*((I12-(I5+B12)+B5)+(B12-B5))))</f>
        <v>0</v>
      </c>
    </row>
    <row r="6" spans="1:13" ht="22" customHeight="1">
      <c r="A6" s="2" t="s">
        <v>3</v>
      </c>
      <c r="B6" s="7">
        <v>70</v>
      </c>
      <c r="C6" s="8">
        <v>13</v>
      </c>
      <c r="D6" s="4">
        <v>0</v>
      </c>
      <c r="E6" s="4">
        <v>12</v>
      </c>
      <c r="F6" s="4">
        <v>27</v>
      </c>
      <c r="G6" s="4">
        <v>1</v>
      </c>
      <c r="H6" s="4">
        <v>0</v>
      </c>
      <c r="I6">
        <f>SUM(B6:H6)</f>
        <v>0</v>
      </c>
      <c r="J6" s="5">
        <f>C6/I6</f>
        <v>0</v>
      </c>
      <c r="L6" s="6">
        <f>IF(AND(C13=0,J6=0),"N/A",2*C13*J6/(C13+J6))</f>
        <v>0</v>
      </c>
      <c r="M6" s="6">
        <f>IF(AND(C6=0, OR(I6=0, C12=0)), "N/A",(C6*(I12-(I6+C12)+C6)-(I6-C6)*(C12-C6))/SQRT((C6+(I6-C6))*(C6+(C12-C6))*((I12-(I6+C12)+C6)+(I6-C6))*((I12-(I6+C12)+C6)+(C12-C6))))</f>
        <v>0</v>
      </c>
    </row>
    <row r="7" spans="1:13" ht="22" customHeight="1">
      <c r="A7" s="2" t="s">
        <v>4</v>
      </c>
      <c r="B7" s="7">
        <v>1</v>
      </c>
      <c r="C7" s="4">
        <v>0</v>
      </c>
      <c r="D7" s="8">
        <v>0</v>
      </c>
      <c r="E7" s="4">
        <v>0</v>
      </c>
      <c r="F7" s="4">
        <v>0</v>
      </c>
      <c r="G7" s="4">
        <v>1</v>
      </c>
      <c r="H7" s="4">
        <v>0</v>
      </c>
      <c r="I7">
        <f>SUM(B7:H7)</f>
        <v>0</v>
      </c>
      <c r="J7" s="5">
        <f>D7/I7</f>
        <v>0</v>
      </c>
      <c r="L7" s="6">
        <f>IF(AND(D13=0,J7=0),"N/A",2*D13*J7/(D13+J7))</f>
        <v>0</v>
      </c>
      <c r="M7" s="6">
        <f>IF(AND(D7=0, OR(I7=0, D12=0)), "N/A",(D7*(I12-(I7+D12)+D7)-(I7-D7)*(D12-D7))/SQRT((D7+(I7-D7))*(D7+(D12-D7))*((I12-(I7+D12)+D7)+(I7-D7))*((I12-(I7+D12)+D7)+(D12-D7))))</f>
        <v>0</v>
      </c>
    </row>
    <row r="8" spans="1:13" ht="22" customHeight="1">
      <c r="A8" s="2" t="s">
        <v>5</v>
      </c>
      <c r="B8" s="7">
        <v>132</v>
      </c>
      <c r="C8" s="4">
        <v>9</v>
      </c>
      <c r="D8" s="4">
        <v>0</v>
      </c>
      <c r="E8" s="8">
        <v>33</v>
      </c>
      <c r="F8" s="4">
        <v>25</v>
      </c>
      <c r="G8" s="4">
        <v>5</v>
      </c>
      <c r="H8" s="4">
        <v>3</v>
      </c>
      <c r="I8">
        <f>SUM(B8:H8)</f>
        <v>0</v>
      </c>
      <c r="J8" s="5">
        <f>E8/I8</f>
        <v>0</v>
      </c>
      <c r="L8" s="6">
        <f>IF(AND(E13=0,J8=0),"N/A",2*E13*J8/(E13+J8))</f>
        <v>0</v>
      </c>
      <c r="M8" s="6">
        <f>IF(AND(E8=0, OR(I8=0, E12=0)), "N/A",(E8*(I12-(I8+E12)+E8)-(I8-E8)*(E12-E8))/SQRT((E8+(I8-E8))*(E8+(E12-E8))*((I12-(I8+E12)+E8)+(I8-E8))*((I12-(I8+E12)+E8)+(E12-E8))))</f>
        <v>0</v>
      </c>
    </row>
    <row r="9" spans="1:13" ht="22" customHeight="1">
      <c r="A9" s="2" t="s">
        <v>6</v>
      </c>
      <c r="B9" s="7">
        <v>89</v>
      </c>
      <c r="C9" s="4">
        <v>7</v>
      </c>
      <c r="D9" s="4">
        <v>0</v>
      </c>
      <c r="E9" s="4">
        <v>16</v>
      </c>
      <c r="F9" s="8">
        <v>20</v>
      </c>
      <c r="G9" s="4">
        <v>1</v>
      </c>
      <c r="H9" s="4">
        <v>0</v>
      </c>
      <c r="I9">
        <f>SUM(B9:H9)</f>
        <v>0</v>
      </c>
      <c r="J9" s="5">
        <f>F9/I9</f>
        <v>0</v>
      </c>
      <c r="L9" s="6">
        <f>IF(AND(F13=0,J9=0),"N/A",2*F13*J9/(F13+J9))</f>
        <v>0</v>
      </c>
      <c r="M9" s="6">
        <f>IF(AND(F9=0, OR(I9=0, F12=0)), "N/A",(F9*(I12-(I9+F12)+F9)-(I9-F9)*(F12-F9))/SQRT((F9+(I9-F9))*(F9+(F12-F9))*((I12-(I9+F12)+F9)+(I9-F9))*((I12-(I9+F12)+F9)+(F12-F9))))</f>
        <v>0</v>
      </c>
    </row>
    <row r="10" spans="1:13" ht="22" customHeight="1">
      <c r="A10" s="2" t="s">
        <v>7</v>
      </c>
      <c r="B10" s="7">
        <v>46</v>
      </c>
      <c r="C10" s="4">
        <v>0</v>
      </c>
      <c r="D10" s="4">
        <v>0</v>
      </c>
      <c r="E10" s="4">
        <v>7</v>
      </c>
      <c r="F10" s="4">
        <v>4</v>
      </c>
      <c r="G10" s="8">
        <v>4</v>
      </c>
      <c r="H10" s="4">
        <v>0</v>
      </c>
      <c r="I10">
        <f>SUM(B10:H10)</f>
        <v>0</v>
      </c>
      <c r="J10" s="5">
        <f>G10/I10</f>
        <v>0</v>
      </c>
      <c r="L10" s="6">
        <f>IF(AND(G13=0,J10=0),"N/A",2*G13*J10/(G13+J10))</f>
        <v>0</v>
      </c>
      <c r="M10" s="6">
        <f>IF(AND(G10=0, OR(I10=0, G12=0)), "N/A",(G10*(I12-(I10+G12)+G10)-(I10-G10)*(G12-G10))/SQRT((G10+(I10-G10))*(G10+(G12-G10))*((I12-(I10+G12)+G10)+(I10-G10))*((I12-(I10+G12)+G10)+(G12-G10))))</f>
        <v>0</v>
      </c>
    </row>
    <row r="11" spans="1:13" ht="22" customHeight="1">
      <c r="A11" s="2" t="s">
        <v>8</v>
      </c>
      <c r="B11" s="7">
        <v>3</v>
      </c>
      <c r="C11" s="4">
        <v>0</v>
      </c>
      <c r="D11" s="4">
        <v>0</v>
      </c>
      <c r="E11" s="4">
        <v>0</v>
      </c>
      <c r="F11" s="4">
        <v>1</v>
      </c>
      <c r="G11" s="4">
        <v>0</v>
      </c>
      <c r="H11" s="8">
        <v>0</v>
      </c>
      <c r="I11">
        <f>SUM(B11:H11)</f>
        <v>0</v>
      </c>
      <c r="J11" s="5">
        <f>H11/I11</f>
        <v>0</v>
      </c>
      <c r="L11" s="6">
        <f>IF(AND(H13=0,J11=0),"N/A",2*H13*J11/(H13+J11))</f>
        <v>0</v>
      </c>
      <c r="M11" s="6">
        <f>IF(AND(H11=0, OR(I11=0, H12=0)), "N/A",(H11*(I12-(I11+H12)+H11)-(I11-H11)*(H12-H11))/SQRT((H11+(I11-H11))*(H11+(H12-H11))*((I12-(I11+H12)+H11)+(I11-H11))*((I12-(I11+H12)+H11)+(H12-H11))))</f>
        <v>0</v>
      </c>
    </row>
    <row r="12" spans="1:13" ht="22" customHeight="1">
      <c r="A12" s="2" t="s">
        <v>11</v>
      </c>
      <c r="B12">
        <f>SUM(B5:B11)</f>
        <v>0</v>
      </c>
      <c r="C12">
        <f>SUM(C5:C11)</f>
        <v>0</v>
      </c>
      <c r="D12">
        <f>SUM(D5:D11)</f>
        <v>0</v>
      </c>
      <c r="E12">
        <f>SUM(E5:E11)</f>
        <v>0</v>
      </c>
      <c r="F12">
        <f>SUM(F5:F11)</f>
        <v>0</v>
      </c>
      <c r="G12">
        <f>SUM(G5:G11)</f>
        <v>0</v>
      </c>
      <c r="H12">
        <f>SUM(H5:H11)</f>
        <v>0</v>
      </c>
      <c r="I12">
        <f>SUM(B5:H11)</f>
        <v>0</v>
      </c>
      <c r="J12" s="5">
        <f>SUM(J5:J11)/7</f>
        <v>0</v>
      </c>
      <c r="L12" s="6">
        <f>SUM(L5:L11)/7</f>
        <v>0</v>
      </c>
      <c r="M12" s="6">
        <f>SUM(M5:M11)/7</f>
        <v>0</v>
      </c>
    </row>
    <row r="13" spans="1:13" ht="22" customHeight="1">
      <c r="A13" s="2" t="s">
        <v>12</v>
      </c>
      <c r="B13" s="5">
        <f>B5/B12</f>
        <v>0</v>
      </c>
      <c r="C13" s="5">
        <f>C6/C12</f>
        <v>0</v>
      </c>
      <c r="D13" s="5">
        <v>0</v>
      </c>
      <c r="E13" s="5">
        <f>E8/E12</f>
        <v>0</v>
      </c>
      <c r="F13" s="5">
        <f>F9/F12</f>
        <v>0</v>
      </c>
      <c r="G13" s="5">
        <f>G10/G12</f>
        <v>0</v>
      </c>
      <c r="H13" s="5">
        <f>H11/H12</f>
        <v>0</v>
      </c>
      <c r="I13" s="5">
        <f>SUM(B13:H13)/7</f>
        <v>0</v>
      </c>
      <c r="J13" s="5">
        <f>(B5+C6+D7+E8+F9+G10+H11)/I12</f>
        <v>0</v>
      </c>
    </row>
    <row r="14" spans="1:13" ht="22" customHeight="1">
      <c r="L14" t="s">
        <v>15</v>
      </c>
    </row>
    <row r="15" spans="1:13" ht="22" customHeight="1"/>
    <row r="16" spans="1:13" ht="22" customHeight="1"/>
    <row r="17" ht="22" customHeight="1"/>
    <row r="18" ht="22" customHeight="1"/>
    <row r="19" ht="22" customHeight="1"/>
    <row r="20" ht="22" customHeight="1"/>
    <row r="21" ht="22" customHeight="1"/>
    <row r="22" ht="22" customHeight="1"/>
    <row r="23" ht="22" customHeight="1"/>
    <row r="24" ht="22" customHeight="1"/>
    <row r="25" ht="22" customHeight="1"/>
    <row r="26" ht="22" customHeight="1"/>
    <row r="27" ht="22" customHeight="1"/>
    <row r="28" ht="22" customHeight="1"/>
    <row r="29" ht="22" customHeight="1"/>
    <row r="30" ht="22" customHeight="1"/>
    <row r="31" ht="22" customHeight="1"/>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cols>
    <col min="1" max="1" width="16.85546875" customWidth="1"/>
    <col min="2" max="2" width="75.7109375" customWidth="1"/>
  </cols>
  <sheetData>
    <row r="1" spans="1:2">
      <c r="A1" s="9" t="s">
        <v>16</v>
      </c>
      <c r="B1" s="9"/>
    </row>
    <row r="2" spans="1:2">
      <c r="A2" s="10" t="s">
        <v>18</v>
      </c>
      <c r="B2" s="11" t="s">
        <v>19</v>
      </c>
    </row>
    <row r="3" spans="1:2">
      <c r="A3" s="10" t="s">
        <v>20</v>
      </c>
      <c r="B3" t="s">
        <v>21</v>
      </c>
    </row>
    <row r="4" spans="1:2">
      <c r="A4" s="10" t="s">
        <v>22</v>
      </c>
      <c r="B4" t="s">
        <v>23</v>
      </c>
    </row>
    <row r="5" spans="1:2">
      <c r="A5" s="10" t="s">
        <v>24</v>
      </c>
      <c r="B5" s="12" t="s">
        <v>25</v>
      </c>
    </row>
    <row r="6" spans="1:2">
      <c r="A6" s="10" t="s">
        <v>26</v>
      </c>
      <c r="B6" t="s">
        <v>27</v>
      </c>
    </row>
    <row r="7" spans="1:2">
      <c r="A7" s="10" t="s">
        <v>28</v>
      </c>
      <c r="B7" t="s">
        <v>29</v>
      </c>
    </row>
    <row r="8" spans="1:2">
      <c r="A8" s="10" t="s">
        <v>30</v>
      </c>
      <c r="B8">
        <v>14</v>
      </c>
    </row>
    <row r="9" spans="1:2">
      <c r="A9" s="10" t="s">
        <v>31</v>
      </c>
      <c r="B9">
        <v>3999</v>
      </c>
    </row>
    <row r="10" spans="1:2">
      <c r="A10" s="10" t="s">
        <v>32</v>
      </c>
      <c r="B10">
        <v>561424</v>
      </c>
    </row>
    <row r="11" spans="1:2">
      <c r="A11" s="10" t="s">
        <v>34</v>
      </c>
      <c r="B11" t="b">
        <v>1</v>
      </c>
    </row>
    <row r="12" spans="1:2">
      <c r="A12" s="10" t="s">
        <v>36</v>
      </c>
      <c r="B12" s="11" t="s">
        <v>37</v>
      </c>
    </row>
    <row r="13" spans="1:2">
      <c r="A13" s="10" t="s">
        <v>35</v>
      </c>
      <c r="B13" t="s">
        <v>38</v>
      </c>
    </row>
    <row r="14" spans="1:2">
      <c r="A14" s="10" t="s">
        <v>40</v>
      </c>
      <c r="B14" s="11" t="s">
        <v>41</v>
      </c>
    </row>
    <row r="15" spans="1:2">
      <c r="A15" s="10" t="s">
        <v>39</v>
      </c>
      <c r="B15" t="s">
        <v>42</v>
      </c>
    </row>
    <row r="16" spans="1:2">
      <c r="A16" s="10" t="s">
        <v>44</v>
      </c>
      <c r="B16" t="s">
        <v>45</v>
      </c>
    </row>
    <row r="17" spans="1:2">
      <c r="A17" s="10" t="s">
        <v>46</v>
      </c>
      <c r="B17" t="s">
        <v>47</v>
      </c>
    </row>
    <row r="18" spans="1:2">
      <c r="A18" s="10" t="s">
        <v>48</v>
      </c>
      <c r="B18" s="13">
        <v>45432.89814646991</v>
      </c>
    </row>
    <row r="20" spans="1:2">
      <c r="A20" s="9" t="s">
        <v>49</v>
      </c>
      <c r="B20" s="9"/>
    </row>
    <row r="21" spans="1:2">
      <c r="A21" s="10" t="s">
        <v>50</v>
      </c>
      <c r="B21">
        <v>0</v>
      </c>
    </row>
    <row r="22" spans="1:2">
      <c r="A22" s="10" t="s">
        <v>51</v>
      </c>
      <c r="B22">
        <v>512</v>
      </c>
    </row>
    <row r="23" spans="1:2">
      <c r="A23" s="10" t="s">
        <v>52</v>
      </c>
      <c r="B23">
        <v>512</v>
      </c>
    </row>
    <row r="24" spans="1:2">
      <c r="A24" s="10" t="s">
        <v>53</v>
      </c>
      <c r="B24" t="s">
        <v>54</v>
      </c>
    </row>
    <row r="25" spans="1:2">
      <c r="A25" s="10" t="s">
        <v>55</v>
      </c>
      <c r="B25" t="b">
        <v>0</v>
      </c>
    </row>
    <row r="26" spans="1:2">
      <c r="A26" s="10" t="s">
        <v>56</v>
      </c>
      <c r="B26" t="s">
        <v>45</v>
      </c>
    </row>
    <row r="27" spans="1:2">
      <c r="A27" s="10" t="s">
        <v>57</v>
      </c>
      <c r="B27" t="s">
        <v>58</v>
      </c>
    </row>
    <row r="28" spans="1:2">
      <c r="A28" s="10"/>
    </row>
    <row r="29" spans="1:2">
      <c r="A29" s="9" t="s">
        <v>60</v>
      </c>
      <c r="B29" s="9"/>
    </row>
    <row r="30" spans="1:2">
      <c r="A30" s="10" t="s">
        <v>61</v>
      </c>
      <c r="B30" t="b">
        <v>0</v>
      </c>
    </row>
    <row r="31" spans="1:2">
      <c r="A31" s="10" t="s">
        <v>62</v>
      </c>
      <c r="B31" t="s">
        <v>45</v>
      </c>
    </row>
    <row r="32" spans="1:2">
      <c r="A32" s="10" t="s">
        <v>63</v>
      </c>
      <c r="B32">
        <v>1</v>
      </c>
    </row>
    <row r="33" spans="1:2">
      <c r="A33" s="10" t="s">
        <v>64</v>
      </c>
      <c r="B33" t="s">
        <v>45</v>
      </c>
    </row>
    <row r="34" spans="1:2">
      <c r="A34" s="10" t="s">
        <v>65</v>
      </c>
      <c r="B34" t="b">
        <v>0</v>
      </c>
    </row>
    <row r="35" spans="1:2">
      <c r="A35" s="10" t="s">
        <v>66</v>
      </c>
      <c r="B35" t="s">
        <v>67</v>
      </c>
    </row>
    <row r="36" spans="1:2">
      <c r="A36" s="10" t="s">
        <v>68</v>
      </c>
      <c r="B36" t="b">
        <v>0</v>
      </c>
    </row>
  </sheetData>
  <mergeCells count="3">
    <mergeCell ref="A1:B1"/>
    <mergeCell ref="A20:B20"/>
    <mergeCell ref="A29:B29"/>
  </mergeCells>
  <hyperlinks>
    <hyperlink ref="B2" r:id="rId1"/>
    <hyperlink ref="B12" r:id="rId2"/>
    <hyperlink ref="B1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cols>
    <col min="1" max="1" width="12.140625" customWidth="1"/>
    <col min="2" max="2" width="75.7109375" customWidth="1"/>
  </cols>
  <sheetData>
    <row r="1" spans="1:2">
      <c r="A1" s="9" t="s">
        <v>39</v>
      </c>
      <c r="B1" s="9"/>
    </row>
    <row r="2" spans="1:2">
      <c r="A2" s="10" t="s">
        <v>18</v>
      </c>
      <c r="B2" s="11" t="s">
        <v>69</v>
      </c>
    </row>
    <row r="3" spans="1:2">
      <c r="A3" s="10" t="s">
        <v>20</v>
      </c>
      <c r="B3" t="s">
        <v>70</v>
      </c>
    </row>
    <row r="4" spans="1:2">
      <c r="A4" s="10" t="s">
        <v>22</v>
      </c>
      <c r="B4" t="s">
        <v>71</v>
      </c>
    </row>
    <row r="5" spans="1:2">
      <c r="A5" s="10" t="s">
        <v>24</v>
      </c>
      <c r="B5" s="12" t="s">
        <v>25</v>
      </c>
    </row>
    <row r="6" spans="1:2">
      <c r="A6" s="10" t="s">
        <v>26</v>
      </c>
      <c r="B6" t="s">
        <v>27</v>
      </c>
    </row>
    <row r="7" spans="1:2">
      <c r="A7" s="10" t="s">
        <v>28</v>
      </c>
      <c r="B7" t="s">
        <v>29</v>
      </c>
    </row>
    <row r="8" spans="1:2">
      <c r="A8" s="10" t="s">
        <v>30</v>
      </c>
      <c r="B8">
        <v>16</v>
      </c>
    </row>
    <row r="9" spans="1:2">
      <c r="A9" s="10" t="s">
        <v>31</v>
      </c>
      <c r="B9">
        <v>1000</v>
      </c>
    </row>
    <row r="10" spans="1:2">
      <c r="A10" s="10" t="s">
        <v>32</v>
      </c>
      <c r="B10">
        <v>140503</v>
      </c>
    </row>
    <row r="11" spans="1:2">
      <c r="A11" s="10" t="s">
        <v>34</v>
      </c>
      <c r="B11" t="b">
        <v>1</v>
      </c>
    </row>
    <row r="12" spans="1:2">
      <c r="A12" s="10" t="s">
        <v>36</v>
      </c>
      <c r="B12" s="11" t="s">
        <v>37</v>
      </c>
    </row>
    <row r="13" spans="1:2">
      <c r="A13" s="10" t="s">
        <v>35</v>
      </c>
      <c r="B13" t="s">
        <v>38</v>
      </c>
    </row>
    <row r="14" spans="1:2">
      <c r="A14" s="10" t="s">
        <v>44</v>
      </c>
      <c r="B14" t="s">
        <v>45</v>
      </c>
    </row>
    <row r="15" spans="1:2">
      <c r="A15" s="10" t="s">
        <v>46</v>
      </c>
      <c r="B15" t="s">
        <v>47</v>
      </c>
    </row>
    <row r="16" spans="1:2">
      <c r="A16" s="10" t="s">
        <v>48</v>
      </c>
      <c r="B16" s="13">
        <v>45432.88265959491</v>
      </c>
    </row>
  </sheetData>
  <mergeCells count="1">
    <mergeCell ref="A1:B1"/>
  </mergeCells>
  <hyperlinks>
    <hyperlink ref="B2" r:id="rId1"/>
    <hyperlink ref="B1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15.85546875" customWidth="1"/>
    <col min="2" max="2" width="75.7109375" customWidth="1"/>
  </cols>
  <sheetData>
    <row r="1" spans="1:2">
      <c r="A1" s="9" t="s">
        <v>72</v>
      </c>
      <c r="B1" s="9"/>
    </row>
    <row r="2" spans="1:2">
      <c r="A2" s="10" t="s">
        <v>18</v>
      </c>
      <c r="B2" s="11" t="s">
        <v>73</v>
      </c>
    </row>
    <row r="3" spans="1:2">
      <c r="A3" s="10" t="s">
        <v>20</v>
      </c>
      <c r="B3" t="s">
        <v>74</v>
      </c>
    </row>
    <row r="4" spans="1:2">
      <c r="A4" s="10" t="s">
        <v>22</v>
      </c>
      <c r="B4" t="s">
        <v>0</v>
      </c>
    </row>
    <row r="5" spans="1:2">
      <c r="A5" s="10" t="s">
        <v>24</v>
      </c>
      <c r="B5" s="12" t="s">
        <v>25</v>
      </c>
    </row>
    <row r="6" spans="1:2">
      <c r="A6" s="10" t="s">
        <v>26</v>
      </c>
      <c r="B6" t="s">
        <v>27</v>
      </c>
    </row>
    <row r="7" spans="1:2">
      <c r="A7" s="10" t="s">
        <v>28</v>
      </c>
      <c r="B7" t="s">
        <v>29</v>
      </c>
    </row>
    <row r="8" spans="1:2">
      <c r="A8" s="10" t="s">
        <v>31</v>
      </c>
      <c r="B8">
        <v>1000</v>
      </c>
    </row>
    <row r="9" spans="1:2">
      <c r="A9" s="10" t="s">
        <v>32</v>
      </c>
      <c r="B9">
        <v>140503</v>
      </c>
    </row>
    <row r="10" spans="1:2">
      <c r="A10" s="10" t="s">
        <v>34</v>
      </c>
      <c r="B10" t="b">
        <v>1</v>
      </c>
    </row>
    <row r="11" spans="1:2">
      <c r="A11" s="10" t="s">
        <v>44</v>
      </c>
      <c r="B11" t="s">
        <v>45</v>
      </c>
    </row>
    <row r="12" spans="1:2">
      <c r="A12" s="10" t="s">
        <v>46</v>
      </c>
      <c r="B12" t="s">
        <v>75</v>
      </c>
    </row>
    <row r="13" spans="1:2">
      <c r="A13" s="10" t="s">
        <v>48</v>
      </c>
      <c r="B13" s="13">
        <v>45432.89835761574</v>
      </c>
    </row>
    <row r="15" spans="1:2">
      <c r="A15" s="9" t="s">
        <v>60</v>
      </c>
      <c r="B15" s="9"/>
    </row>
    <row r="16" spans="1:2">
      <c r="A16" s="10" t="s">
        <v>61</v>
      </c>
      <c r="B16" t="b">
        <v>0</v>
      </c>
    </row>
    <row r="17" spans="1:2">
      <c r="A17" s="10" t="s">
        <v>62</v>
      </c>
      <c r="B17" t="s">
        <v>45</v>
      </c>
    </row>
    <row r="18" spans="1:2">
      <c r="A18" s="10" t="s">
        <v>63</v>
      </c>
      <c r="B18">
        <v>1</v>
      </c>
    </row>
    <row r="19" spans="1:2">
      <c r="A19" s="10" t="s">
        <v>64</v>
      </c>
      <c r="B19" t="s">
        <v>45</v>
      </c>
    </row>
    <row r="20" spans="1:2">
      <c r="A20" s="10" t="s">
        <v>68</v>
      </c>
      <c r="B20" t="b">
        <v>0</v>
      </c>
    </row>
  </sheetData>
  <mergeCells count="2">
    <mergeCell ref="A1:B1"/>
    <mergeCell ref="A15:B15"/>
  </mergeCells>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Confusion Matrix</vt:lpstr>
      <vt:lpstr>Model properties</vt:lpstr>
      <vt:lpstr>Dataset properties</vt:lpstr>
      <vt:lpstr>Evaluation 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2024-05-20T21:55:56Z</dcterms:created>
  <dcterms:modified xsi:type="dcterms:W3CDTF">2024-05-20T21:55:56Z</dcterms:modified>
</cp:coreProperties>
</file>