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5" i="15"/>
  <c r="F14" i="15"/>
  <c r="F13" i="15"/>
  <c r="F12" i="15"/>
  <c r="F11" i="15"/>
  <c r="F8" i="15"/>
  <c r="F2" i="15"/>
</calcChain>
</file>

<file path=xl/sharedStrings.xml><?xml version="1.0" encoding="utf-8"?>
<sst xmlns="http://schemas.openxmlformats.org/spreadsheetml/2006/main" count="456" uniqueCount="308">
  <si>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</si>
  <si>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</si>
  <si>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</si>
  <si>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</si>
  <si>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</si>
  <si>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</si>
  <si>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</si>
  <si>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</si>
  <si>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</si>
  <si>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</si>
  <si>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</si>
  <si>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</si>
  <si>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</si>
  <si>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</si>
  <si>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</si>
  <si>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</si>
  <si>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</si>
  <si>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</si>
  <si>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</si>
  <si>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</si>
  <si>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</si>
  <si>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</si>
  <si>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</si>
  <si>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</si>
  <si>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</si>
  <si>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</si>
  <si>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</si>
  <si>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</si>
  <si>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</si>
  <si>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</si>
  <si>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</si>
  <si>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</si>
  <si>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</si>
  <si>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</si>
  <si>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</si>
  <si>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</si>
  <si>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</si>
  <si>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</si>
  <si>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</si>
  <si>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</si>
  <si>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</si>
  <si>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</si>
  <si>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</si>
  <si>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</si>
  <si>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</si>
  <si>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</si>
  <si>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</si>
  <si>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</si>
  <si>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</si>
  <si>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</si>
  <si>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</si>
  <si>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</si>
  <si>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</si>
  <si>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</si>
  <si>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</si>
  <si>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</si>
  <si>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</si>
  <si>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</si>
  <si>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</si>
  <si>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</si>
  <si>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</si>
  <si>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</si>
  <si>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</si>
  <si>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</si>
  <si>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</si>
  <si>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</si>
  <si>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</si>
  <si>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</si>
  <si>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</si>
  <si>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</si>
  <si>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</si>
  <si>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</si>
  <si>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</si>
  <si>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</si>
  <si>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</si>
  <si>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</si>
  <si>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</si>
  <si>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</si>
  <si>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</si>
  <si>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</si>
  <si>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</si>
  <si>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</si>
  <si>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</si>
  <si>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</si>
  <si>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</si>
  <si>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</si>
  <si>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</si>
  <si>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</si>
  <si>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</si>
  <si>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</si>
  <si>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</si>
  <si>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</si>
  <si>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</si>
  <si>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</si>
  <si>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</si>
  <si>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</si>
  <si>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</si>
  <si>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</si>
  <si>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</si>
  <si>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</si>
  <si>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</si>
  <si>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</si>
  <si>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</si>
  <si>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</si>
  <si>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</si>
  <si>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</si>
  <si>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</si>
  <si>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</si>
  <si>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</si>
  <si>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</si>
  <si>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</si>
  <si>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</si>
  <si>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</si>
  <si>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</si>
  <si>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</si>
  <si>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</si>
  <si>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</si>
  <si>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</si>
  <si>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</si>
  <si>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</si>
  <si>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</si>
  <si>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</si>
  <si>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</si>
  <si>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</si>
  <si>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</si>
  <si>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</si>
  <si>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</si>
  <si>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</si>
  <si>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</si>
  <si>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</si>
  <si>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</si>
  <si>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</si>
  <si>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</si>
  <si>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</si>
  <si>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</si>
  <si>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</si>
  <si>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</si>
  <si>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</si>
  <si>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</si>
  <si>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</si>
  <si>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</si>
  <si>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</si>
  <si>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</si>
  <si>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</si>
  <si>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</si>
  <si>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</si>
  <si>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</si>
  <si>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</si>
  <si>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</si>
  <si>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</si>
  <si>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</si>
  <si>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</si>
  <si>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</si>
  <si>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</si>
  <si>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</si>
  <si>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</si>
  <si>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</si>
  <si>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</si>
  <si>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</si>
  <si>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</si>
  <si>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</si>
  <si>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</si>
  <si>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</si>
  <si>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</si>
  <si>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</si>
  <si>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</si>
  <si>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</si>
  <si>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</si>
  <si>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</si>
  <si>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</si>
  <si>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</si>
  <si>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</si>
  <si>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</si>
  <si>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</si>
  <si>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</si>
  <si>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</si>
  <si>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</si>
  <si>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</si>
  <si>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</si>
  <si>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</si>
  <si>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</si>
  <si>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</si>
  <si>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</si>
  <si>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</si>
  <si>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</si>
  <si>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</si>
  <si>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</si>
  <si>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</si>
  <si>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</si>
  <si>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</si>
  <si>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</si>
  <si>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</si>
  <si>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</si>
  <si>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</si>
  <si>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</si>
  <si>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</si>
  <si>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</si>
  <si>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</si>
  <si>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</si>
  <si>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</si>
  <si>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</si>
  <si>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</si>
  <si>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</si>
  <si>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</si>
  <si>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</si>
  <si>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</si>
  <si>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</si>
  <si>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</si>
  <si>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</si>
  <si>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</si>
  <si>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</si>
  <si>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</si>
  <si>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</si>
  <si>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</si>
  <si>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</si>
  <si>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</si>
  <si>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</si>
  <si>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</si>
  <si>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</si>
  <si>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</si>
  <si>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</si>
  <si>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</si>
  <si>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</si>
  <si>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</si>
  <si>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</si>
  <si>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</si>
  <si>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</si>
  <si>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</si>
  <si>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</si>
  <si>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</si>
  <si>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</si>
  <si>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</si>
  <si>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</si>
  <si>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</si>
  <si>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</si>
  <si>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</si>
  <si>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</si>
  <si>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</si>
  <si>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</si>
  <si>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</si>
  <si>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</si>
  <si>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</si>
  <si>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</si>
  <si>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</si>
  <si>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</si>
  <si>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</si>
  <si>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</si>
  <si>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</si>
  <si>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</si>
  <si>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</si>
  <si>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</si>
  <si>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</si>
  <si>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</si>
  <si>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</si>
  <si>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</si>
  <si>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</si>
  <si>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</si>
  <si>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</si>
  <si>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</si>
  <si>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</si>
  <si>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</si>
  <si>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</si>
  <si>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</si>
  <si>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</si>
  <si>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</si>
  <si>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</si>
  <si>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</si>
  <si>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</si>
  <si>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</si>
  <si>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</si>
  <si>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</si>
  <si>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</si>
  <si>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</si>
  <si>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</si>
  <si>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</si>
  <si>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</si>
  <si>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</si>
  <si>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</si>
  <si>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</si>
  <si>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</si>
  <si>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</si>
  <si>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</si>
  <si>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</si>
  <si>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</si>
  <si>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</si>
  <si>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</si>
  <si>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</si>
  <si>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</si>
  <si>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</si>
  <si>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</si>
  <si>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</si>
  <si>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</si>
  <si>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</si>
  <si>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</si>
  <si>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</si>
  <si>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</si>
  <si>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</si>
  <si>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</si>
  <si>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</si>
  <si>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</si>
  <si>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</si>
  <si>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</si>
  <si>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ATCT_family_correction_factor</t>
  </si>
  <si>
    <t>battery_voltage</t>
  </si>
  <si>
    <t>Fuel heating value in kwh/l: Value according to the Table A6.App2/1 in Regulation (EU) No […/…][WLTP]</t>
  </si>
  <si>
    <t xml:space="preserve">For low voltage battery as described in Appendix 2 to Sub-Annex 6 to Annex XXI to Regulation (EU) No […/…][WLTP] </t>
  </si>
  <si>
    <t>family correction factor for correcting for representative regional temperature conditions (ATCT)</t>
  </si>
  <si>
    <t>fuel_heating_value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</si>
</sst>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6" customFormat="1" ht="15" customHeight="1" x14ac:dyDescent="0.25">
      <c r="A14" s="116" t="s">
        <v>278</v>
      </c>
    </row>
    <row r="15" spans="1:1" s="116" customFormat="1" ht="15" customHeight="1" x14ac:dyDescent="0.25"/>
    <row r="16" spans="1:1" s="116" customFormat="1" ht="15" customHeight="1" x14ac:dyDescent="0.25"/>
    <row r="17" s="116" customFormat="1" ht="15" customHeight="1" x14ac:dyDescent="0.25"/>
    <row r="18" s="116" customFormat="1" ht="15" customHeight="1" x14ac:dyDescent="0.25"/>
    <row r="19" s="116" customFormat="1" ht="15" customHeight="1" x14ac:dyDescent="0.25"/>
    <row r="20" s="116" customFormat="1" ht="15" customHeight="1" x14ac:dyDescent="0.25"/>
    <row r="21" s="116" customFormat="1" ht="15" customHeight="1" x14ac:dyDescent="0.25"/>
    <row r="22" s="116" customFormat="1" ht="15" customHeight="1" x14ac:dyDescent="0.25"/>
    <row r="23" s="116" customFormat="1" ht="15" customHeight="1" x14ac:dyDescent="0.25"/>
    <row r="24" s="116" customFormat="1" ht="15" customHeight="1" x14ac:dyDescent="0.25"/>
    <row r="25" s="116" customFormat="1" ht="15" customHeight="1" x14ac:dyDescent="0.25"/>
    <row r="26" s="116" customFormat="1" ht="15" customHeight="1" x14ac:dyDescent="0.25"/>
    <row r="27" s="116" customFormat="1" ht="15" customHeight="1" x14ac:dyDescent="0.25"/>
    <row r="28" s="116" customFormat="1" ht="15" customHeight="1" x14ac:dyDescent="0.25"/>
    <row r="29" s="116" customFormat="1" ht="15" customHeight="1" x14ac:dyDescent="0.25"/>
    <row r="30" s="116" customFormat="1" ht="15" customHeight="1" x14ac:dyDescent="0.25"/>
    <row r="31" s="116" customFormat="1" ht="15" customHeight="1" x14ac:dyDescent="0.25"/>
    <row r="32" s="116" customFormat="1" ht="15" customHeight="1" x14ac:dyDescent="0.25"/>
    <row r="33" s="116" customFormat="1" ht="15" customHeight="1" x14ac:dyDescent="0.25"/>
    <row r="34" s="116" customFormat="1" ht="15" customHeight="1" x14ac:dyDescent="0.25"/>
    <row r="35" s="116" customFormat="1" ht="15" customHeight="1" x14ac:dyDescent="0.25"/>
    <row r="36" s="116" customFormat="1" ht="15" customHeight="1" x14ac:dyDescent="0.25"/>
    <row r="37" s="116" customFormat="1" ht="15" customHeight="1" x14ac:dyDescent="0.25"/>
    <row r="38" s="116" customFormat="1" ht="15" customHeight="1" x14ac:dyDescent="0.25"/>
    <row r="39" s="116" customFormat="1" ht="15" customHeight="1" x14ac:dyDescent="0.25"/>
    <row r="40" s="116" customFormat="1" ht="15" customHeight="1" x14ac:dyDescent="0.25"/>
    <row r="41" s="116" customFormat="1" ht="15" customHeight="1" x14ac:dyDescent="0.25"/>
    <row r="42" s="116" customFormat="1" ht="15" customHeight="1" x14ac:dyDescent="0.25"/>
    <row r="43" s="116" customFormat="1" ht="15" customHeight="1" x14ac:dyDescent="0.25"/>
    <row r="44" s="116" customFormat="1" ht="15" customHeight="1" x14ac:dyDescent="0.25"/>
    <row r="45" s="116" customFormat="1" ht="15" customHeight="1" x14ac:dyDescent="0.25"/>
    <row r="46" s="116" customFormat="1" ht="15" customHeight="1" x14ac:dyDescent="0.25"/>
    <row r="47" s="116" customFormat="1" ht="15" customHeight="1" x14ac:dyDescent="0.25"/>
    <row r="48" s="116" customFormat="1" ht="15" customHeight="1" x14ac:dyDescent="0.25"/>
    <row r="49" spans="2:2" s="116"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289</v>
      </c>
      <c r="D2" s="18"/>
      <c r="E2" s="62" t="s">
        <v>61</v>
      </c>
      <c r="F2" s="101" t="str">
        <f>HYPERLINK("https://docs.co2mpas.io/en/latest/glossary.html#term-input-version",G2)</f>
        <v>The version of the input-file</v>
      </c>
      <c r="G2" s="63" t="s">
        <v>81</v>
      </c>
    </row>
    <row r="3" spans="1:8" ht="25.5" x14ac:dyDescent="0.25">
      <c r="A3" s="102" t="s">
        <v>288</v>
      </c>
      <c r="B3" s="110" t="s">
        <v>267</v>
      </c>
      <c r="C3" s="113" t="str">
        <f>IF(COUNTA($C$4:$C$6)=3, CONCATENATE("IP-",UPPER($C$4),"-",UPPER($C$5),"-",TEXT($C$6,"0")), "")</f>
        <v/>
      </c>
      <c r="D3" s="18"/>
      <c r="E3" s="26" t="s">
        <v>61</v>
      </c>
      <c r="F3" s="101" t="s">
        <v>290</v>
      </c>
      <c r="G3" s="19" t="s">
        <v>276</v>
      </c>
    </row>
    <row r="4" spans="1:8" x14ac:dyDescent="0.25">
      <c r="A4" s="114" t="s">
        <v>286</v>
      </c>
      <c r="B4" s="103"/>
      <c r="C4" s="104"/>
      <c r="D4" s="18"/>
      <c r="E4" s="26" t="s">
        <v>61</v>
      </c>
      <c r="F4" s="101" t="s">
        <v>291</v>
      </c>
      <c r="G4" s="19"/>
    </row>
    <row r="5" spans="1:8" x14ac:dyDescent="0.25">
      <c r="A5" s="114" t="s">
        <v>287</v>
      </c>
      <c r="B5" s="103"/>
      <c r="C5" s="104"/>
      <c r="D5" s="18"/>
      <c r="E5" s="26" t="s">
        <v>61</v>
      </c>
      <c r="F5" s="101" t="s">
        <v>292</v>
      </c>
      <c r="G5" s="19"/>
    </row>
    <row r="6" spans="1:8" x14ac:dyDescent="0.25">
      <c r="A6" s="114" t="s">
        <v>285</v>
      </c>
      <c r="B6" s="103"/>
      <c r="C6" s="112"/>
      <c r="D6" s="18"/>
      <c r="E6" s="26" t="s">
        <v>84</v>
      </c>
      <c r="F6" s="101" t="s">
        <v>293</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299</v>
      </c>
      <c r="B10" s="98" t="s">
        <v>307</v>
      </c>
      <c r="C10" s="45"/>
      <c r="D10" s="18" t="s">
        <v>298</v>
      </c>
      <c r="E10" s="26" t="s">
        <v>60</v>
      </c>
      <c r="F10" s="101" t="str">
        <f>HYPERLINK(CONCATENATE("https://docs.co2mpas.io/en/latest/glossary.html#term-",SUBSTITUTE(B10,"_","-")),G10)</f>
        <v>Fuel heating value in kwh/l: Value according to the Table A6.App2/1 in Regulation (EU) No […/…][WLTP]</v>
      </c>
      <c r="G10" s="19" t="s">
        <v>304</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 t="shared" si="0"/>
        <v>Idle speed - warm conditions</v>
      </c>
      <c r="G15" s="19" t="s">
        <v>99</v>
      </c>
    </row>
    <row r="16" spans="1:8" x14ac:dyDescent="0.25">
      <c r="A16" s="20" t="s">
        <v>281</v>
      </c>
      <c r="B16" s="98" t="s">
        <v>280</v>
      </c>
      <c r="C16" s="45"/>
      <c r="D16" s="18"/>
      <c r="E16" s="26" t="s">
        <v>84</v>
      </c>
      <c r="F16" s="101" t="str">
        <f t="shared" si="0"/>
        <v>Number of engine cylinders, if not provided the default value is 4.</v>
      </c>
      <c r="G16" s="19" t="s">
        <v>282</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18" t="s">
        <v>116</v>
      </c>
      <c r="B18" s="98" t="s">
        <v>29</v>
      </c>
      <c r="C18" s="12"/>
      <c r="D18" s="18"/>
      <c r="E18" s="26" t="s">
        <v>60</v>
      </c>
      <c r="F18" s="101" t="str">
        <f t="shared" si="0"/>
        <v>Final drive ratio. If the car has two different final drive ratios please leave it blank and provide the final drive ratios in gear_box_ratios tab</v>
      </c>
      <c r="G18" s="65" t="s">
        <v>273</v>
      </c>
    </row>
    <row r="19" spans="1:7" x14ac:dyDescent="0.25">
      <c r="A19" s="118"/>
      <c r="B19" s="98" t="s">
        <v>268</v>
      </c>
      <c r="C19" s="38" t="s">
        <v>269</v>
      </c>
      <c r="D19" s="18"/>
      <c r="E19" s="26" t="s">
        <v>62</v>
      </c>
      <c r="F19" s="101" t="str">
        <f>HYPERLINK(CONCATENATE("https://docs.co2mpas.io/en/latest/glossary.html#term-",SUBSTITUTE(B18,"_","-")),G19)</f>
        <v>Final drive ratios [ratio 1, ratio 2, ...] see relevant column in sheet (gear_box_ratios)</v>
      </c>
      <c r="G19" s="19" t="s">
        <v>270</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300</v>
      </c>
      <c r="B26" s="98" t="s">
        <v>303</v>
      </c>
      <c r="C26" s="45"/>
      <c r="D26" s="18" t="s">
        <v>23</v>
      </c>
      <c r="E26" s="26" t="s">
        <v>60</v>
      </c>
      <c r="F26" s="101" t="str">
        <f t="shared" si="1"/>
        <v xml:space="preserve">For low voltage battery as described in Appendix 2 to Sub-Annex 6 to Annex XXI to Regulation (EU) No […/…][WLTP] </v>
      </c>
      <c r="G26" s="19" t="s">
        <v>305</v>
      </c>
    </row>
    <row r="27" spans="1:7" ht="25.5" x14ac:dyDescent="0.25">
      <c r="A27" s="20" t="s">
        <v>301</v>
      </c>
      <c r="B27" s="98" t="s">
        <v>302</v>
      </c>
      <c r="C27" s="45"/>
      <c r="D27" s="18"/>
      <c r="E27" s="26" t="s">
        <v>60</v>
      </c>
      <c r="F27" s="101" t="str">
        <f t="shared" si="1"/>
        <v>family correction factor for correcting for representative regional temperature conditions (ATCT)</v>
      </c>
      <c r="G27" s="19" t="s">
        <v>306</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283</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284</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277</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19"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19"/>
      <c r="B78" s="115" t="s">
        <v>294</v>
      </c>
      <c r="C78" s="45"/>
      <c r="D78" s="18"/>
      <c r="E78" s="26" t="s">
        <v>60</v>
      </c>
      <c r="F78" s="117"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21" t="s">
        <v>279</v>
      </c>
      <c r="H78" s="36"/>
    </row>
    <row r="79" spans="1:9" ht="21" customHeight="1" x14ac:dyDescent="0.25">
      <c r="A79" s="119"/>
      <c r="B79" s="115" t="s">
        <v>295</v>
      </c>
      <c r="C79" s="45"/>
      <c r="D79" s="18"/>
      <c r="E79" s="26" t="s">
        <v>60</v>
      </c>
      <c r="F79" s="117"/>
      <c r="G79" s="121"/>
      <c r="H79" s="36"/>
    </row>
    <row r="80" spans="1:9" ht="21" customHeight="1" x14ac:dyDescent="0.25">
      <c r="A80" s="119"/>
      <c r="B80" s="115" t="s">
        <v>296</v>
      </c>
      <c r="C80" s="45"/>
      <c r="D80" s="18" t="s">
        <v>140</v>
      </c>
      <c r="E80" s="26" t="s">
        <v>60</v>
      </c>
      <c r="F80" s="117"/>
      <c r="G80" s="121"/>
      <c r="H80" s="36"/>
    </row>
    <row r="81" spans="1:9" ht="21" customHeight="1" x14ac:dyDescent="0.25">
      <c r="A81" s="119"/>
      <c r="B81" s="27" t="s">
        <v>297</v>
      </c>
      <c r="C81" s="45"/>
      <c r="D81" s="18" t="s">
        <v>140</v>
      </c>
      <c r="E81" s="26" t="s">
        <v>60</v>
      </c>
      <c r="F81" s="117"/>
      <c r="G81" s="121"/>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18" t="s">
        <v>157</v>
      </c>
      <c r="B83" s="98" t="s">
        <v>71</v>
      </c>
      <c r="C83" s="12"/>
      <c r="D83" s="18"/>
      <c r="E83" s="26" t="s">
        <v>72</v>
      </c>
      <c r="F83" s="117" t="str">
        <f>HYPERLINK("https://docs.co2mpas.io/en/latest/glossary.html#term-engine-has-cylinder-deactivation",G83)</f>
        <v>0 = No | 1 = Yes - Does the engine feature a cylinder deactivation system? If yes provide the active cylinder ratios in the tab 'active_cylinder_ratios'. (default: 0)</v>
      </c>
      <c r="G83" s="120" t="s">
        <v>258</v>
      </c>
      <c r="I83" s="21"/>
    </row>
    <row r="84" spans="1:9" ht="17.25" customHeight="1" x14ac:dyDescent="0.25">
      <c r="A84" s="118"/>
      <c r="B84" s="98" t="s">
        <v>222</v>
      </c>
      <c r="C84" s="38" t="s">
        <v>244</v>
      </c>
      <c r="D84" s="18"/>
      <c r="E84" s="26" t="s">
        <v>62</v>
      </c>
      <c r="F84" s="117"/>
      <c r="G84" s="120"/>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271</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22" t="s">
        <v>212</v>
      </c>
    </row>
    <row r="4" spans="1:5" x14ac:dyDescent="0.25">
      <c r="A4" s="4">
        <v>2</v>
      </c>
      <c r="B4" s="40"/>
      <c r="C4" s="84"/>
      <c r="D4" s="42"/>
      <c r="E4" s="122"/>
    </row>
    <row r="5" spans="1:5" ht="15" customHeight="1" x14ac:dyDescent="0.25">
      <c r="A5" s="4">
        <v>3</v>
      </c>
      <c r="B5" s="40"/>
      <c r="C5" s="84"/>
      <c r="D5" s="42"/>
      <c r="E5" s="122" t="s">
        <v>272</v>
      </c>
    </row>
    <row r="6" spans="1:5" x14ac:dyDescent="0.25">
      <c r="A6" s="4">
        <v>4</v>
      </c>
      <c r="B6" s="40"/>
      <c r="C6" s="84"/>
      <c r="D6" s="42"/>
      <c r="E6" s="122"/>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23" t="s">
        <v>225</v>
      </c>
    </row>
    <row r="4" spans="1:3" ht="15" x14ac:dyDescent="0.25">
      <c r="A4" s="84"/>
      <c r="C4" s="123"/>
    </row>
    <row r="5" spans="1:3" ht="15" customHeight="1" x14ac:dyDescent="0.25">
      <c r="A5" s="84"/>
      <c r="C5" s="60"/>
    </row>
    <row r="6" spans="1:3" ht="15.75" thickBot="1" x14ac:dyDescent="0.3">
      <c r="A6" s="84"/>
      <c r="C6" s="59" t="s">
        <v>226</v>
      </c>
    </row>
    <row r="7" spans="1:3" ht="15.75" customHeight="1" thickTop="1" x14ac:dyDescent="0.25">
      <c r="A7" s="84"/>
      <c r="C7" s="125" t="s">
        <v>241</v>
      </c>
    </row>
    <row r="8" spans="1:3" ht="15" x14ac:dyDescent="0.25">
      <c r="A8" s="84"/>
      <c r="C8" s="124"/>
    </row>
    <row r="9" spans="1:3" ht="15" customHeight="1" x14ac:dyDescent="0.25">
      <c r="A9" s="84"/>
      <c r="C9" s="124"/>
    </row>
    <row r="10" spans="1:3" ht="15" x14ac:dyDescent="0.25">
      <c r="A10" s="84"/>
      <c r="C10" s="124" t="s">
        <v>240</v>
      </c>
    </row>
    <row r="11" spans="1:3" ht="15" x14ac:dyDescent="0.25">
      <c r="A11" s="84"/>
      <c r="C11" s="124"/>
    </row>
    <row r="12" spans="1:3" ht="15" x14ac:dyDescent="0.25">
      <c r="A12" s="84"/>
      <c r="C12" s="124"/>
    </row>
    <row r="13" spans="1:3" ht="15" x14ac:dyDescent="0.25">
      <c r="A13" s="84"/>
      <c r="C13" s="124" t="s">
        <v>242</v>
      </c>
    </row>
    <row r="14" spans="1:3" ht="15" x14ac:dyDescent="0.25">
      <c r="A14" s="84"/>
      <c r="C14" s="124"/>
    </row>
    <row r="15" spans="1:3" ht="15" x14ac:dyDescent="0.25">
      <c r="A15" s="84"/>
      <c r="C15" s="124"/>
    </row>
    <row r="16" spans="1:3" ht="15" x14ac:dyDescent="0.25">
      <c r="A16" s="84"/>
      <c r="C16" s="124" t="s">
        <v>239</v>
      </c>
    </row>
    <row r="17" spans="1:3" ht="15" x14ac:dyDescent="0.25">
      <c r="A17" s="84"/>
      <c r="C17" s="124"/>
    </row>
    <row r="18" spans="1:3" ht="15" x14ac:dyDescent="0.25">
      <c r="A18" s="84"/>
      <c r="C18" s="124"/>
    </row>
    <row r="19" spans="1:3" ht="15" customHeight="1" x14ac:dyDescent="0.25">
      <c r="A19" s="84"/>
      <c r="C19" s="126" t="s">
        <v>243</v>
      </c>
    </row>
    <row r="20" spans="1:3" ht="15" x14ac:dyDescent="0.25">
      <c r="A20" s="84"/>
      <c r="C20" s="127"/>
    </row>
    <row r="21" spans="1:3" ht="15" x14ac:dyDescent="0.25">
      <c r="A21" s="85"/>
      <c r="C21" s="12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2018-07-11T08:07:39Z</dcterms:modified>
</cp:coreProperties>
</file>