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<sst xmlns="http://schemas.openxmlformats.org/spreadsheetml/2006/main" count="619" uniqueCount="270">
  <si>
    <t xml:space="preserve">Year</t>
  </si>
  <si>
    <t xml:space="preserve">Named Storms</t>
  </si>
  <si>
    <t xml:space="preserve">Named Storm Days</t>
  </si>
  <si>
    <t xml:space="preserve">Hurricanes</t>
  </si>
  <si>
    <t xml:space="preserve">Hurricane Days</t>
  </si>
  <si>
    <t xml:space="preserve">Major Hurricanes</t>
  </si>
  <si>
    <t xml:space="preserve">Major Hurricane Days</t>
  </si>
  <si>
    <t xml:space="preserve">Accumulated Cyclone Energy</t>
  </si>
  <si>
    <t xml:space="preserve">Notebook ACE</t>
  </si>
  <si>
    <t xml:space="preserve">DIFF CSU</t>
  </si>
  <si>
    <t xml:space="preserve">ABS DIFF CSU</t>
  </si>
  <si>
    <t xml:space="preserve">DIFF ABS CSU &gt; rounding</t>
  </si>
  <si>
    <t xml:space="preserve">DIFF HURDAT</t>
  </si>
  <si>
    <t xml:space="preserve">ABS DIFF HURDAT</t>
  </si>
  <si>
    <t xml:space="preserve">DIFF ABS HURDAT &gt; rounding</t>
  </si>
  <si>
    <t xml:space="preserve">https://www.aoml.noaa.gov/hrd/hurdat/comparison_table.html</t>
  </si>
  <si>
    <t xml:space="preserve">Original
Named
Storms</t>
  </si>
  <si>
    <t xml:space="preserve">Revised
Named
Storms</t>
  </si>
  <si>
    <t xml:space="preserve">Original
Hurricanes</t>
  </si>
  <si>
    <t xml:space="preserve">Revised
Hurricanes</t>
  </si>
  <si>
    <t xml:space="preserve">Original
Major
Hurricanes</t>
  </si>
  <si>
    <t xml:space="preserve">Revised
Major
Hurricanes</t>
  </si>
  <si>
    <t xml:space="preserve">Original
ACE</t>
  </si>
  <si>
    <t xml:space="preserve">Revised
ACE</t>
  </si>
  <si>
    <t xml:space="preserve">Original
U.S.
Hurricanes</t>
  </si>
  <si>
    <t xml:space="preserve">Revised
U.S.
Hurricanes</t>
  </si>
  <si>
    <t xml:space="preserve">1851</t>
  </si>
  <si>
    <t xml:space="preserve">" "</t>
  </si>
  <si>
    <t xml:space="preserve">2 (1,3)</t>
  </si>
  <si>
    <t xml:space="preserve">1852</t>
  </si>
  <si>
    <t xml:space="preserve">4 (1,3,1,2)</t>
  </si>
  <si>
    <t xml:space="preserve">1853</t>
  </si>
  <si>
    <t xml:space="preserve">1 (1)</t>
  </si>
  <si>
    <t xml:space="preserve">1854</t>
  </si>
  <si>
    <t xml:space="preserve">3 (1,3,2)</t>
  </si>
  <si>
    <t xml:space="preserve">1855</t>
  </si>
  <si>
    <t xml:space="preserve">1 (3)</t>
  </si>
  <si>
    <t xml:space="preserve">1856</t>
  </si>
  <si>
    <t xml:space="preserve">2 (4,2)</t>
  </si>
  <si>
    <t xml:space="preserve">1857</t>
  </si>
  <si>
    <t xml:space="preserve">1 (2)</t>
  </si>
  <si>
    <t xml:space="preserve">1858</t>
  </si>
  <si>
    <t xml:space="preserve">1859</t>
  </si>
  <si>
    <t xml:space="preserve">2 (1,1)</t>
  </si>
  <si>
    <t xml:space="preserve">1860</t>
  </si>
  <si>
    <t xml:space="preserve">3 (3,2,2)</t>
  </si>
  <si>
    <t xml:space="preserve">1861</t>
  </si>
  <si>
    <t xml:space="preserve">3 (1,1,1)</t>
  </si>
  <si>
    <t xml:space="preserve">1862</t>
  </si>
  <si>
    <t xml:space="preserve">1863</t>
  </si>
  <si>
    <t xml:space="preserve">1864</t>
  </si>
  <si>
    <t xml:space="preserve">1865</t>
  </si>
  <si>
    <t xml:space="preserve">2 (2,2)</t>
  </si>
  <si>
    <t xml:space="preserve">1866</t>
  </si>
  <si>
    <t xml:space="preserve">1867</t>
  </si>
  <si>
    <t xml:space="preserve">2 (1,2)</t>
  </si>
  <si>
    <t xml:space="preserve">1868</t>
  </si>
  <si>
    <t xml:space="preserve">1869</t>
  </si>
  <si>
    <t xml:space="preserve">4 (2,1,3,2)</t>
  </si>
  <si>
    <t xml:space="preserve">1870</t>
  </si>
  <si>
    <t xml:space="preserve">1871</t>
  </si>
  <si>
    <t xml:space="preserve">3 (3,2,1)</t>
  </si>
  <si>
    <t xml:space="preserve">1872</t>
  </si>
  <si>
    <t xml:space="preserve">1873</t>
  </si>
  <si>
    <t xml:space="preserve">1874</t>
  </si>
  <si>
    <t xml:space="preserve">1875</t>
  </si>
  <si>
    <t xml:space="preserve">1876</t>
  </si>
  <si>
    <t xml:space="preserve">1877</t>
  </si>
  <si>
    <t xml:space="preserve">1878</t>
  </si>
  <si>
    <t xml:space="preserve">1879</t>
  </si>
  <si>
    <t xml:space="preserve">3 (3,2,3)</t>
  </si>
  <si>
    <t xml:space="preserve">1880</t>
  </si>
  <si>
    <t xml:space="preserve">4 (3,2,1,1)</t>
  </si>
  <si>
    <t xml:space="preserve">1881</t>
  </si>
  <si>
    <t xml:space="preserve">1882</t>
  </si>
  <si>
    <t xml:space="preserve">2 (3,1)</t>
  </si>
  <si>
    <t xml:space="preserve">1883</t>
  </si>
  <si>
    <t xml:space="preserve">1884</t>
  </si>
  <si>
    <t xml:space="preserve">1885</t>
  </si>
  <si>
    <t xml:space="preserve">1886</t>
  </si>
  <si>
    <t xml:space="preserve">7 (2,2,2,1,4,1,3)</t>
  </si>
  <si>
    <t xml:space="preserve">1887</t>
  </si>
  <si>
    <t xml:space="preserve">4 (1,1,1,1)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</si>
  <si>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</si>
  <si>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</si>
  <si>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</si>
  <si>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</si>
  <si>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</si>
  <si>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</si>
  <si>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5 (1,3,2,4,3)</t>
  </si>
  <si>
    <t xml:space="preserve">1894</t>
  </si>
  <si>
    <t xml:space="preserve">2 (2,3)</t>
  </si>
  <si>
    <t xml:space="preserve">1895</t>
  </si>
  <si>
    <t xml:space="preserve">1896</t>
  </si>
  <si>
    <t xml:space="preserve">3 (2,1,3)</t>
  </si>
  <si>
    <t xml:space="preserve">1897</t>
  </si>
  <si>
    <t xml:space="preserve">1898</t>
  </si>
  <si>
    <t xml:space="preserve">3 (1,1,4)</t>
  </si>
  <si>
    <t xml:space="preserve">1899</t>
  </si>
  <si>
    <t xml:space="preserve">2 (3,3)</t>
  </si>
  <si>
    <t xml:space="preserve">3 (2,3,2)</t>
  </si>
  <si>
    <t xml:space="preserve">1900</t>
  </si>
  <si>
    <t xml:space="preserve">1 (4)</t>
  </si>
  <si>
    <t xml:space="preserve">1901</t>
  </si>
  <si>
    <t xml:space="preserve">1902</t>
  </si>
  <si>
    <t xml:space="preserve">1903</t>
  </si>
  <si>
    <t xml:space="preserve">2 (2,1)</t>
  </si>
  <si>
    <t xml:space="preserve">1904</t>
  </si>
  <si>
    <t xml:space="preserve">1905</t>
  </si>
  <si>
    <t xml:space="preserve">1906</t>
  </si>
  <si>
    <t xml:space="preserve">4 (1,3,3,2)</t>
  </si>
  <si>
    <t xml:space="preserve">4 (1,1,2,3)</t>
  </si>
  <si>
    <t xml:space="preserve">1907</t>
  </si>
  <si>
    <t xml:space="preserve">1908</t>
  </si>
  <si>
    <t xml:space="preserve">1909</t>
  </si>
  <si>
    <t xml:space="preserve">4 (3,2,4,3)</t>
  </si>
  <si>
    <t xml:space="preserve">5 (2,3,1,3,3)</t>
  </si>
  <si>
    <t xml:space="preserve">1910</t>
  </si>
  <si>
    <t xml:space="preserve">1911</t>
  </si>
  <si>
    <t xml:space="preserve">1912</t>
  </si>
  <si>
    <t xml:space="preserve">1913</t>
  </si>
  <si>
    <t xml:space="preserve">1914</t>
  </si>
  <si>
    <t xml:space="preserve">1915</t>
  </si>
  <si>
    <t xml:space="preserve">3 (4,1,4)</t>
  </si>
  <si>
    <t xml:space="preserve">4 (1,4,1,3)</t>
  </si>
  <si>
    <t xml:space="preserve">1916</t>
  </si>
  <si>
    <t xml:space="preserve">6 (3,1,1,3,2,1)</t>
  </si>
  <si>
    <t xml:space="preserve">4 (3,2,4,2)</t>
  </si>
  <si>
    <t xml:space="preserve">1917</t>
  </si>
  <si>
    <t xml:space="preserve">1918</t>
  </si>
  <si>
    <t xml:space="preserve">1919</t>
  </si>
  <si>
    <t xml:space="preserve">1920</t>
  </si>
  <si>
    <t xml:space="preserve">1921</t>
  </si>
  <si>
    <t xml:space="preserve">1922</t>
  </si>
  <si>
    <t xml:space="preserve">1923</t>
  </si>
  <si>
    <t xml:space="preserve">1924</t>
  </si>
  <si>
    <t xml:space="preserve">1925</t>
  </si>
  <si>
    <t xml:space="preserve">1926</t>
  </si>
  <si>
    <t xml:space="preserve">3 (2,3,4)</t>
  </si>
  <si>
    <t xml:space="preserve">4 (2,3,4,1)</t>
  </si>
  <si>
    <t xml:space="preserve">1927</t>
  </si>
  <si>
    <t xml:space="preserve">1928</t>
  </si>
  <si>
    <t xml:space="preserve">2 (2,4)</t>
  </si>
  <si>
    <t xml:space="preserve">1929</t>
  </si>
  <si>
    <t xml:space="preserve">1930</t>
  </si>
  <si>
    <t xml:space="preserve">1931</t>
  </si>
  <si>
    <t xml:space="preserve">1932</t>
  </si>
  <si>
    <t xml:space="preserve">2 (4,1)</t>
  </si>
  <si>
    <t xml:space="preserve">1933</t>
  </si>
  <si>
    <t xml:space="preserve">5 (2,2,3,3,3)</t>
  </si>
  <si>
    <t xml:space="preserve">5 (1,1,3,3,2)</t>
  </si>
  <si>
    <t xml:space="preserve">1934</t>
  </si>
  <si>
    <t xml:space="preserve">2 (3,2)</t>
  </si>
  <si>
    <t xml:space="preserve">3 (2,1,1)</t>
  </si>
  <si>
    <t xml:space="preserve">1935</t>
  </si>
  <si>
    <t xml:space="preserve">2 (5,2)</t>
  </si>
  <si>
    <t xml:space="preserve">1936</t>
  </si>
  <si>
    <t xml:space="preserve">3 (1,2,1)</t>
  </si>
  <si>
    <t xml:space="preserve">1937</t>
  </si>
  <si>
    <t xml:space="preserve">1938</t>
  </si>
  <si>
    <t xml:space="preserve">1939</t>
  </si>
  <si>
    <t xml:space="preserve">1940</t>
  </si>
  <si>
    <t xml:space="preserve">1941</t>
  </si>
  <si>
    <t xml:space="preserve">1942</t>
  </si>
  <si>
    <t xml:space="preserve">1943</t>
  </si>
  <si>
    <t xml:space="preserve">1944</t>
  </si>
  <si>
    <t xml:space="preserve">3 (1,3,3)</t>
  </si>
  <si>
    <t xml:space="preserve">3 (1,2,3)</t>
  </si>
  <si>
    <t xml:space="preserve">1945</t>
  </si>
  <si>
    <t xml:space="preserve">3 (1,3,4)</t>
  </si>
  <si>
    <t xml:space="preserve">1946</t>
  </si>
  <si>
    <t xml:space="preserve">1947</t>
  </si>
  <si>
    <t xml:space="preserve">3 (1,4,2)</t>
  </si>
  <si>
    <t xml:space="preserve">1948</t>
  </si>
  <si>
    <t xml:space="preserve">1949</t>
  </si>
  <si>
    <t xml:space="preserve">1950</t>
  </si>
  <si>
    <t xml:space="preserve">1951</t>
  </si>
  <si>
    <t xml:space="preserve">1952</t>
  </si>
  <si>
    <t xml:space="preserve">1953</t>
  </si>
  <si>
    <t xml:space="preserve">1954</t>
  </si>
  <si>
    <t xml:space="preserve">3 (3,3,4)</t>
  </si>
  <si>
    <t xml:space="preserve">3 (3,2,4)</t>
  </si>
  <si>
    <t xml:space="preserve">1955</t>
  </si>
  <si>
    <t xml:space="preserve">3 (3,1,3)</t>
  </si>
  <si>
    <t xml:space="preserve">1956</t>
  </si>
  <si>
    <t xml:space="preserve">1957</t>
  </si>
  <si>
    <t xml:space="preserve">1958</t>
  </si>
  <si>
    <t xml:space="preserve">1959</t>
  </si>
  <si>
    <t xml:space="preserve">3 (1,1,3)</t>
  </si>
  <si>
    <t xml:space="preserve">1960</t>
  </si>
  <si>
    <t xml:space="preserve">1961</t>
  </si>
  <si>
    <t xml:space="preserve">1962</t>
  </si>
  <si>
    <t xml:space="preserve">1963</t>
  </si>
  <si>
    <t xml:space="preserve">1964</t>
  </si>
  <si>
    <t xml:space="preserve">4 (2,2,2,2)</t>
  </si>
  <si>
    <t xml:space="preserve">1965</t>
  </si>
  <si>
    <t xml:space="preserve">1966</t>
  </si>
  <si>
    <t xml:space="preserve">2 (3, 2)</t>
  </si>
  <si>
    <t xml:space="preserve">1967</t>
  </si>
  <si>
    <t xml:space="preserve">1968</t>
  </si>
  <si>
    <t xml:space="preserve">1969</t>
  </si>
  <si>
    <t xml:space="preserve">2 (5,1)</t>
  </si>
  <si>
    <t xml:space="preserve">1 (5)</t>
  </si>
  <si>
    <t xml:space="preserve">1970</t>
  </si>
  <si>
    <t xml:space="preserve">1971</t>
  </si>
  <si>
    <t xml:space="preserve">1972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</si>
  <si>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</si>
  <si>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</si>
  <si>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</si>
  <si>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</si>
  <si>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</si>
  <si>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</si>
  <si>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</si>
  <si>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</si>
  <si>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</si>
  <si>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</si>
  <si>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</si>
  <si>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</si>
  <si>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</si>
  <si>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6 (1,1,3,3,1,2)</t>
  </si>
  <si>
    <t xml:space="preserve">1986</t>
  </si>
  <si>
    <t xml:space="preserve">1987</t>
  </si>
  <si>
    <t xml:space="preserve">1988</t>
  </si>
  <si>
    <t xml:space="preserve">1989</t>
  </si>
  <si>
    <t xml:space="preserve">3 (1,4,1)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</si>
  <si>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</si>
  <si>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</si>
  <si>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</si>
  <si>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</si>
  <si>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</si>
  <si>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</si>
  <si>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</si>
  <si>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</si>
  <si>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</si>
  <si>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3 (2,1,2)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</si>
  <si>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</si>
  <si>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</si>
  <si>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</si>
  <si>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</si>
  <si>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</si>
  <si>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</si>
  <si>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6 (1,4,1,2,3,3)</t>
  </si>
  <si>
    <t xml:space="preserve">2005</t>
  </si>
  <si>
    <t xml:space="preserve">6 (1,3,3,1,3,3)</t>
  </si>
  <si>
    <t xml:space="preserve">2006</t>
  </si>
  <si>
    <t xml:space="preserve">2007</t>
  </si>
  <si>
    <t xml:space="preserve">2008</t>
  </si>
  <si>
    <t xml:space="preserve">3 (1,2,2)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</si>
  <si>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</si>
  <si>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</si>
  <si>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</si>
  <si>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</si>
  <si>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</si>
  <si>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</si>
  <si>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</si>
  <si>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</si>
  <si>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</si>
  <si>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3 (4,1,1)</t>
  </si>
  <si>
    <t xml:space="preserve">2018</t>
  </si>
  <si>
    <t xml:space="preserve">2 (1,5)</t>
  </si>
  <si>
    <t xml:space="preserve">2019</t>
  </si>
  <si>
    <t xml:space="preserve">2020</t>
  </si>
  <si>
    <t xml:space="preserve">6 (1,1,4,2,2,3)</t>
  </si>
  <si>
    <t xml:space="preserve">2021</t>
  </si>
  <si>
    <t xml:space="preserve">2022</t>
  </si>
  <si>
    <t xml:space="preserve">TOTAL ABS DIFF</t>
  </si>
  <si>
    <t xml:space="preserve">AVG ABS DIFF</t>
  </si>
  <si>
    <t xml:space="preserve">MAX</t>
  </si>
  <si>
    <t xml:space="preserve"># years &gt; 1</t>
  </si>
  <si>
    <t xml:space="preserve">`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</si>
</sst>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abs_csu_diff</c:f>
              <c:strCache>
                <c:ptCount val="1"/>
                <c:pt idx="0">
                  <c:v>abs_csu_diff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Sheet1!$A$1:$A$173</c:f>
              <c:strCache>
                <c:ptCount val="173"/>
                <c:pt idx="0">
                  <c:v>Year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</c:strCache>
            </c:strRef>
          </c:cat>
          <c:val>
            <c:numRef>
              <c:f>Sheet1!$N$1:$N$173</c:f>
              <c:numCache>
                <c:formatCode>General</c:formatCode>
                <c:ptCount val="1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0.535000000000004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0.874999999999993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0.597499999999997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2.25250000000001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6.48</c:v>
                </c:pt>
                <c:pt idx="105">
                  <c:v>6.52999999999997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8.21999999999997</c:v>
                </c:pt>
                <c:pt idx="117">
                  <c:v>3.73</c:v>
                </c:pt>
                <c:pt idx="118">
                  <c:v>1.505</c:v>
                </c:pt>
                <c:pt idx="119">
                  <c:v>17.3875</c:v>
                </c:pt>
                <c:pt idx="120">
                  <c:v>26.4325</c:v>
                </c:pt>
                <c:pt idx="121">
                  <c:v>0.272499999999994</c:v>
                </c:pt>
                <c:pt idx="122">
                  <c:v>0</c:v>
                </c:pt>
                <c:pt idx="123">
                  <c:v>0</c:v>
                </c:pt>
                <c:pt idx="124">
                  <c:v>0.397500000000008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0.209999999999994</c:v>
                </c:pt>
                <c:pt idx="139">
                  <c:v>0.257499999999993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0.285000000000004</c:v>
                </c:pt>
                <c:pt idx="144">
                  <c:v>0</c:v>
                </c:pt>
                <c:pt idx="145">
                  <c:v>0.282500000000027</c:v>
                </c:pt>
                <c:pt idx="146">
                  <c:v>0.139999999999986</c:v>
                </c:pt>
                <c:pt idx="147">
                  <c:v>0</c:v>
                </c:pt>
                <c:pt idx="148">
                  <c:v>0.64500000000001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4.82750000000002</c:v>
                </c:pt>
                <c:pt idx="156">
                  <c:v>4.76499999999999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0.572499999999991</c:v>
                </c:pt>
                <c:pt idx="171">
                  <c:v>0.142499999999984</c:v>
                </c:pt>
                <c:pt idx="172">
                  <c:v>0.474999999999994</c:v>
                </c:pt>
              </c:numCache>
            </c:numRef>
          </c:val>
        </c:ser>
        <c:ser>
          <c:idx val="1"/>
          <c:order val="1"/>
          <c:tx>
            <c:strRef>
              <c:f>abs_hurdat_diff</c:f>
              <c:strCache>
                <c:ptCount val="1"/>
                <c:pt idx="0">
                  <c:v>abs_hurdat_diff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Sheet1!$A$1:$A$173</c:f>
              <c:strCache>
                <c:ptCount val="173"/>
                <c:pt idx="0">
                  <c:v>Year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</c:strCache>
            </c:strRef>
          </c:cat>
          <c:val>
            <c:numRef>
              <c:f>Sheet1!$R$1:$R$173</c:f>
              <c:numCache>
                <c:formatCode>General</c:formatCode>
                <c:ptCount val="17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0.949999999999996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0.835000000000001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0.574999999999996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30.5025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9.6825</c:v>
                </c:pt>
                <c:pt idx="90">
                  <c:v>0</c:v>
                </c:pt>
                <c:pt idx="91">
                  <c:v>0</c:v>
                </c:pt>
                <c:pt idx="92">
                  <c:v>0.514999999999993</c:v>
                </c:pt>
                <c:pt idx="93">
                  <c:v>0</c:v>
                </c:pt>
                <c:pt idx="94">
                  <c:v>2.75250000000001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0.909999999999997</c:v>
                </c:pt>
                <c:pt idx="114">
                  <c:v>0</c:v>
                </c:pt>
                <c:pt idx="115">
                  <c:v>1.2525</c:v>
                </c:pt>
                <c:pt idx="116">
                  <c:v>2.01999999999998</c:v>
                </c:pt>
                <c:pt idx="117">
                  <c:v>0.569999999999993</c:v>
                </c:pt>
                <c:pt idx="118">
                  <c:v>0</c:v>
                </c:pt>
                <c:pt idx="119">
                  <c:v>0.6875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0.585000000000001</c:v>
                </c:pt>
                <c:pt idx="144">
                  <c:v>0</c:v>
                </c:pt>
                <c:pt idx="145">
                  <c:v>0.617499999999978</c:v>
                </c:pt>
                <c:pt idx="146">
                  <c:v>0</c:v>
                </c:pt>
                <c:pt idx="147">
                  <c:v>0</c:v>
                </c:pt>
                <c:pt idx="148">
                  <c:v>0.844999999999999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3.63249999999999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1.8775</c:v>
                </c:pt>
                <c:pt idx="168">
                  <c:v>0.58250000000001</c:v>
                </c:pt>
                <c:pt idx="169">
                  <c:v>0</c:v>
                </c:pt>
                <c:pt idx="170">
                  <c:v>0</c:v>
                </c:pt>
                <c:pt idx="171">
                  <c:v>1.5575</c:v>
                </c:pt>
                <c:pt idx="172">
                  <c:v>1.625</c:v>
                </c:pt>
              </c:numCache>
            </c:numRef>
          </c:val>
        </c:ser>
        <c:gapWidth val="100"/>
        <c:overlap val="0"/>
        <c:axId val="81406503"/>
        <c:axId val="29712037"/>
      </c:barChart>
      <c:catAx>
        <c:axId val="81406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12037"/>
        <c:crosses val="autoZero"/>
        <c:auto val="1"/>
        <c:lblAlgn val="ctr"/>
        <c:lblOffset val="100"/>
        <c:noMultiLvlLbl val="0"/>
      </c:catAx>
      <c:valAx>
        <c:axId val="297120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| REFERENCE ACE - MY ACE |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0650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623520</xdr:colOff>
      <xdr:row>178</xdr:row>
      <xdr:rowOff>158760</xdr:rowOff>
    </xdr:from>
    <xdr:to>
      <xdr:col>48</xdr:col>
      <xdr:colOff>59400</xdr:colOff>
      <xdr:row>217</xdr:row>
      <xdr:rowOff>119520</xdr:rowOff>
    </xdr:to>
    <xdr:graphicFrame>
      <xdr:nvGraphicFramePr>
        <xdr:cNvPr id="0" name=""/>
        <xdr:cNvGraphicFramePr/>
      </xdr:nvGraphicFramePr>
      <xdr:xfrm>
        <a:off x="3874680" y="29517120"/>
        <a:ext cx="40106880" cy="63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nhc.noaa.gov/data/tracks/tracks-at-1851.png" TargetMode="External"/><Relationship Id="rId2" Type="http://schemas.openxmlformats.org/officeDocument/2006/relationships/hyperlink" Target="http://www.nhc.noaa.gov/data/tracks/tracks-at-1852.png" TargetMode="External"/><Relationship Id="rId3" Type="http://schemas.openxmlformats.org/officeDocument/2006/relationships/hyperlink" Target="http://www.nhc.noaa.gov/data/tracks/tracks-at-1853.png" TargetMode="External"/><Relationship Id="rId4" Type="http://schemas.openxmlformats.org/officeDocument/2006/relationships/hyperlink" Target="http://www.nhc.noaa.gov/data/tracks/tracks-at-1854.png" TargetMode="External"/><Relationship Id="rId5" Type="http://schemas.openxmlformats.org/officeDocument/2006/relationships/hyperlink" Target="http://www.nhc.noaa.gov/data/tracks/tracks-at-1855.png" TargetMode="External"/><Relationship Id="rId6" Type="http://schemas.openxmlformats.org/officeDocument/2006/relationships/hyperlink" Target="http://www.nhc.noaa.gov/data/tracks/tracks-at-1856.png" TargetMode="External"/><Relationship Id="rId7" Type="http://schemas.openxmlformats.org/officeDocument/2006/relationships/hyperlink" Target="http://www.nhc.noaa.gov/data/tracks/tracks-at-1857.png" TargetMode="External"/><Relationship Id="rId8" Type="http://schemas.openxmlformats.org/officeDocument/2006/relationships/hyperlink" Target="http://www.nhc.noaa.gov/data/tracks/tracks-at-1858.png" TargetMode="External"/><Relationship Id="rId9" Type="http://schemas.openxmlformats.org/officeDocument/2006/relationships/hyperlink" Target="http://www.nhc.noaa.gov/data/tracks/tracks-at-1859.png" TargetMode="External"/><Relationship Id="rId10" Type="http://schemas.openxmlformats.org/officeDocument/2006/relationships/hyperlink" Target="http://www.nhc.noaa.gov/data/tracks/tracks-at-1860.png" TargetMode="External"/><Relationship Id="rId11" Type="http://schemas.openxmlformats.org/officeDocument/2006/relationships/hyperlink" Target="http://www.nhc.noaa.gov/data/tracks/tracks-at-1861.png" TargetMode="External"/><Relationship Id="rId12" Type="http://schemas.openxmlformats.org/officeDocument/2006/relationships/hyperlink" Target="http://www.nhc.noaa.gov/data/tracks/tracks-at-1862.png" TargetMode="External"/><Relationship Id="rId13" Type="http://schemas.openxmlformats.org/officeDocument/2006/relationships/hyperlink" Target="http://www.nhc.noaa.gov/data/tracks/tracks-at-1863.png" TargetMode="External"/><Relationship Id="rId14" Type="http://schemas.openxmlformats.org/officeDocument/2006/relationships/hyperlink" Target="http://www.nhc.noaa.gov/data/tracks/tracks-at-1864.png" TargetMode="External"/><Relationship Id="rId15" Type="http://schemas.openxmlformats.org/officeDocument/2006/relationships/hyperlink" Target="http://www.nhc.noaa.gov/data/tracks/tracks-at-1865.png" TargetMode="External"/><Relationship Id="rId16" Type="http://schemas.openxmlformats.org/officeDocument/2006/relationships/hyperlink" Target="http://www.nhc.noaa.gov/data/tracks/tracks-at-1866.png" TargetMode="External"/><Relationship Id="rId17" Type="http://schemas.openxmlformats.org/officeDocument/2006/relationships/hyperlink" Target="http://www.nhc.noaa.gov/data/tracks/tracks-at-1867.png" TargetMode="External"/><Relationship Id="rId18" Type="http://schemas.openxmlformats.org/officeDocument/2006/relationships/hyperlink" Target="http://www.nhc.noaa.gov/data/tracks/tracks-at-1868.png" TargetMode="External"/><Relationship Id="rId19" Type="http://schemas.openxmlformats.org/officeDocument/2006/relationships/hyperlink" Target="http://www.nhc.noaa.gov/data/tracks/tracks-at-1869.png" TargetMode="External"/><Relationship Id="rId20" Type="http://schemas.openxmlformats.org/officeDocument/2006/relationships/hyperlink" Target="http://www.nhc.noaa.gov/data/tracks/tracks-at-1870.png" TargetMode="External"/><Relationship Id="rId21" Type="http://schemas.openxmlformats.org/officeDocument/2006/relationships/hyperlink" Target="http://www.nhc.noaa.gov/data/tracks/tracks-at-1871.png" TargetMode="External"/><Relationship Id="rId22" Type="http://schemas.openxmlformats.org/officeDocument/2006/relationships/hyperlink" Target="http://www.nhc.noaa.gov/data/tracks/tracks-at-1872.png" TargetMode="External"/><Relationship Id="rId23" Type="http://schemas.openxmlformats.org/officeDocument/2006/relationships/hyperlink" Target="http://www.nhc.noaa.gov/data/tracks/tracks-at-1873.png" TargetMode="External"/><Relationship Id="rId24" Type="http://schemas.openxmlformats.org/officeDocument/2006/relationships/hyperlink" Target="http://www.nhc.noaa.gov/data/tracks/tracks-at-1874.png" TargetMode="External"/><Relationship Id="rId25" Type="http://schemas.openxmlformats.org/officeDocument/2006/relationships/hyperlink" Target="http://www.nhc.noaa.gov/data/tracks/tracks-at-1875.png" TargetMode="External"/><Relationship Id="rId26" Type="http://schemas.openxmlformats.org/officeDocument/2006/relationships/hyperlink" Target="http://www.nhc.noaa.gov/data/tracks/tracks-at-1876.png" TargetMode="External"/><Relationship Id="rId27" Type="http://schemas.openxmlformats.org/officeDocument/2006/relationships/hyperlink" Target="http://www.nhc.noaa.gov/data/tracks/tracks-at-1877.png" TargetMode="External"/><Relationship Id="rId28" Type="http://schemas.openxmlformats.org/officeDocument/2006/relationships/hyperlink" Target="http://www.nhc.noaa.gov/data/tracks/tracks-at-1878.png" TargetMode="External"/><Relationship Id="rId29" Type="http://schemas.openxmlformats.org/officeDocument/2006/relationships/hyperlink" Target="http://www.nhc.noaa.gov/data/tracks/tracks-at-1879.png" TargetMode="External"/><Relationship Id="rId30" Type="http://schemas.openxmlformats.org/officeDocument/2006/relationships/hyperlink" Target="http://www.nhc.noaa.gov/data/tracks/tracks-at-1880.png" TargetMode="External"/><Relationship Id="rId31" Type="http://schemas.openxmlformats.org/officeDocument/2006/relationships/hyperlink" Target="http://www.nhc.noaa.gov/data/tracks/tracks-at-1881.png" TargetMode="External"/><Relationship Id="rId32" Type="http://schemas.openxmlformats.org/officeDocument/2006/relationships/hyperlink" Target="http://www.nhc.noaa.gov/data/tracks/tracks-at-1882.png" TargetMode="External"/><Relationship Id="rId33" Type="http://schemas.openxmlformats.org/officeDocument/2006/relationships/hyperlink" Target="http://www.nhc.noaa.gov/data/tracks/tracks-at-1883.png" TargetMode="External"/><Relationship Id="rId34" Type="http://schemas.openxmlformats.org/officeDocument/2006/relationships/hyperlink" Target="http://www.nhc.noaa.gov/data/tracks/tracks-at-1884.png" TargetMode="External"/><Relationship Id="rId35" Type="http://schemas.openxmlformats.org/officeDocument/2006/relationships/hyperlink" Target="http://www.nhc.noaa.gov/data/tracks/tracks-at-1885.png" TargetMode="External"/><Relationship Id="rId36" Type="http://schemas.openxmlformats.org/officeDocument/2006/relationships/hyperlink" Target="http://www.nhc.noaa.gov/data/tracks/tracks-at-1886.png" TargetMode="External"/><Relationship Id="rId37" Type="http://schemas.openxmlformats.org/officeDocument/2006/relationships/hyperlink" Target="http://www.nhc.noaa.gov/data/tracks/tracks-at-1887.png" TargetMode="External"/><Relationship Id="rId38" Type="http://schemas.openxmlformats.org/officeDocument/2006/relationships/hyperlink" Target="http://www.nhc.noaa.gov/data/tracks/tracks-at-1888.png" TargetMode="External"/><Relationship Id="rId39" Type="http://schemas.openxmlformats.org/officeDocument/2006/relationships/hyperlink" Target="http://www.nhc.noaa.gov/data/tracks/tracks-at-1889.png" TargetMode="External"/><Relationship Id="rId40" Type="http://schemas.openxmlformats.org/officeDocument/2006/relationships/hyperlink" Target="http://www.nhc.noaa.gov/data/tracks/tracks-at-1890.png" TargetMode="External"/><Relationship Id="rId41" Type="http://schemas.openxmlformats.org/officeDocument/2006/relationships/hyperlink" Target="http://www.nhc.noaa.gov/data/tracks/tracks-at-1891.png" TargetMode="External"/><Relationship Id="rId42" Type="http://schemas.openxmlformats.org/officeDocument/2006/relationships/hyperlink" Target="http://www.nhc.noaa.gov/data/tracks/tracks-at-1892.png" TargetMode="External"/><Relationship Id="rId43" Type="http://schemas.openxmlformats.org/officeDocument/2006/relationships/hyperlink" Target="http://www.nhc.noaa.gov/data/tracks/tracks-at-1893.png" TargetMode="External"/><Relationship Id="rId44" Type="http://schemas.openxmlformats.org/officeDocument/2006/relationships/hyperlink" Target="http://www.nhc.noaa.gov/data/tracks/tracks-at-1894.png" TargetMode="External"/><Relationship Id="rId45" Type="http://schemas.openxmlformats.org/officeDocument/2006/relationships/hyperlink" Target="http://www.nhc.noaa.gov/data/tracks/tracks-at-1895.png" TargetMode="External"/><Relationship Id="rId46" Type="http://schemas.openxmlformats.org/officeDocument/2006/relationships/hyperlink" Target="http://www.nhc.noaa.gov/data/tracks/tracks-at-1896.png" TargetMode="External"/><Relationship Id="rId47" Type="http://schemas.openxmlformats.org/officeDocument/2006/relationships/hyperlink" Target="http://www.nhc.noaa.gov/data/tracks/tracks-at-1897.png" TargetMode="External"/><Relationship Id="rId48" Type="http://schemas.openxmlformats.org/officeDocument/2006/relationships/hyperlink" Target="http://www.nhc.noaa.gov/data/tracks/tracks-at-1898.png" TargetMode="External"/><Relationship Id="rId49" Type="http://schemas.openxmlformats.org/officeDocument/2006/relationships/hyperlink" Target="http://www.nhc.noaa.gov/data/tracks/tracks-at-1899.png" TargetMode="External"/><Relationship Id="rId50" Type="http://schemas.openxmlformats.org/officeDocument/2006/relationships/hyperlink" Target="http://www.nhc.noaa.gov/data/tracks/tracks-at-1900.png" TargetMode="External"/><Relationship Id="rId51" Type="http://schemas.openxmlformats.org/officeDocument/2006/relationships/hyperlink" Target="http://www.nhc.noaa.gov/data/tracks/tracks-at-1901.png" TargetMode="External"/><Relationship Id="rId52" Type="http://schemas.openxmlformats.org/officeDocument/2006/relationships/hyperlink" Target="http://www.nhc.noaa.gov/data/tracks/tracks-at-1902.png" TargetMode="External"/><Relationship Id="rId53" Type="http://schemas.openxmlformats.org/officeDocument/2006/relationships/hyperlink" Target="http://www.nhc.noaa.gov/data/tracks/tracks-at-1903.png" TargetMode="External"/><Relationship Id="rId54" Type="http://schemas.openxmlformats.org/officeDocument/2006/relationships/hyperlink" Target="http://www.nhc.noaa.gov/data/tracks/tracks-at-1904.png" TargetMode="External"/><Relationship Id="rId55" Type="http://schemas.openxmlformats.org/officeDocument/2006/relationships/hyperlink" Target="http://www.nhc.noaa.gov/data/tracks/tracks-at-1905.png" TargetMode="External"/><Relationship Id="rId56" Type="http://schemas.openxmlformats.org/officeDocument/2006/relationships/hyperlink" Target="http://www.nhc.noaa.gov/data/tracks/tracks-at-1906.png" TargetMode="External"/><Relationship Id="rId57" Type="http://schemas.openxmlformats.org/officeDocument/2006/relationships/hyperlink" Target="http://www.nhc.noaa.gov/data/tracks/tracks-at-1907.png" TargetMode="External"/><Relationship Id="rId58" Type="http://schemas.openxmlformats.org/officeDocument/2006/relationships/hyperlink" Target="http://www.nhc.noaa.gov/data/tracks/tracks-at-1908.png" TargetMode="External"/><Relationship Id="rId59" Type="http://schemas.openxmlformats.org/officeDocument/2006/relationships/hyperlink" Target="http://www.nhc.noaa.gov/data/tracks/tracks-at-1909.png" TargetMode="External"/><Relationship Id="rId60" Type="http://schemas.openxmlformats.org/officeDocument/2006/relationships/hyperlink" Target="http://www.nhc.noaa.gov/data/tracks/tracks-at-1910.png" TargetMode="External"/><Relationship Id="rId61" Type="http://schemas.openxmlformats.org/officeDocument/2006/relationships/hyperlink" Target="http://www.nhc.noaa.gov/data/tracks/tracks-at-1911.png" TargetMode="External"/><Relationship Id="rId62" Type="http://schemas.openxmlformats.org/officeDocument/2006/relationships/hyperlink" Target="http://www.nhc.noaa.gov/data/tracks/tracks-at-1912.png" TargetMode="External"/><Relationship Id="rId63" Type="http://schemas.openxmlformats.org/officeDocument/2006/relationships/hyperlink" Target="http://www.nhc.noaa.gov/data/tracks/tracks-at-1913.png" TargetMode="External"/><Relationship Id="rId64" Type="http://schemas.openxmlformats.org/officeDocument/2006/relationships/hyperlink" Target="http://www.nhc.noaa.gov/data/tracks/tracks-at-1914.png" TargetMode="External"/><Relationship Id="rId65" Type="http://schemas.openxmlformats.org/officeDocument/2006/relationships/hyperlink" Target="http://www.nhc.noaa.gov/data/tracks/tracks-at-1915.png" TargetMode="External"/><Relationship Id="rId66" Type="http://schemas.openxmlformats.org/officeDocument/2006/relationships/hyperlink" Target="http://www.nhc.noaa.gov/data/tracks/tracks-at-1916.png" TargetMode="External"/><Relationship Id="rId67" Type="http://schemas.openxmlformats.org/officeDocument/2006/relationships/hyperlink" Target="http://www.nhc.noaa.gov/data/tracks/tracks-at-1917.png" TargetMode="External"/><Relationship Id="rId68" Type="http://schemas.openxmlformats.org/officeDocument/2006/relationships/hyperlink" Target="http://www.nhc.noaa.gov/data/tracks/tracks-at-1918.png" TargetMode="External"/><Relationship Id="rId69" Type="http://schemas.openxmlformats.org/officeDocument/2006/relationships/hyperlink" Target="http://www.nhc.noaa.gov/data/tracks/tracks-at-1919.png" TargetMode="External"/><Relationship Id="rId70" Type="http://schemas.openxmlformats.org/officeDocument/2006/relationships/hyperlink" Target="http://www.nhc.noaa.gov/data/tracks/tracks-at-1920.png" TargetMode="External"/><Relationship Id="rId71" Type="http://schemas.openxmlformats.org/officeDocument/2006/relationships/hyperlink" Target="http://www.nhc.noaa.gov/data/tracks/tracks-at-1921.png" TargetMode="External"/><Relationship Id="rId72" Type="http://schemas.openxmlformats.org/officeDocument/2006/relationships/hyperlink" Target="http://www.nhc.noaa.gov/data/tracks/tracks-at-1922.png" TargetMode="External"/><Relationship Id="rId73" Type="http://schemas.openxmlformats.org/officeDocument/2006/relationships/hyperlink" Target="http://www.nhc.noaa.gov/data/tracks/tracks-at-1923.png" TargetMode="External"/><Relationship Id="rId74" Type="http://schemas.openxmlformats.org/officeDocument/2006/relationships/hyperlink" Target="http://www.nhc.noaa.gov/data/tracks/tracks-at-1924.png" TargetMode="External"/><Relationship Id="rId75" Type="http://schemas.openxmlformats.org/officeDocument/2006/relationships/hyperlink" Target="http://www.nhc.noaa.gov/data/tracks/tracks-at-1925.png" TargetMode="External"/><Relationship Id="rId76" Type="http://schemas.openxmlformats.org/officeDocument/2006/relationships/hyperlink" Target="http://www.nhc.noaa.gov/data/tracks/tracks-at-1926.png" TargetMode="External"/><Relationship Id="rId77" Type="http://schemas.openxmlformats.org/officeDocument/2006/relationships/hyperlink" Target="http://www.nhc.noaa.gov/data/tracks/tracks-at-1927.png" TargetMode="External"/><Relationship Id="rId78" Type="http://schemas.openxmlformats.org/officeDocument/2006/relationships/hyperlink" Target="http://www.nhc.noaa.gov/data/tracks/tracks-at-1928.png" TargetMode="External"/><Relationship Id="rId79" Type="http://schemas.openxmlformats.org/officeDocument/2006/relationships/hyperlink" Target="http://www.nhc.noaa.gov/data/tracks/tracks-at-1929.png" TargetMode="External"/><Relationship Id="rId80" Type="http://schemas.openxmlformats.org/officeDocument/2006/relationships/hyperlink" Target="http://www.nhc.noaa.gov/data/tracks/tracks-at-1930.png" TargetMode="External"/><Relationship Id="rId81" Type="http://schemas.openxmlformats.org/officeDocument/2006/relationships/hyperlink" Target="http://www.nhc.noaa.gov/data/tracks/tracks-at-1931.png" TargetMode="External"/><Relationship Id="rId82" Type="http://schemas.openxmlformats.org/officeDocument/2006/relationships/hyperlink" Target="http://www.nhc.noaa.gov/data/tracks/tracks-at-1932.png" TargetMode="External"/><Relationship Id="rId83" Type="http://schemas.openxmlformats.org/officeDocument/2006/relationships/hyperlink" Target="http://www.nhc.noaa.gov/data/tracks/tracks-at-1933.png" TargetMode="External"/><Relationship Id="rId84" Type="http://schemas.openxmlformats.org/officeDocument/2006/relationships/hyperlink" Target="http://www.nhc.noaa.gov/data/tracks/tracks-at-1934.png" TargetMode="External"/><Relationship Id="rId85" Type="http://schemas.openxmlformats.org/officeDocument/2006/relationships/hyperlink" Target="http://www.nhc.noaa.gov/data/tracks/tracks-at-1935.png" TargetMode="External"/><Relationship Id="rId86" Type="http://schemas.openxmlformats.org/officeDocument/2006/relationships/hyperlink" Target="http://www.nhc.noaa.gov/data/tracks/tracks-at-1936.png" TargetMode="External"/><Relationship Id="rId87" Type="http://schemas.openxmlformats.org/officeDocument/2006/relationships/hyperlink" Target="http://www.nhc.noaa.gov/data/tracks/tracks-at-1937.png" TargetMode="External"/><Relationship Id="rId88" Type="http://schemas.openxmlformats.org/officeDocument/2006/relationships/hyperlink" Target="http://www.nhc.noaa.gov/data/tracks/tracks-at-1938.png" TargetMode="External"/><Relationship Id="rId89" Type="http://schemas.openxmlformats.org/officeDocument/2006/relationships/hyperlink" Target="http://www.nhc.noaa.gov/data/tracks/tracks-at-1939.png" TargetMode="External"/><Relationship Id="rId90" Type="http://schemas.openxmlformats.org/officeDocument/2006/relationships/hyperlink" Target="http://www.nhc.noaa.gov/data/tracks/tracks-at-1940.png" TargetMode="External"/><Relationship Id="rId91" Type="http://schemas.openxmlformats.org/officeDocument/2006/relationships/hyperlink" Target="http://www.nhc.noaa.gov/data/tracks/tracks-at-1941.png" TargetMode="External"/><Relationship Id="rId92" Type="http://schemas.openxmlformats.org/officeDocument/2006/relationships/hyperlink" Target="http://www.nhc.noaa.gov/data/tracks/tracks-at-1942.png" TargetMode="External"/><Relationship Id="rId93" Type="http://schemas.openxmlformats.org/officeDocument/2006/relationships/hyperlink" Target="http://www.nhc.noaa.gov/data/tracks/tracks-at-1943.png" TargetMode="External"/><Relationship Id="rId94" Type="http://schemas.openxmlformats.org/officeDocument/2006/relationships/hyperlink" Target="http://www.nhc.noaa.gov/data/tracks/tracks-at-1944.png" TargetMode="External"/><Relationship Id="rId95" Type="http://schemas.openxmlformats.org/officeDocument/2006/relationships/hyperlink" Target="http://www.nhc.noaa.gov/data/tracks/tracks-at-1945.png" TargetMode="External"/><Relationship Id="rId96" Type="http://schemas.openxmlformats.org/officeDocument/2006/relationships/hyperlink" Target="http://www.nhc.noaa.gov/data/tracks/tracks-at-1946.png" TargetMode="External"/><Relationship Id="rId97" Type="http://schemas.openxmlformats.org/officeDocument/2006/relationships/hyperlink" Target="http://www.nhc.noaa.gov/data/tracks/tracks-at-1947.png" TargetMode="External"/><Relationship Id="rId98" Type="http://schemas.openxmlformats.org/officeDocument/2006/relationships/hyperlink" Target="http://www.nhc.noaa.gov/data/tracks/tracks-at-1948.png" TargetMode="External"/><Relationship Id="rId99" Type="http://schemas.openxmlformats.org/officeDocument/2006/relationships/hyperlink" Target="http://www.nhc.noaa.gov/data/tracks/tracks-at-1949.png" TargetMode="External"/><Relationship Id="rId100" Type="http://schemas.openxmlformats.org/officeDocument/2006/relationships/hyperlink" Target="http://www.nhc.noaa.gov/data/tracks/tracks-at-1950.png" TargetMode="External"/><Relationship Id="rId101" Type="http://schemas.openxmlformats.org/officeDocument/2006/relationships/hyperlink" Target="http://www.nhc.noaa.gov/data/tracks/tracks-at-1951.png" TargetMode="External"/><Relationship Id="rId102" Type="http://schemas.openxmlformats.org/officeDocument/2006/relationships/hyperlink" Target="http://www.nhc.noaa.gov/data/tracks/tracks-at-1952.png" TargetMode="External"/><Relationship Id="rId103" Type="http://schemas.openxmlformats.org/officeDocument/2006/relationships/hyperlink" Target="http://www.nhc.noaa.gov/data/tracks/tracks-at-1953.png" TargetMode="External"/><Relationship Id="rId104" Type="http://schemas.openxmlformats.org/officeDocument/2006/relationships/hyperlink" Target="http://www.nhc.noaa.gov/data/tracks/tracks-at-1954.png" TargetMode="External"/><Relationship Id="rId105" Type="http://schemas.openxmlformats.org/officeDocument/2006/relationships/hyperlink" Target="http://www.nhc.noaa.gov/data/tracks/tracks-at-1955.png" TargetMode="External"/><Relationship Id="rId106" Type="http://schemas.openxmlformats.org/officeDocument/2006/relationships/hyperlink" Target="http://www.nhc.noaa.gov/data/tracks/tracks-at-1956.png" TargetMode="External"/><Relationship Id="rId107" Type="http://schemas.openxmlformats.org/officeDocument/2006/relationships/hyperlink" Target="http://www.nhc.noaa.gov/data/tracks/tracks-at-1957.png" TargetMode="External"/><Relationship Id="rId108" Type="http://schemas.openxmlformats.org/officeDocument/2006/relationships/hyperlink" Target="http://www.nhc.noaa.gov/data/tracks/tracks-at-1958.png" TargetMode="External"/><Relationship Id="rId109" Type="http://schemas.openxmlformats.org/officeDocument/2006/relationships/hyperlink" Target="http://www.nhc.noaa.gov/data/tracks/tracks-at-1959.png" TargetMode="External"/><Relationship Id="rId110" Type="http://schemas.openxmlformats.org/officeDocument/2006/relationships/hyperlink" Target="http://www.nhc.noaa.gov/data/tracks/tracks-at-1960.png" TargetMode="External"/><Relationship Id="rId111" Type="http://schemas.openxmlformats.org/officeDocument/2006/relationships/hyperlink" Target="http://www.nhc.noaa.gov/data/tracks/tracks-at-1961.png" TargetMode="External"/><Relationship Id="rId112" Type="http://schemas.openxmlformats.org/officeDocument/2006/relationships/hyperlink" Target="http://www.nhc.noaa.gov/data/tracks/tracks-at-1962.png" TargetMode="External"/><Relationship Id="rId113" Type="http://schemas.openxmlformats.org/officeDocument/2006/relationships/hyperlink" Target="http://www.nhc.noaa.gov/data/tracks/tracks-at-1963.png" TargetMode="External"/><Relationship Id="rId114" Type="http://schemas.openxmlformats.org/officeDocument/2006/relationships/hyperlink" Target="http://www.nhc.noaa.gov/data/tracks/tracks-at-1964.png" TargetMode="External"/><Relationship Id="rId115" Type="http://schemas.openxmlformats.org/officeDocument/2006/relationships/hyperlink" Target="http://www.nhc.noaa.gov/data/tracks/tracks-at-1965.png" TargetMode="External"/><Relationship Id="rId116" Type="http://schemas.openxmlformats.org/officeDocument/2006/relationships/hyperlink" Target="http://www.nhc.noaa.gov/data/tracks/tracks-at-1966.png" TargetMode="External"/><Relationship Id="rId117" Type="http://schemas.openxmlformats.org/officeDocument/2006/relationships/hyperlink" Target="http://www.nhc.noaa.gov/data/tracks/tracks-at-1967.png" TargetMode="External"/><Relationship Id="rId118" Type="http://schemas.openxmlformats.org/officeDocument/2006/relationships/hyperlink" Target="http://www.nhc.noaa.gov/data/tracks/tracks-at-1968.png" TargetMode="External"/><Relationship Id="rId119" Type="http://schemas.openxmlformats.org/officeDocument/2006/relationships/hyperlink" Target="http://www.nhc.noaa.gov/data/tracks/tracks-at-1969.png" TargetMode="External"/><Relationship Id="rId120" Type="http://schemas.openxmlformats.org/officeDocument/2006/relationships/hyperlink" Target="http://www.nhc.noaa.gov/data/tracks/tracks-at-1970.png" TargetMode="External"/><Relationship Id="rId121" Type="http://schemas.openxmlformats.org/officeDocument/2006/relationships/hyperlink" Target="http://www.nhc.noaa.gov/data/tracks/tracks-at-1971.png" TargetMode="External"/><Relationship Id="rId122" Type="http://schemas.openxmlformats.org/officeDocument/2006/relationships/hyperlink" Target="http://www.nhc.noaa.gov/data/tracks/tracks-at-1972.png" TargetMode="External"/><Relationship Id="rId123" Type="http://schemas.openxmlformats.org/officeDocument/2006/relationships/hyperlink" Target="http://www.nhc.noaa.gov/data/tracks/tracks-at-1973.png" TargetMode="External"/><Relationship Id="rId124" Type="http://schemas.openxmlformats.org/officeDocument/2006/relationships/hyperlink" Target="http://www.nhc.noaa.gov/data/tracks/tracks-at-1974.png" TargetMode="External"/><Relationship Id="rId125" Type="http://schemas.openxmlformats.org/officeDocument/2006/relationships/hyperlink" Target="http://www.nhc.noaa.gov/data/tracks/tracks-at-1975.png" TargetMode="External"/><Relationship Id="rId126" Type="http://schemas.openxmlformats.org/officeDocument/2006/relationships/hyperlink" Target="http://www.nhc.noaa.gov/data/tracks/tracks-at-1976.png" TargetMode="External"/><Relationship Id="rId127" Type="http://schemas.openxmlformats.org/officeDocument/2006/relationships/hyperlink" Target="http://www.nhc.noaa.gov/data/tracks/tracks-at-1977.png" TargetMode="External"/><Relationship Id="rId128" Type="http://schemas.openxmlformats.org/officeDocument/2006/relationships/hyperlink" Target="http://www.nhc.noaa.gov/data/tracks/tracks-at-1978.png" TargetMode="External"/><Relationship Id="rId129" Type="http://schemas.openxmlformats.org/officeDocument/2006/relationships/hyperlink" Target="http://www.nhc.noaa.gov/data/tracks/tracks-at-1979.png" TargetMode="External"/><Relationship Id="rId130" Type="http://schemas.openxmlformats.org/officeDocument/2006/relationships/hyperlink" Target="http://www.nhc.noaa.gov/data/tracks/tracks-at-1980.png" TargetMode="External"/><Relationship Id="rId131" Type="http://schemas.openxmlformats.org/officeDocument/2006/relationships/hyperlink" Target="http://www.nhc.noaa.gov/data/tracks/tracks-at-1981.png" TargetMode="External"/><Relationship Id="rId132" Type="http://schemas.openxmlformats.org/officeDocument/2006/relationships/hyperlink" Target="http://www.nhc.noaa.gov/data/tracks/tracks-at-1982.png" TargetMode="External"/><Relationship Id="rId133" Type="http://schemas.openxmlformats.org/officeDocument/2006/relationships/hyperlink" Target="http://www.nhc.noaa.gov/data/tracks/tracks-at-1983.png" TargetMode="External"/><Relationship Id="rId134" Type="http://schemas.openxmlformats.org/officeDocument/2006/relationships/hyperlink" Target="http://www.nhc.noaa.gov/data/tracks/tracks-at-1984.png" TargetMode="External"/><Relationship Id="rId135" Type="http://schemas.openxmlformats.org/officeDocument/2006/relationships/hyperlink" Target="http://www.nhc.noaa.gov/data/tracks/tracks-at-1985.png" TargetMode="External"/><Relationship Id="rId136" Type="http://schemas.openxmlformats.org/officeDocument/2006/relationships/hyperlink" Target="http://www.nhc.noaa.gov/data/tracks/tracks-at-1986.png" TargetMode="External"/><Relationship Id="rId137" Type="http://schemas.openxmlformats.org/officeDocument/2006/relationships/hyperlink" Target="http://www.nhc.noaa.gov/data/tracks/tracks-at-1987.png" TargetMode="External"/><Relationship Id="rId138" Type="http://schemas.openxmlformats.org/officeDocument/2006/relationships/hyperlink" Target="http://www.nhc.noaa.gov/data/tracks/tracks-at-1988.png" TargetMode="External"/><Relationship Id="rId139" Type="http://schemas.openxmlformats.org/officeDocument/2006/relationships/hyperlink" Target="http://www.nhc.noaa.gov/data/tracks/tracks-at-1989.png" TargetMode="External"/><Relationship Id="rId140" Type="http://schemas.openxmlformats.org/officeDocument/2006/relationships/hyperlink" Target="http://www.nhc.noaa.gov/data/tracks/tracks-at-1990.png" TargetMode="External"/><Relationship Id="rId141" Type="http://schemas.openxmlformats.org/officeDocument/2006/relationships/hyperlink" Target="http://www.nhc.noaa.gov/data/tracks/tracks-at-1991.png" TargetMode="External"/><Relationship Id="rId142" Type="http://schemas.openxmlformats.org/officeDocument/2006/relationships/hyperlink" Target="http://www.nhc.noaa.gov/data/tracks/tracks-at-1992.png" TargetMode="External"/><Relationship Id="rId143" Type="http://schemas.openxmlformats.org/officeDocument/2006/relationships/hyperlink" Target="http://www.nhc.noaa.gov/data/tracks/tracks-at-1993.png" TargetMode="External"/><Relationship Id="rId144" Type="http://schemas.openxmlformats.org/officeDocument/2006/relationships/hyperlink" Target="http://www.nhc.noaa.gov/data/tracks/tracks-at-1994.png" TargetMode="External"/><Relationship Id="rId145" Type="http://schemas.openxmlformats.org/officeDocument/2006/relationships/hyperlink" Target="http://www.nhc.noaa.gov/data/tracks/tracks-at-1995.png" TargetMode="External"/><Relationship Id="rId146" Type="http://schemas.openxmlformats.org/officeDocument/2006/relationships/hyperlink" Target="http://www.nhc.noaa.gov/data/tracks/tracks-at-1996.png" TargetMode="External"/><Relationship Id="rId147" Type="http://schemas.openxmlformats.org/officeDocument/2006/relationships/hyperlink" Target="http://www.nhc.noaa.gov/data/tracks/tracks-at-1997.png" TargetMode="External"/><Relationship Id="rId148" Type="http://schemas.openxmlformats.org/officeDocument/2006/relationships/hyperlink" Target="http://www.nhc.noaa.gov/data/tracks/tracks-at-1998.png" TargetMode="External"/><Relationship Id="rId149" Type="http://schemas.openxmlformats.org/officeDocument/2006/relationships/hyperlink" Target="http://www.nhc.noaa.gov/data/tracks/tracks-at-1999.png" TargetMode="External"/><Relationship Id="rId150" Type="http://schemas.openxmlformats.org/officeDocument/2006/relationships/hyperlink" Target="http://www.nhc.noaa.gov/data/tracks/tracks-at-2000.png" TargetMode="External"/><Relationship Id="rId151" Type="http://schemas.openxmlformats.org/officeDocument/2006/relationships/hyperlink" Target="http://www.nhc.noaa.gov/data/tracks/tracks-at-2001.png" TargetMode="External"/><Relationship Id="rId152" Type="http://schemas.openxmlformats.org/officeDocument/2006/relationships/hyperlink" Target="http://www.nhc.noaa.gov/data/tracks/tracks-at-2002.png" TargetMode="External"/><Relationship Id="rId153" Type="http://schemas.openxmlformats.org/officeDocument/2006/relationships/hyperlink" Target="http://www.nhc.noaa.gov/data/tracks/tracks-at-2003.png" TargetMode="External"/><Relationship Id="rId154" Type="http://schemas.openxmlformats.org/officeDocument/2006/relationships/hyperlink" Target="http://www.nhc.noaa.gov/data/tracks/tracks-at-2004.png" TargetMode="External"/><Relationship Id="rId155" Type="http://schemas.openxmlformats.org/officeDocument/2006/relationships/hyperlink" Target="http://www.nhc.noaa.gov/data/tracks/tracks-at-2005.png" TargetMode="External"/><Relationship Id="rId156" Type="http://schemas.openxmlformats.org/officeDocument/2006/relationships/hyperlink" Target="http://www.nhc.noaa.gov/data/tracks/tracks-at-2006.png" TargetMode="External"/><Relationship Id="rId157" Type="http://schemas.openxmlformats.org/officeDocument/2006/relationships/hyperlink" Target="http://www.nhc.noaa.gov/data/tracks/tracks-at-2007.png" TargetMode="External"/><Relationship Id="rId158" Type="http://schemas.openxmlformats.org/officeDocument/2006/relationships/hyperlink" Target="http://www.nhc.noaa.gov/data/tracks/tracks-at-2008.png" TargetMode="External"/><Relationship Id="rId159" Type="http://schemas.openxmlformats.org/officeDocument/2006/relationships/hyperlink" Target="http://www.nhc.noaa.gov/data/tracks/tracks-at-2009.png" TargetMode="External"/><Relationship Id="rId160" Type="http://schemas.openxmlformats.org/officeDocument/2006/relationships/hyperlink" Target="http://www.nhc.noaa.gov/data/tracks/tracks-at-2010.png" TargetMode="External"/><Relationship Id="rId161" Type="http://schemas.openxmlformats.org/officeDocument/2006/relationships/hyperlink" Target="http://www.nhc.noaa.gov/data/tracks/tracks-at-2011.png" TargetMode="External"/><Relationship Id="rId162" Type="http://schemas.openxmlformats.org/officeDocument/2006/relationships/hyperlink" Target="http://www.nhc.noaa.gov/data/tracks/tracks-at-2012.png" TargetMode="External"/><Relationship Id="rId163" Type="http://schemas.openxmlformats.org/officeDocument/2006/relationships/hyperlink" Target="http://www.nhc.noaa.gov/data/tracks/tracks-at-2013.png" TargetMode="External"/><Relationship Id="rId164" Type="http://schemas.openxmlformats.org/officeDocument/2006/relationships/hyperlink" Target="http://www.nhc.noaa.gov/data/tracks/tracks-at-2014.png" TargetMode="External"/><Relationship Id="rId165" Type="http://schemas.openxmlformats.org/officeDocument/2006/relationships/hyperlink" Target="http://www.nhc.noaa.gov/data/tracks/tracks-at-2015.png" TargetMode="External"/><Relationship Id="rId166" Type="http://schemas.openxmlformats.org/officeDocument/2006/relationships/hyperlink" Target="http://www.nhc.noaa.gov/data/tracks/tracks-at-2016.png" TargetMode="External"/><Relationship Id="rId167" Type="http://schemas.openxmlformats.org/officeDocument/2006/relationships/hyperlink" Target="http://www.nhc.noaa.gov/data/tracks/tracks-at-2017.png" TargetMode="External"/><Relationship Id="rId168" Type="http://schemas.openxmlformats.org/officeDocument/2006/relationships/hyperlink" Target="http://www.nhc.noaa.gov/data/tracks/tracks-at-2018.png" TargetMode="External"/><Relationship Id="rId169" Type="http://schemas.openxmlformats.org/officeDocument/2006/relationships/hyperlink" Target="http://www.nhc.noaa.gov/data/tracks/tracks-at-2019.png" TargetMode="External"/><Relationship Id="rId170" Type="http://schemas.openxmlformats.org/officeDocument/2006/relationships/hyperlink" Target="http://www.nhc.noaa.gov/data/tracks/tracks-at-2020.png" TargetMode="External"/><Relationship Id="rId171" Type="http://schemas.openxmlformats.org/officeDocument/2006/relationships/hyperlink" Target="http://www.nhc.noaa.gov/data/tracks/tracks-at-2021.png" TargetMode="External"/><Relationship Id="rId172" Type="http://schemas.openxmlformats.org/officeDocument/2006/relationships/hyperlink" Target="http://www.nhc.noaa.gov/data/tracks/tracks-at-2022.png" TargetMode="External"/><Relationship Id="rId17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9"/>
  <sheetViews>
    <sheetView showFormulas="false" showGridLines="true" showRowColHeaders="true" showZeros="true" rightToLeft="false" tabSelected="true" showOutlineSymbols="true" defaultGridColor="true" view="normal" topLeftCell="D170" colorId="64" zoomScale="100" zoomScaleNormal="100" zoomScalePageLayoutView="100" workbookViewId="0">
      <selection pane="topLeft" activeCell="I226" activeCellId="0" sqref="I226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5.14"/>
    <col collapsed="false" customWidth="true" hidden="false" outlineLevel="0" max="12" min="12" style="0" width="14.59"/>
    <col collapsed="false" customWidth="true" hidden="false" outlineLevel="0" max="13" min="13" style="1" width="14.87"/>
    <col collapsed="false" customWidth="true" hidden="false" outlineLevel="0" max="14" min="14" style="0" width="22.92"/>
    <col collapsed="false" customWidth="true" hidden="false" outlineLevel="0" max="15" min="15" style="0" width="7.49"/>
    <col collapsed="false" customWidth="true" hidden="false" outlineLevel="0" max="16" min="16" style="1" width="16.81"/>
    <col collapsed="false" customWidth="true" hidden="false" outlineLevel="0" max="17" min="17" style="1" width="15.97"/>
    <col collapsed="false" customWidth="true" hidden="false" outlineLevel="0" max="18" min="18" style="0" width="28.34"/>
    <col collapsed="false" customWidth="true" hidden="false" outlineLevel="0" max="19" min="19" style="0" width="4.71"/>
    <col collapsed="false" customWidth="true" hidden="false" outlineLevel="0" max="20" min="20" style="0" width="43.9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0" t="s">
        <v>0</v>
      </c>
      <c r="K1" s="0" t="s">
        <v>8</v>
      </c>
      <c r="L1" s="0" t="s">
        <v>9</v>
      </c>
      <c r="M1" s="1" t="s">
        <v>10</v>
      </c>
      <c r="N1" s="0" t="s">
        <v>11</v>
      </c>
      <c r="P1" s="1" t="s">
        <v>12</v>
      </c>
      <c r="Q1" s="1" t="s">
        <v>13</v>
      </c>
      <c r="R1" s="0" t="s">
        <v>14</v>
      </c>
      <c r="T1" s="0" t="s">
        <v>15</v>
      </c>
      <c r="U1" s="2" t="s">
        <v>0</v>
      </c>
      <c r="V1" s="3" t="s">
        <v>16</v>
      </c>
      <c r="W1" s="4" t="s">
        <v>17</v>
      </c>
      <c r="X1" s="3" t="s">
        <v>18</v>
      </c>
      <c r="Y1" s="4" t="s">
        <v>19</v>
      </c>
      <c r="Z1" s="3" t="s">
        <v>20</v>
      </c>
      <c r="AA1" s="4" t="s">
        <v>21</v>
      </c>
      <c r="AB1" s="3" t="s">
        <v>22</v>
      </c>
      <c r="AC1" s="4" t="s">
        <v>23</v>
      </c>
      <c r="AD1" s="3" t="s">
        <v>24</v>
      </c>
      <c r="AE1" s="4" t="s">
        <v>25</v>
      </c>
    </row>
    <row r="2" customFormat="false" ht="12.8" hidden="false" customHeight="false" outlineLevel="0" collapsed="false">
      <c r="A2" s="5" t="s">
        <v>26</v>
      </c>
      <c r="B2" s="5" t="n">
        <v>6</v>
      </c>
      <c r="C2" s="5" t="n">
        <v>23.75</v>
      </c>
      <c r="D2" s="5" t="n">
        <v>3</v>
      </c>
      <c r="E2" s="5" t="n">
        <v>7.5</v>
      </c>
      <c r="F2" s="5" t="n">
        <v>1</v>
      </c>
      <c r="G2" s="5" t="n">
        <v>1</v>
      </c>
      <c r="H2" s="5" t="n">
        <v>36.2</v>
      </c>
      <c r="J2" s="0" t="n">
        <v>1851</v>
      </c>
      <c r="K2" s="0" t="n">
        <v>36.24</v>
      </c>
      <c r="L2" s="0" t="n">
        <f aca="false">H2-K2</f>
        <v>-0.0399999999999991</v>
      </c>
      <c r="M2" s="1" t="n">
        <f aca="false">ABS(L2)</f>
        <v>0.0399999999999991</v>
      </c>
      <c r="N2" s="6" t="n">
        <f aca="false">IF(M2&gt;0.051, M2, 0)</f>
        <v>0</v>
      </c>
      <c r="O2" s="6"/>
      <c r="P2" s="1" t="n">
        <f aca="false">AC2-K2</f>
        <v>-0.240000000000002</v>
      </c>
      <c r="Q2" s="1" t="n">
        <f aca="false">ABS(P2)</f>
        <v>0.240000000000002</v>
      </c>
      <c r="R2" s="1" t="n">
        <f aca="false">IF(Q2&gt;0.51, Q2, 0)</f>
        <v>0</v>
      </c>
      <c r="S2" s="1"/>
      <c r="U2" s="2" t="n">
        <v>1851</v>
      </c>
      <c r="V2" s="7" t="s">
        <v>27</v>
      </c>
      <c r="W2" s="8" t="n">
        <v>6</v>
      </c>
      <c r="X2" s="7" t="s">
        <v>27</v>
      </c>
      <c r="Y2" s="8" t="n">
        <v>3</v>
      </c>
      <c r="Z2" s="7" t="s">
        <v>27</v>
      </c>
      <c r="AA2" s="8" t="n">
        <v>1</v>
      </c>
      <c r="AB2" s="7" t="s">
        <v>27</v>
      </c>
      <c r="AC2" s="8" t="n">
        <v>36</v>
      </c>
      <c r="AD2" s="7" t="s">
        <v>27</v>
      </c>
      <c r="AE2" s="8" t="s">
        <v>28</v>
      </c>
    </row>
    <row r="3" customFormat="false" ht="12.8" hidden="false" customHeight="false" outlineLevel="0" collapsed="false">
      <c r="A3" s="5" t="s">
        <v>29</v>
      </c>
      <c r="B3" s="5" t="n">
        <v>5</v>
      </c>
      <c r="C3" s="5" t="n">
        <v>33.25</v>
      </c>
      <c r="D3" s="5" t="n">
        <v>5</v>
      </c>
      <c r="E3" s="5" t="n">
        <v>23.5</v>
      </c>
      <c r="F3" s="5" t="n">
        <v>1</v>
      </c>
      <c r="G3" s="5" t="n">
        <v>2.5</v>
      </c>
      <c r="H3" s="5" t="n">
        <v>73.3</v>
      </c>
      <c r="J3" s="0" t="n">
        <v>1852</v>
      </c>
      <c r="K3" s="0" t="n">
        <v>73.28</v>
      </c>
      <c r="L3" s="9" t="n">
        <f aca="false">H3-K3</f>
        <v>0.019999999999996</v>
      </c>
      <c r="M3" s="1" t="n">
        <f aca="false">ABS(L3)</f>
        <v>0.019999999999996</v>
      </c>
      <c r="N3" s="6" t="n">
        <f aca="false">IF(M3&gt;0.051, M3, 0)</f>
        <v>0</v>
      </c>
      <c r="O3" s="6"/>
      <c r="P3" s="1" t="n">
        <f aca="false">AC3-K3</f>
        <v>-0.280000000000001</v>
      </c>
      <c r="Q3" s="1" t="n">
        <f aca="false">ABS(P3)</f>
        <v>0.280000000000001</v>
      </c>
      <c r="R3" s="1" t="n">
        <f aca="false">IF(Q3&gt;0.51, Q3, 0)</f>
        <v>0</v>
      </c>
      <c r="S3" s="1"/>
      <c r="U3" s="2" t="n">
        <v>1852</v>
      </c>
      <c r="V3" s="7" t="s">
        <v>27</v>
      </c>
      <c r="W3" s="8" t="n">
        <v>5</v>
      </c>
      <c r="X3" s="7" t="s">
        <v>27</v>
      </c>
      <c r="Y3" s="8" t="n">
        <v>5</v>
      </c>
      <c r="Z3" s="7" t="s">
        <v>27</v>
      </c>
      <c r="AA3" s="8" t="n">
        <v>1</v>
      </c>
      <c r="AB3" s="7" t="s">
        <v>27</v>
      </c>
      <c r="AC3" s="8" t="n">
        <v>73</v>
      </c>
      <c r="AD3" s="7" t="s">
        <v>27</v>
      </c>
      <c r="AE3" s="8" t="s">
        <v>30</v>
      </c>
    </row>
    <row r="4" customFormat="false" ht="12.8" hidden="false" customHeight="false" outlineLevel="0" collapsed="false">
      <c r="A4" s="5" t="s">
        <v>31</v>
      </c>
      <c r="B4" s="5" t="n">
        <v>8</v>
      </c>
      <c r="C4" s="5" t="n">
        <v>25</v>
      </c>
      <c r="D4" s="5" t="n">
        <v>4</v>
      </c>
      <c r="E4" s="5" t="n">
        <v>20.5</v>
      </c>
      <c r="F4" s="5" t="n">
        <v>2</v>
      </c>
      <c r="G4" s="5" t="n">
        <v>9.25</v>
      </c>
      <c r="H4" s="5" t="n">
        <v>76.5</v>
      </c>
      <c r="J4" s="0" t="n">
        <v>1853</v>
      </c>
      <c r="K4" s="0" t="n">
        <v>76.49</v>
      </c>
      <c r="L4" s="9" t="n">
        <f aca="false">H4-K4</f>
        <v>0.00999999999999091</v>
      </c>
      <c r="M4" s="1" t="n">
        <f aca="false">ABS(L4)</f>
        <v>0.00999999999999091</v>
      </c>
      <c r="N4" s="6" t="n">
        <f aca="false">IF(M4&gt;0.051, M4, 0)</f>
        <v>0</v>
      </c>
      <c r="O4" s="6"/>
      <c r="P4" s="1" t="n">
        <f aca="false">AC4-K4</f>
        <v>-0.490000000000009</v>
      </c>
      <c r="Q4" s="1" t="n">
        <f aca="false">ABS(P4)</f>
        <v>0.490000000000009</v>
      </c>
      <c r="R4" s="1" t="n">
        <f aca="false">IF(Q4&gt;0.51, Q4, 0)</f>
        <v>0</v>
      </c>
      <c r="S4" s="1"/>
      <c r="U4" s="2" t="n">
        <v>1853</v>
      </c>
      <c r="V4" s="7" t="s">
        <v>27</v>
      </c>
      <c r="W4" s="8" t="n">
        <v>8</v>
      </c>
      <c r="X4" s="7" t="s">
        <v>27</v>
      </c>
      <c r="Y4" s="8" t="n">
        <v>4</v>
      </c>
      <c r="Z4" s="7" t="s">
        <v>27</v>
      </c>
      <c r="AA4" s="8" t="n">
        <v>2</v>
      </c>
      <c r="AB4" s="7" t="s">
        <v>27</v>
      </c>
      <c r="AC4" s="8" t="n">
        <v>76</v>
      </c>
      <c r="AD4" s="7" t="s">
        <v>27</v>
      </c>
      <c r="AE4" s="8" t="s">
        <v>32</v>
      </c>
    </row>
    <row r="5" customFormat="false" ht="12.8" hidden="false" customHeight="false" outlineLevel="0" collapsed="false">
      <c r="A5" s="5" t="s">
        <v>33</v>
      </c>
      <c r="B5" s="5" t="n">
        <v>5</v>
      </c>
      <c r="C5" s="5" t="n">
        <v>14.5</v>
      </c>
      <c r="D5" s="5" t="n">
        <v>3</v>
      </c>
      <c r="E5" s="5" t="n">
        <v>7.25</v>
      </c>
      <c r="F5" s="5" t="n">
        <v>1</v>
      </c>
      <c r="G5" s="5" t="n">
        <v>2</v>
      </c>
      <c r="H5" s="5" t="n">
        <v>31</v>
      </c>
      <c r="J5" s="0" t="n">
        <v>1854</v>
      </c>
      <c r="K5" s="0" t="n">
        <v>31</v>
      </c>
      <c r="L5" s="9" t="n">
        <f aca="false">H5-K5</f>
        <v>0</v>
      </c>
      <c r="M5" s="1" t="n">
        <f aca="false">ABS(L5)</f>
        <v>0</v>
      </c>
      <c r="N5" s="6" t="n">
        <f aca="false">IF(M5&gt;0.051, M5, 0)</f>
        <v>0</v>
      </c>
      <c r="O5" s="6"/>
      <c r="P5" s="1" t="n">
        <f aca="false">AC5-K5</f>
        <v>0</v>
      </c>
      <c r="Q5" s="1" t="n">
        <f aca="false">ABS(P5)</f>
        <v>0</v>
      </c>
      <c r="R5" s="1" t="n">
        <f aca="false">IF(Q5&gt;0.51, Q5, 0)</f>
        <v>0</v>
      </c>
      <c r="S5" s="1"/>
      <c r="U5" s="2" t="n">
        <v>1854</v>
      </c>
      <c r="V5" s="7" t="s">
        <v>27</v>
      </c>
      <c r="W5" s="8" t="n">
        <v>5</v>
      </c>
      <c r="X5" s="7" t="s">
        <v>27</v>
      </c>
      <c r="Y5" s="8" t="n">
        <v>3</v>
      </c>
      <c r="Z5" s="7" t="s">
        <v>27</v>
      </c>
      <c r="AA5" s="8" t="n">
        <v>1</v>
      </c>
      <c r="AB5" s="7" t="s">
        <v>27</v>
      </c>
      <c r="AC5" s="8" t="n">
        <v>31</v>
      </c>
      <c r="AD5" s="7" t="s">
        <v>27</v>
      </c>
      <c r="AE5" s="8" t="s">
        <v>34</v>
      </c>
    </row>
    <row r="6" customFormat="false" ht="12.8" hidden="false" customHeight="false" outlineLevel="0" collapsed="false">
      <c r="A6" s="5" t="s">
        <v>35</v>
      </c>
      <c r="B6" s="5" t="n">
        <v>5</v>
      </c>
      <c r="C6" s="5" t="n">
        <v>8.5</v>
      </c>
      <c r="D6" s="5" t="n">
        <v>4</v>
      </c>
      <c r="E6" s="5" t="n">
        <v>4</v>
      </c>
      <c r="F6" s="5" t="n">
        <v>1</v>
      </c>
      <c r="G6" s="5" t="n">
        <v>1</v>
      </c>
      <c r="H6" s="5" t="n">
        <v>18.1</v>
      </c>
      <c r="J6" s="0" t="n">
        <v>1855</v>
      </c>
      <c r="K6" s="0" t="n">
        <v>18.12</v>
      </c>
      <c r="L6" s="9" t="n">
        <f aca="false">H6-K6</f>
        <v>-0.0199999999999996</v>
      </c>
      <c r="M6" s="1" t="n">
        <f aca="false">ABS(L6)</f>
        <v>0.0199999999999996</v>
      </c>
      <c r="N6" s="6" t="n">
        <f aca="false">IF(M6&gt;0.051, M6, 0)</f>
        <v>0</v>
      </c>
      <c r="O6" s="6"/>
      <c r="P6" s="1" t="n">
        <f aca="false">AC6-K6</f>
        <v>-0.120000000000001</v>
      </c>
      <c r="Q6" s="1" t="n">
        <f aca="false">ABS(P6)</f>
        <v>0.120000000000001</v>
      </c>
      <c r="R6" s="1" t="n">
        <f aca="false">IF(Q6&gt;0.51, Q6, 0)</f>
        <v>0</v>
      </c>
      <c r="S6" s="1"/>
      <c r="U6" s="2" t="n">
        <v>1855</v>
      </c>
      <c r="V6" s="7" t="s">
        <v>27</v>
      </c>
      <c r="W6" s="8" t="n">
        <v>5</v>
      </c>
      <c r="X6" s="7" t="s">
        <v>27</v>
      </c>
      <c r="Y6" s="8" t="n">
        <v>4</v>
      </c>
      <c r="Z6" s="7" t="s">
        <v>27</v>
      </c>
      <c r="AA6" s="8" t="n">
        <v>1</v>
      </c>
      <c r="AB6" s="7" t="s">
        <v>27</v>
      </c>
      <c r="AC6" s="8" t="n">
        <v>18</v>
      </c>
      <c r="AD6" s="7" t="s">
        <v>27</v>
      </c>
      <c r="AE6" s="8" t="s">
        <v>36</v>
      </c>
    </row>
    <row r="7" customFormat="false" ht="12.8" hidden="false" customHeight="false" outlineLevel="0" collapsed="false">
      <c r="A7" s="5" t="s">
        <v>37</v>
      </c>
      <c r="B7" s="5" t="n">
        <v>6</v>
      </c>
      <c r="C7" s="5" t="n">
        <v>23.5</v>
      </c>
      <c r="D7" s="5" t="n">
        <v>4</v>
      </c>
      <c r="E7" s="5" t="n">
        <v>12.75</v>
      </c>
      <c r="F7" s="5" t="n">
        <v>2</v>
      </c>
      <c r="G7" s="5" t="n">
        <v>2.5</v>
      </c>
      <c r="H7" s="5" t="n">
        <v>48.9</v>
      </c>
      <c r="J7" s="0" t="n">
        <v>1856</v>
      </c>
      <c r="K7" s="0" t="n">
        <v>48.94</v>
      </c>
      <c r="L7" s="9" t="n">
        <f aca="false">H7-K7</f>
        <v>-0.0400000000000063</v>
      </c>
      <c r="M7" s="1" t="n">
        <f aca="false">ABS(L7)</f>
        <v>0.0400000000000063</v>
      </c>
      <c r="N7" s="6" t="n">
        <f aca="false">IF(M7&gt;0.051, M7, 0)</f>
        <v>0</v>
      </c>
      <c r="O7" s="6"/>
      <c r="P7" s="1" t="n">
        <f aca="false">AC7-K7</f>
        <v>0.0599999999999952</v>
      </c>
      <c r="Q7" s="1" t="n">
        <f aca="false">ABS(P7)</f>
        <v>0.0599999999999952</v>
      </c>
      <c r="R7" s="1" t="n">
        <f aca="false">IF(Q7&gt;0.51, Q7, 0)</f>
        <v>0</v>
      </c>
      <c r="S7" s="1"/>
      <c r="U7" s="2" t="n">
        <v>1856</v>
      </c>
      <c r="V7" s="7" t="s">
        <v>27</v>
      </c>
      <c r="W7" s="8" t="n">
        <v>6</v>
      </c>
      <c r="X7" s="7" t="s">
        <v>27</v>
      </c>
      <c r="Y7" s="8" t="n">
        <v>4</v>
      </c>
      <c r="Z7" s="7" t="s">
        <v>27</v>
      </c>
      <c r="AA7" s="8" t="n">
        <v>2</v>
      </c>
      <c r="AB7" s="7" t="s">
        <v>27</v>
      </c>
      <c r="AC7" s="8" t="n">
        <v>49</v>
      </c>
      <c r="AD7" s="7" t="s">
        <v>27</v>
      </c>
      <c r="AE7" s="8" t="s">
        <v>38</v>
      </c>
    </row>
    <row r="8" customFormat="false" ht="12.8" hidden="false" customHeight="false" outlineLevel="0" collapsed="false">
      <c r="A8" s="5" t="s">
        <v>39</v>
      </c>
      <c r="B8" s="5" t="n">
        <v>4</v>
      </c>
      <c r="C8" s="5" t="n">
        <v>25</v>
      </c>
      <c r="D8" s="5" t="n">
        <v>3</v>
      </c>
      <c r="E8" s="5" t="n">
        <v>15</v>
      </c>
      <c r="F8" s="5" t="n">
        <v>0</v>
      </c>
      <c r="G8" s="5" t="n">
        <v>0</v>
      </c>
      <c r="H8" s="5" t="n">
        <v>46.8</v>
      </c>
      <c r="J8" s="0" t="n">
        <v>1857</v>
      </c>
      <c r="K8" s="0" t="n">
        <v>46.84</v>
      </c>
      <c r="L8" s="9" t="n">
        <f aca="false">H8-K8</f>
        <v>-0.0400000000000063</v>
      </c>
      <c r="M8" s="1" t="n">
        <f aca="false">ABS(L8)</f>
        <v>0.0400000000000063</v>
      </c>
      <c r="N8" s="6" t="n">
        <f aca="false">IF(M8&gt;0.051, M8, 0)</f>
        <v>0</v>
      </c>
      <c r="O8" s="6"/>
      <c r="P8" s="1" t="n">
        <f aca="false">AC8-K8</f>
        <v>-6.84</v>
      </c>
      <c r="Q8" s="1" t="n">
        <f aca="false">ABS(P8)</f>
        <v>6.84</v>
      </c>
      <c r="R8" s="1" t="n">
        <f aca="false">IF(Q8&gt;0.51, Q8, 0)</f>
        <v>6.84</v>
      </c>
      <c r="S8" s="1"/>
      <c r="U8" s="2" t="n">
        <v>1857</v>
      </c>
      <c r="V8" s="7" t="s">
        <v>27</v>
      </c>
      <c r="W8" s="8" t="n">
        <v>4</v>
      </c>
      <c r="X8" s="7" t="s">
        <v>27</v>
      </c>
      <c r="Y8" s="8" t="n">
        <v>3</v>
      </c>
      <c r="Z8" s="7" t="s">
        <v>27</v>
      </c>
      <c r="AA8" s="8" t="n">
        <v>0</v>
      </c>
      <c r="AB8" s="7" t="s">
        <v>27</v>
      </c>
      <c r="AC8" s="8" t="n">
        <v>40</v>
      </c>
      <c r="AD8" s="7" t="s">
        <v>27</v>
      </c>
      <c r="AE8" s="8" t="s">
        <v>40</v>
      </c>
    </row>
    <row r="9" customFormat="false" ht="12.8" hidden="false" customHeight="false" outlineLevel="0" collapsed="false">
      <c r="A9" s="5" t="s">
        <v>41</v>
      </c>
      <c r="B9" s="5" t="n">
        <v>6</v>
      </c>
      <c r="C9" s="5" t="n">
        <v>21</v>
      </c>
      <c r="D9" s="5" t="n">
        <v>6</v>
      </c>
      <c r="E9" s="5" t="n">
        <v>15</v>
      </c>
      <c r="F9" s="5" t="n">
        <v>0</v>
      </c>
      <c r="G9" s="5" t="n">
        <v>0</v>
      </c>
      <c r="H9" s="5" t="n">
        <v>44.8</v>
      </c>
      <c r="J9" s="0" t="n">
        <v>1858</v>
      </c>
      <c r="K9" s="0" t="n">
        <v>44.79</v>
      </c>
      <c r="L9" s="9" t="n">
        <f aca="false">H9-K9</f>
        <v>0.00999999999999801</v>
      </c>
      <c r="M9" s="1" t="n">
        <f aca="false">ABS(L9)</f>
        <v>0.00999999999999801</v>
      </c>
      <c r="N9" s="6" t="n">
        <f aca="false">IF(M9&gt;0.051, M9, 0)</f>
        <v>0</v>
      </c>
      <c r="O9" s="6"/>
      <c r="P9" s="1" t="n">
        <f aca="false">AC9-K9</f>
        <v>0.210000000000001</v>
      </c>
      <c r="Q9" s="1" t="n">
        <f aca="false">ABS(P9)</f>
        <v>0.210000000000001</v>
      </c>
      <c r="R9" s="1" t="n">
        <f aca="false">IF(Q9&gt;0.51, Q9, 0)</f>
        <v>0</v>
      </c>
      <c r="S9" s="1"/>
      <c r="U9" s="2" t="n">
        <v>1858</v>
      </c>
      <c r="V9" s="7" t="s">
        <v>27</v>
      </c>
      <c r="W9" s="8" t="n">
        <v>6</v>
      </c>
      <c r="X9" s="7" t="s">
        <v>27</v>
      </c>
      <c r="Y9" s="8" t="n">
        <v>6</v>
      </c>
      <c r="Z9" s="7" t="s">
        <v>27</v>
      </c>
      <c r="AA9" s="8" t="n">
        <v>0</v>
      </c>
      <c r="AB9" s="7" t="s">
        <v>27</v>
      </c>
      <c r="AC9" s="8" t="n">
        <v>45</v>
      </c>
      <c r="AD9" s="7" t="s">
        <v>27</v>
      </c>
      <c r="AE9" s="8" t="s">
        <v>32</v>
      </c>
    </row>
    <row r="10" customFormat="false" ht="12.8" hidden="false" customHeight="false" outlineLevel="0" collapsed="false">
      <c r="A10" s="5" t="s">
        <v>42</v>
      </c>
      <c r="B10" s="5" t="n">
        <v>8</v>
      </c>
      <c r="C10" s="5" t="n">
        <v>23.25</v>
      </c>
      <c r="D10" s="5" t="n">
        <v>7</v>
      </c>
      <c r="E10" s="5" t="n">
        <v>16.5</v>
      </c>
      <c r="F10" s="5" t="n">
        <v>1</v>
      </c>
      <c r="G10" s="5" t="n">
        <v>3</v>
      </c>
      <c r="H10" s="5" t="n">
        <v>55.7</v>
      </c>
      <c r="J10" s="0" t="n">
        <v>1859</v>
      </c>
      <c r="K10" s="0" t="n">
        <v>55.73</v>
      </c>
      <c r="L10" s="9" t="n">
        <f aca="false">H10-K10</f>
        <v>-0.0300000000000011</v>
      </c>
      <c r="M10" s="1" t="n">
        <f aca="false">ABS(L10)</f>
        <v>0.0300000000000011</v>
      </c>
      <c r="N10" s="6" t="n">
        <f aca="false">IF(M10&gt;0.051, M10, 0)</f>
        <v>0</v>
      </c>
      <c r="O10" s="6"/>
      <c r="P10" s="1" t="n">
        <f aca="false">AC10-K10</f>
        <v>0.269999999999996</v>
      </c>
      <c r="Q10" s="1" t="n">
        <f aca="false">ABS(P10)</f>
        <v>0.269999999999996</v>
      </c>
      <c r="R10" s="1" t="n">
        <f aca="false">IF(Q10&gt;0.51, Q10, 0)</f>
        <v>0</v>
      </c>
      <c r="S10" s="1"/>
      <c r="U10" s="2" t="n">
        <v>1859</v>
      </c>
      <c r="V10" s="7" t="s">
        <v>27</v>
      </c>
      <c r="W10" s="8" t="n">
        <v>8</v>
      </c>
      <c r="X10" s="7" t="s">
        <v>27</v>
      </c>
      <c r="Y10" s="8" t="n">
        <v>7</v>
      </c>
      <c r="Z10" s="7" t="s">
        <v>27</v>
      </c>
      <c r="AA10" s="8" t="n">
        <v>1</v>
      </c>
      <c r="AB10" s="7" t="s">
        <v>27</v>
      </c>
      <c r="AC10" s="8" t="n">
        <v>56</v>
      </c>
      <c r="AD10" s="7" t="s">
        <v>27</v>
      </c>
      <c r="AE10" s="8" t="s">
        <v>43</v>
      </c>
    </row>
    <row r="11" customFormat="false" ht="12.8" hidden="false" customHeight="false" outlineLevel="0" collapsed="false">
      <c r="A11" s="5" t="s">
        <v>44</v>
      </c>
      <c r="B11" s="5" t="n">
        <v>7</v>
      </c>
      <c r="C11" s="5" t="n">
        <v>29.75</v>
      </c>
      <c r="D11" s="5" t="n">
        <v>6</v>
      </c>
      <c r="E11" s="5" t="n">
        <v>17.5</v>
      </c>
      <c r="F11" s="5" t="n">
        <v>1</v>
      </c>
      <c r="G11" s="5" t="n">
        <v>1.5</v>
      </c>
      <c r="H11" s="5" t="n">
        <v>62.1</v>
      </c>
      <c r="J11" s="0" t="n">
        <v>1860</v>
      </c>
      <c r="K11" s="0" t="n">
        <v>62.06</v>
      </c>
      <c r="L11" s="9" t="n">
        <f aca="false">H11-K11</f>
        <v>0.0399999999999991</v>
      </c>
      <c r="M11" s="1" t="n">
        <f aca="false">ABS(L11)</f>
        <v>0.0399999999999991</v>
      </c>
      <c r="N11" s="6" t="n">
        <f aca="false">IF(M11&gt;0.051, M11, 0)</f>
        <v>0</v>
      </c>
      <c r="O11" s="6"/>
      <c r="P11" s="1" t="n">
        <f aca="false">AC11-K11</f>
        <v>-0.0600000000000023</v>
      </c>
      <c r="Q11" s="1" t="n">
        <f aca="false">ABS(P11)</f>
        <v>0.0600000000000023</v>
      </c>
      <c r="R11" s="1" t="n">
        <f aca="false">IF(Q11&gt;0.51, Q11, 0)</f>
        <v>0</v>
      </c>
      <c r="S11" s="1"/>
      <c r="U11" s="2" t="n">
        <v>1860</v>
      </c>
      <c r="V11" s="7" t="s">
        <v>27</v>
      </c>
      <c r="W11" s="8" t="n">
        <v>7</v>
      </c>
      <c r="X11" s="7" t="s">
        <v>27</v>
      </c>
      <c r="Y11" s="8" t="n">
        <v>6</v>
      </c>
      <c r="Z11" s="7" t="s">
        <v>27</v>
      </c>
      <c r="AA11" s="8" t="n">
        <v>1</v>
      </c>
      <c r="AB11" s="7" t="s">
        <v>27</v>
      </c>
      <c r="AC11" s="8" t="n">
        <v>62</v>
      </c>
      <c r="AD11" s="7" t="s">
        <v>27</v>
      </c>
      <c r="AE11" s="8" t="s">
        <v>45</v>
      </c>
    </row>
    <row r="12" customFormat="false" ht="12.8" hidden="false" customHeight="false" outlineLevel="0" collapsed="false">
      <c r="A12" s="5" t="s">
        <v>46</v>
      </c>
      <c r="B12" s="5" t="n">
        <v>8</v>
      </c>
      <c r="C12" s="5" t="n">
        <v>26.25</v>
      </c>
      <c r="D12" s="5" t="n">
        <v>6</v>
      </c>
      <c r="E12" s="5" t="n">
        <v>13.5</v>
      </c>
      <c r="F12" s="5" t="n">
        <v>0</v>
      </c>
      <c r="G12" s="5" t="n">
        <v>0</v>
      </c>
      <c r="H12" s="5" t="n">
        <v>49.7</v>
      </c>
      <c r="J12" s="0" t="n">
        <v>1861</v>
      </c>
      <c r="K12" s="0" t="n">
        <v>49.71</v>
      </c>
      <c r="L12" s="9" t="n">
        <f aca="false">H12-K12</f>
        <v>-0.00999999999999801</v>
      </c>
      <c r="M12" s="1" t="n">
        <f aca="false">ABS(L12)</f>
        <v>0.00999999999999801</v>
      </c>
      <c r="N12" s="6" t="n">
        <f aca="false">IF(M12&gt;0.051, M12, 0)</f>
        <v>0</v>
      </c>
      <c r="O12" s="6"/>
      <c r="P12" s="1" t="n">
        <f aca="false">AC12-K12</f>
        <v>0.289999999999999</v>
      </c>
      <c r="Q12" s="1" t="n">
        <f aca="false">ABS(P12)</f>
        <v>0.289999999999999</v>
      </c>
      <c r="R12" s="1" t="n">
        <f aca="false">IF(Q12&gt;0.51, Q12, 0)</f>
        <v>0</v>
      </c>
      <c r="S12" s="1"/>
      <c r="U12" s="2" t="n">
        <v>1861</v>
      </c>
      <c r="V12" s="7" t="s">
        <v>27</v>
      </c>
      <c r="W12" s="8" t="n">
        <v>8</v>
      </c>
      <c r="X12" s="7" t="s">
        <v>27</v>
      </c>
      <c r="Y12" s="8" t="n">
        <v>6</v>
      </c>
      <c r="Z12" s="7" t="s">
        <v>27</v>
      </c>
      <c r="AA12" s="8" t="n">
        <v>0</v>
      </c>
      <c r="AB12" s="7" t="s">
        <v>27</v>
      </c>
      <c r="AC12" s="8" t="n">
        <v>50</v>
      </c>
      <c r="AD12" s="7" t="s">
        <v>27</v>
      </c>
      <c r="AE12" s="8" t="s">
        <v>47</v>
      </c>
    </row>
    <row r="13" customFormat="false" ht="12.8" hidden="false" customHeight="false" outlineLevel="0" collapsed="false">
      <c r="A13" s="5" t="s">
        <v>48</v>
      </c>
      <c r="B13" s="5" t="n">
        <v>6</v>
      </c>
      <c r="C13" s="5" t="n">
        <v>21</v>
      </c>
      <c r="D13" s="5" t="n">
        <v>3</v>
      </c>
      <c r="E13" s="5" t="n">
        <v>13.25</v>
      </c>
      <c r="F13" s="5" t="n">
        <v>0</v>
      </c>
      <c r="G13" s="5" t="n">
        <v>0</v>
      </c>
      <c r="H13" s="5" t="n">
        <v>46</v>
      </c>
      <c r="J13" s="0" t="n">
        <v>1862</v>
      </c>
      <c r="K13" s="0" t="n">
        <v>46.03</v>
      </c>
      <c r="L13" s="9" t="n">
        <f aca="false">H13-K13</f>
        <v>-0.0300000000000011</v>
      </c>
      <c r="M13" s="1" t="n">
        <f aca="false">ABS(L13)</f>
        <v>0.0300000000000011</v>
      </c>
      <c r="N13" s="6" t="n">
        <f aca="false">IF(M13&gt;0.051, M13, 0)</f>
        <v>0</v>
      </c>
      <c r="O13" s="6"/>
      <c r="P13" s="1" t="n">
        <f aca="false">AC13-K13</f>
        <v>-0.0300000000000011</v>
      </c>
      <c r="Q13" s="1" t="n">
        <f aca="false">ABS(P13)</f>
        <v>0.0300000000000011</v>
      </c>
      <c r="R13" s="1" t="n">
        <f aca="false">IF(Q13&gt;0.51, Q13, 0)</f>
        <v>0</v>
      </c>
      <c r="S13" s="1"/>
      <c r="U13" s="2" t="n">
        <v>1862</v>
      </c>
      <c r="V13" s="7" t="s">
        <v>27</v>
      </c>
      <c r="W13" s="8" t="n">
        <v>6</v>
      </c>
      <c r="X13" s="7" t="s">
        <v>27</v>
      </c>
      <c r="Y13" s="8" t="n">
        <v>3</v>
      </c>
      <c r="Z13" s="7" t="s">
        <v>27</v>
      </c>
      <c r="AA13" s="8" t="n">
        <v>0</v>
      </c>
      <c r="AB13" s="7" t="s">
        <v>27</v>
      </c>
      <c r="AC13" s="8" t="n">
        <v>46</v>
      </c>
      <c r="AD13" s="7" t="s">
        <v>27</v>
      </c>
      <c r="AE13" s="8" t="n">
        <v>0</v>
      </c>
    </row>
    <row r="14" customFormat="false" ht="12.8" hidden="false" customHeight="false" outlineLevel="0" collapsed="false">
      <c r="A14" s="5" t="s">
        <v>49</v>
      </c>
      <c r="B14" s="5" t="n">
        <v>9</v>
      </c>
      <c r="C14" s="5" t="n">
        <v>26</v>
      </c>
      <c r="D14" s="5" t="n">
        <v>5</v>
      </c>
      <c r="E14" s="5" t="n">
        <v>15.75</v>
      </c>
      <c r="F14" s="5" t="n">
        <v>0</v>
      </c>
      <c r="G14" s="5" t="n">
        <v>0</v>
      </c>
      <c r="H14" s="5" t="n">
        <v>50.4</v>
      </c>
      <c r="J14" s="0" t="n">
        <v>1863</v>
      </c>
      <c r="K14" s="0" t="n">
        <v>50.35</v>
      </c>
      <c r="L14" s="9" t="n">
        <f aca="false">H14-K14</f>
        <v>0.0499999999999972</v>
      </c>
      <c r="M14" s="1" t="n">
        <f aca="false">ABS(L14)</f>
        <v>0.0499999999999972</v>
      </c>
      <c r="N14" s="6" t="n">
        <f aca="false">IF(M14&gt;0.051, M14, 0)</f>
        <v>0</v>
      </c>
      <c r="O14" s="6"/>
      <c r="P14" s="1" t="n">
        <f aca="false">AC14-K14</f>
        <v>-0.350000000000001</v>
      </c>
      <c r="Q14" s="1" t="n">
        <f aca="false">ABS(P14)</f>
        <v>0.350000000000001</v>
      </c>
      <c r="R14" s="1" t="n">
        <f aca="false">IF(Q14&gt;0.51, Q14, 0)</f>
        <v>0</v>
      </c>
      <c r="S14" s="1"/>
      <c r="U14" s="2" t="n">
        <v>1863</v>
      </c>
      <c r="V14" s="7" t="s">
        <v>27</v>
      </c>
      <c r="W14" s="8" t="n">
        <v>9</v>
      </c>
      <c r="X14" s="7" t="s">
        <v>27</v>
      </c>
      <c r="Y14" s="8" t="n">
        <v>5</v>
      </c>
      <c r="Z14" s="7" t="s">
        <v>27</v>
      </c>
      <c r="AA14" s="8" t="n">
        <v>0</v>
      </c>
      <c r="AB14" s="7" t="s">
        <v>27</v>
      </c>
      <c r="AC14" s="8" t="n">
        <v>50</v>
      </c>
      <c r="AD14" s="7" t="s">
        <v>27</v>
      </c>
      <c r="AE14" s="8" t="n">
        <v>0</v>
      </c>
    </row>
    <row r="15" customFormat="false" ht="12.8" hidden="false" customHeight="false" outlineLevel="0" collapsed="false">
      <c r="A15" s="5" t="s">
        <v>50</v>
      </c>
      <c r="B15" s="5" t="n">
        <v>5</v>
      </c>
      <c r="C15" s="5" t="n">
        <v>16.75</v>
      </c>
      <c r="D15" s="5" t="n">
        <v>3</v>
      </c>
      <c r="E15" s="5" t="n">
        <v>9.5</v>
      </c>
      <c r="F15" s="5" t="n">
        <v>0</v>
      </c>
      <c r="G15" s="5" t="n">
        <v>0</v>
      </c>
      <c r="H15" s="5" t="n">
        <v>26.6</v>
      </c>
      <c r="J15" s="0" t="n">
        <v>1864</v>
      </c>
      <c r="K15" s="0" t="n">
        <v>26.55</v>
      </c>
      <c r="L15" s="9" t="n">
        <f aca="false">H15-K15</f>
        <v>0.0500000000000007</v>
      </c>
      <c r="M15" s="1" t="n">
        <f aca="false">ABS(L15)</f>
        <v>0.0500000000000007</v>
      </c>
      <c r="N15" s="6" t="n">
        <f aca="false">IF(M15&gt;0.051, M15, 0)</f>
        <v>0</v>
      </c>
      <c r="O15" s="6"/>
      <c r="P15" s="1" t="n">
        <f aca="false">AC15-K15</f>
        <v>0.449999999999999</v>
      </c>
      <c r="Q15" s="1" t="n">
        <f aca="false">ABS(P15)</f>
        <v>0.449999999999999</v>
      </c>
      <c r="R15" s="1" t="n">
        <f aca="false">IF(Q15&gt;0.51, Q15, 0)</f>
        <v>0</v>
      </c>
      <c r="S15" s="1"/>
      <c r="U15" s="2" t="n">
        <v>1864</v>
      </c>
      <c r="V15" s="7" t="s">
        <v>27</v>
      </c>
      <c r="W15" s="8" t="n">
        <v>5</v>
      </c>
      <c r="X15" s="7" t="s">
        <v>27</v>
      </c>
      <c r="Y15" s="8" t="n">
        <v>3</v>
      </c>
      <c r="Z15" s="7" t="s">
        <v>27</v>
      </c>
      <c r="AA15" s="8" t="n">
        <v>0</v>
      </c>
      <c r="AB15" s="7" t="s">
        <v>27</v>
      </c>
      <c r="AC15" s="8" t="n">
        <v>27</v>
      </c>
      <c r="AD15" s="7" t="s">
        <v>27</v>
      </c>
      <c r="AE15" s="8" t="n">
        <v>0</v>
      </c>
    </row>
    <row r="16" customFormat="false" ht="12.8" hidden="false" customHeight="false" outlineLevel="0" collapsed="false">
      <c r="A16" s="5" t="s">
        <v>51</v>
      </c>
      <c r="B16" s="5" t="n">
        <v>7</v>
      </c>
      <c r="C16" s="5" t="n">
        <v>23</v>
      </c>
      <c r="D16" s="5" t="n">
        <v>3</v>
      </c>
      <c r="E16" s="5" t="n">
        <v>13</v>
      </c>
      <c r="F16" s="5" t="n">
        <v>0</v>
      </c>
      <c r="G16" s="5" t="n">
        <v>0</v>
      </c>
      <c r="H16" s="5" t="n">
        <v>49.1</v>
      </c>
      <c r="J16" s="0" t="n">
        <v>1865</v>
      </c>
      <c r="K16" s="0" t="n">
        <v>49.13</v>
      </c>
      <c r="L16" s="9" t="n">
        <f aca="false">H16-K16</f>
        <v>-0.0300000000000011</v>
      </c>
      <c r="M16" s="1" t="n">
        <f aca="false">ABS(L16)</f>
        <v>0.0300000000000011</v>
      </c>
      <c r="N16" s="6" t="n">
        <f aca="false">IF(M16&gt;0.051, M16, 0)</f>
        <v>0</v>
      </c>
      <c r="O16" s="6"/>
      <c r="P16" s="1" t="n">
        <f aca="false">AC16-K16</f>
        <v>-0.130000000000003</v>
      </c>
      <c r="Q16" s="1" t="n">
        <f aca="false">ABS(P16)</f>
        <v>0.130000000000003</v>
      </c>
      <c r="R16" s="1" t="n">
        <f aca="false">IF(Q16&gt;0.51, Q16, 0)</f>
        <v>0</v>
      </c>
      <c r="S16" s="1"/>
      <c r="U16" s="2" t="n">
        <v>1865</v>
      </c>
      <c r="V16" s="7" t="s">
        <v>27</v>
      </c>
      <c r="W16" s="8" t="n">
        <v>7</v>
      </c>
      <c r="X16" s="7" t="s">
        <v>27</v>
      </c>
      <c r="Y16" s="8" t="n">
        <v>3</v>
      </c>
      <c r="Z16" s="7" t="s">
        <v>27</v>
      </c>
      <c r="AA16" s="8" t="n">
        <v>0</v>
      </c>
      <c r="AB16" s="7" t="s">
        <v>27</v>
      </c>
      <c r="AC16" s="8" t="n">
        <v>49</v>
      </c>
      <c r="AD16" s="7" t="s">
        <v>27</v>
      </c>
      <c r="AE16" s="8" t="s">
        <v>52</v>
      </c>
    </row>
    <row r="17" customFormat="false" ht="12.8" hidden="false" customHeight="false" outlineLevel="0" collapsed="false">
      <c r="A17" s="5" t="s">
        <v>53</v>
      </c>
      <c r="B17" s="5" t="n">
        <v>7</v>
      </c>
      <c r="C17" s="5" t="n">
        <v>29.5</v>
      </c>
      <c r="D17" s="5" t="n">
        <v>6</v>
      </c>
      <c r="E17" s="5" t="n">
        <v>26</v>
      </c>
      <c r="F17" s="5" t="n">
        <v>1</v>
      </c>
      <c r="G17" s="5" t="n">
        <v>4.5</v>
      </c>
      <c r="H17" s="5" t="n">
        <v>83.7</v>
      </c>
      <c r="J17" s="0" t="n">
        <v>1866</v>
      </c>
      <c r="K17" s="0" t="n">
        <v>83.65</v>
      </c>
      <c r="L17" s="9" t="n">
        <f aca="false">H17-K17</f>
        <v>0.0499999999999972</v>
      </c>
      <c r="M17" s="1" t="n">
        <f aca="false">ABS(L17)</f>
        <v>0.0499999999999972</v>
      </c>
      <c r="N17" s="6" t="n">
        <f aca="false">IF(M17&gt;0.051, M17, 0)</f>
        <v>0</v>
      </c>
      <c r="O17" s="6"/>
      <c r="P17" s="1" t="n">
        <f aca="false">AC17-K17</f>
        <v>0.349999999999994</v>
      </c>
      <c r="Q17" s="1" t="n">
        <f aca="false">ABS(P17)</f>
        <v>0.349999999999994</v>
      </c>
      <c r="R17" s="1" t="n">
        <f aca="false">IF(Q17&gt;0.51, Q17, 0)</f>
        <v>0</v>
      </c>
      <c r="S17" s="1"/>
      <c r="U17" s="2" t="n">
        <v>1866</v>
      </c>
      <c r="V17" s="7" t="s">
        <v>27</v>
      </c>
      <c r="W17" s="8" t="n">
        <v>7</v>
      </c>
      <c r="X17" s="7" t="s">
        <v>27</v>
      </c>
      <c r="Y17" s="8" t="n">
        <v>6</v>
      </c>
      <c r="Z17" s="7" t="s">
        <v>27</v>
      </c>
      <c r="AA17" s="8" t="n">
        <v>1</v>
      </c>
      <c r="AB17" s="7" t="s">
        <v>27</v>
      </c>
      <c r="AC17" s="8" t="n">
        <v>84</v>
      </c>
      <c r="AD17" s="7" t="s">
        <v>27</v>
      </c>
      <c r="AE17" s="8" t="s">
        <v>40</v>
      </c>
    </row>
    <row r="18" customFormat="false" ht="12.8" hidden="false" customHeight="false" outlineLevel="0" collapsed="false">
      <c r="A18" s="5" t="s">
        <v>54</v>
      </c>
      <c r="B18" s="5" t="n">
        <v>9</v>
      </c>
      <c r="C18" s="5" t="n">
        <v>29</v>
      </c>
      <c r="D18" s="5" t="n">
        <v>7</v>
      </c>
      <c r="E18" s="5" t="n">
        <v>19.25</v>
      </c>
      <c r="F18" s="5" t="n">
        <v>1</v>
      </c>
      <c r="G18" s="5" t="n">
        <v>0.75</v>
      </c>
      <c r="H18" s="5" t="n">
        <v>60</v>
      </c>
      <c r="J18" s="0" t="n">
        <v>1867</v>
      </c>
      <c r="K18" s="0" t="n">
        <v>59.97</v>
      </c>
      <c r="L18" s="9" t="n">
        <f aca="false">H18-K18</f>
        <v>0.029999999999994</v>
      </c>
      <c r="M18" s="1" t="n">
        <f aca="false">ABS(L18)</f>
        <v>0.029999999999994</v>
      </c>
      <c r="N18" s="6" t="n">
        <f aca="false">IF(M18&gt;0.051, M18, 0)</f>
        <v>0</v>
      </c>
      <c r="O18" s="6"/>
      <c r="P18" s="1" t="n">
        <f aca="false">AC18-K18</f>
        <v>0.029999999999994</v>
      </c>
      <c r="Q18" s="1" t="n">
        <f aca="false">ABS(P18)</f>
        <v>0.029999999999994</v>
      </c>
      <c r="R18" s="1" t="n">
        <f aca="false">IF(Q18&gt;0.51, Q18, 0)</f>
        <v>0</v>
      </c>
      <c r="S18" s="1"/>
      <c r="U18" s="2" t="n">
        <v>1867</v>
      </c>
      <c r="V18" s="7" t="s">
        <v>27</v>
      </c>
      <c r="W18" s="8" t="n">
        <v>9</v>
      </c>
      <c r="X18" s="7" t="s">
        <v>27</v>
      </c>
      <c r="Y18" s="8" t="n">
        <v>7</v>
      </c>
      <c r="Z18" s="7" t="s">
        <v>27</v>
      </c>
      <c r="AA18" s="8" t="n">
        <v>1</v>
      </c>
      <c r="AB18" s="7" t="s">
        <v>27</v>
      </c>
      <c r="AC18" s="8" t="n">
        <v>60</v>
      </c>
      <c r="AD18" s="7" t="s">
        <v>27</v>
      </c>
      <c r="AE18" s="8" t="s">
        <v>55</v>
      </c>
    </row>
    <row r="19" customFormat="false" ht="12.8" hidden="false" customHeight="false" outlineLevel="0" collapsed="false">
      <c r="A19" s="5" t="s">
        <v>56</v>
      </c>
      <c r="B19" s="5" t="n">
        <v>4</v>
      </c>
      <c r="C19" s="5" t="n">
        <v>16</v>
      </c>
      <c r="D19" s="5" t="n">
        <v>3</v>
      </c>
      <c r="E19" s="5" t="n">
        <v>10.5</v>
      </c>
      <c r="F19" s="5" t="n">
        <v>0</v>
      </c>
      <c r="G19" s="5" t="n">
        <v>0</v>
      </c>
      <c r="H19" s="5" t="n">
        <v>34.7</v>
      </c>
      <c r="J19" s="0" t="n">
        <v>1868</v>
      </c>
      <c r="K19" s="0" t="n">
        <v>34.65</v>
      </c>
      <c r="L19" s="9" t="n">
        <f aca="false">H19-K19</f>
        <v>0.0500000000000043</v>
      </c>
      <c r="M19" s="1" t="n">
        <f aca="false">ABS(L19)</f>
        <v>0.0500000000000043</v>
      </c>
      <c r="N19" s="6" t="n">
        <f aca="false">IF(M19&gt;0.051, M19, 0)</f>
        <v>0</v>
      </c>
      <c r="O19" s="6"/>
      <c r="P19" s="1" t="n">
        <f aca="false">AC19-K19</f>
        <v>0.350000000000001</v>
      </c>
      <c r="Q19" s="1" t="n">
        <f aca="false">ABS(P19)</f>
        <v>0.350000000000001</v>
      </c>
      <c r="R19" s="1" t="n">
        <f aca="false">IF(Q19&gt;0.51, Q19, 0)</f>
        <v>0</v>
      </c>
      <c r="S19" s="1"/>
      <c r="U19" s="2" t="n">
        <v>1868</v>
      </c>
      <c r="V19" s="7" t="s">
        <v>27</v>
      </c>
      <c r="W19" s="8" t="n">
        <v>4</v>
      </c>
      <c r="X19" s="7" t="s">
        <v>27</v>
      </c>
      <c r="Y19" s="8" t="n">
        <v>3</v>
      </c>
      <c r="Z19" s="7" t="s">
        <v>27</v>
      </c>
      <c r="AA19" s="8" t="n">
        <v>0</v>
      </c>
      <c r="AB19" s="7" t="s">
        <v>27</v>
      </c>
      <c r="AC19" s="8" t="n">
        <v>35</v>
      </c>
      <c r="AD19" s="7" t="s">
        <v>27</v>
      </c>
      <c r="AE19" s="8" t="n">
        <v>0</v>
      </c>
    </row>
    <row r="20" customFormat="false" ht="12.8" hidden="false" customHeight="false" outlineLevel="0" collapsed="false">
      <c r="A20" s="5" t="s">
        <v>57</v>
      </c>
      <c r="B20" s="5" t="n">
        <v>10</v>
      </c>
      <c r="C20" s="5" t="n">
        <v>21</v>
      </c>
      <c r="D20" s="5" t="n">
        <v>7</v>
      </c>
      <c r="E20" s="5" t="n">
        <v>16.25</v>
      </c>
      <c r="F20" s="5" t="n">
        <v>1</v>
      </c>
      <c r="G20" s="5" t="n">
        <v>1</v>
      </c>
      <c r="H20" s="5" t="n">
        <v>51</v>
      </c>
      <c r="J20" s="0" t="n">
        <v>1869</v>
      </c>
      <c r="K20" s="0" t="n">
        <v>51.02</v>
      </c>
      <c r="L20" s="9" t="n">
        <f aca="false">H20-K20</f>
        <v>-0.0200000000000031</v>
      </c>
      <c r="M20" s="1" t="n">
        <f aca="false">ABS(L20)</f>
        <v>0.0200000000000031</v>
      </c>
      <c r="N20" s="6" t="n">
        <f aca="false">IF(M20&gt;0.051, M20, 0)</f>
        <v>0</v>
      </c>
      <c r="O20" s="6"/>
      <c r="P20" s="1" t="n">
        <f aca="false">AC20-K20</f>
        <v>-0.0200000000000031</v>
      </c>
      <c r="Q20" s="1" t="n">
        <f aca="false">ABS(P20)</f>
        <v>0.0200000000000031</v>
      </c>
      <c r="R20" s="1" t="n">
        <f aca="false">IF(Q20&gt;0.51, Q20, 0)</f>
        <v>0</v>
      </c>
      <c r="S20" s="1"/>
      <c r="U20" s="2" t="n">
        <v>1869</v>
      </c>
      <c r="V20" s="7" t="s">
        <v>27</v>
      </c>
      <c r="W20" s="8" t="n">
        <v>10</v>
      </c>
      <c r="X20" s="7" t="s">
        <v>27</v>
      </c>
      <c r="Y20" s="8" t="n">
        <v>7</v>
      </c>
      <c r="Z20" s="7" t="s">
        <v>27</v>
      </c>
      <c r="AA20" s="8" t="n">
        <v>1</v>
      </c>
      <c r="AB20" s="7" t="s">
        <v>27</v>
      </c>
      <c r="AC20" s="8" t="n">
        <v>51</v>
      </c>
      <c r="AD20" s="7" t="s">
        <v>27</v>
      </c>
      <c r="AE20" s="8" t="s">
        <v>58</v>
      </c>
    </row>
    <row r="21" customFormat="false" ht="12.8" hidden="false" customHeight="false" outlineLevel="0" collapsed="false">
      <c r="A21" s="5" t="s">
        <v>59</v>
      </c>
      <c r="B21" s="5" t="n">
        <v>11</v>
      </c>
      <c r="C21" s="5" t="n">
        <v>38.25</v>
      </c>
      <c r="D21" s="5" t="n">
        <v>10</v>
      </c>
      <c r="E21" s="5" t="n">
        <v>28.25</v>
      </c>
      <c r="F21" s="5" t="n">
        <v>2</v>
      </c>
      <c r="G21" s="5" t="n">
        <v>2.5</v>
      </c>
      <c r="H21" s="5" t="n">
        <v>87.8</v>
      </c>
      <c r="J21" s="0" t="n">
        <v>1870</v>
      </c>
      <c r="K21" s="0" t="n">
        <v>87.8</v>
      </c>
      <c r="L21" s="9" t="n">
        <f aca="false">H21-K21</f>
        <v>0</v>
      </c>
      <c r="M21" s="1" t="n">
        <f aca="false">ABS(L21)</f>
        <v>0</v>
      </c>
      <c r="N21" s="6" t="n">
        <f aca="false">IF(M21&gt;0.051, M21, 0)</f>
        <v>0</v>
      </c>
      <c r="O21" s="6"/>
      <c r="P21" s="1" t="n">
        <f aca="false">AC21-K21</f>
        <v>0.200000000000003</v>
      </c>
      <c r="Q21" s="1" t="n">
        <f aca="false">ABS(P21)</f>
        <v>0.200000000000003</v>
      </c>
      <c r="R21" s="1" t="n">
        <f aca="false">IF(Q21&gt;0.51, Q21, 0)</f>
        <v>0</v>
      </c>
      <c r="S21" s="1"/>
      <c r="U21" s="2" t="n">
        <v>1870</v>
      </c>
      <c r="V21" s="7" t="s">
        <v>27</v>
      </c>
      <c r="W21" s="8" t="n">
        <v>11</v>
      </c>
      <c r="X21" s="7" t="s">
        <v>27</v>
      </c>
      <c r="Y21" s="8" t="n">
        <v>10</v>
      </c>
      <c r="Z21" s="7" t="s">
        <v>27</v>
      </c>
      <c r="AA21" s="8" t="n">
        <v>2</v>
      </c>
      <c r="AB21" s="7" t="s">
        <v>27</v>
      </c>
      <c r="AC21" s="8" t="n">
        <v>88</v>
      </c>
      <c r="AD21" s="7" t="s">
        <v>27</v>
      </c>
      <c r="AE21" s="8" t="s">
        <v>47</v>
      </c>
    </row>
    <row r="22" customFormat="false" ht="12.8" hidden="false" customHeight="false" outlineLevel="0" collapsed="false">
      <c r="A22" s="5" t="s">
        <v>60</v>
      </c>
      <c r="B22" s="5" t="n">
        <v>8</v>
      </c>
      <c r="C22" s="5" t="n">
        <v>48.25</v>
      </c>
      <c r="D22" s="5" t="n">
        <v>6</v>
      </c>
      <c r="E22" s="5" t="n">
        <v>22.5</v>
      </c>
      <c r="F22" s="5" t="n">
        <v>2</v>
      </c>
      <c r="G22" s="5" t="n">
        <v>3.25</v>
      </c>
      <c r="H22" s="5" t="n">
        <v>88.4</v>
      </c>
      <c r="J22" s="0" t="n">
        <v>1871</v>
      </c>
      <c r="K22" s="0" t="n">
        <v>88.39</v>
      </c>
      <c r="L22" s="9" t="n">
        <f aca="false">H22-K22</f>
        <v>0.0100000000000051</v>
      </c>
      <c r="M22" s="1" t="n">
        <f aca="false">ABS(L22)</f>
        <v>0.0100000000000051</v>
      </c>
      <c r="N22" s="6" t="n">
        <f aca="false">IF(M22&gt;0.051, M22, 0)</f>
        <v>0</v>
      </c>
      <c r="O22" s="6"/>
      <c r="P22" s="1" t="n">
        <f aca="false">AC22-K22</f>
        <v>-0.390000000000001</v>
      </c>
      <c r="Q22" s="1" t="n">
        <f aca="false">ABS(P22)</f>
        <v>0.390000000000001</v>
      </c>
      <c r="R22" s="1" t="n">
        <f aca="false">IF(Q22&gt;0.51, Q22, 0)</f>
        <v>0</v>
      </c>
      <c r="S22" s="1"/>
      <c r="U22" s="2" t="n">
        <v>1871</v>
      </c>
      <c r="V22" s="7" t="n">
        <v>6</v>
      </c>
      <c r="W22" s="8" t="n">
        <v>8</v>
      </c>
      <c r="X22" s="7" t="s">
        <v>27</v>
      </c>
      <c r="Y22" s="8" t="n">
        <v>6</v>
      </c>
      <c r="Z22" s="7" t="s">
        <v>27</v>
      </c>
      <c r="AA22" s="8" t="n">
        <v>2</v>
      </c>
      <c r="AB22" s="7" t="s">
        <v>27</v>
      </c>
      <c r="AC22" s="8" t="n">
        <v>88</v>
      </c>
      <c r="AD22" s="7" t="s">
        <v>27</v>
      </c>
      <c r="AE22" s="8" t="s">
        <v>61</v>
      </c>
    </row>
    <row r="23" customFormat="false" ht="12.8" hidden="false" customHeight="false" outlineLevel="0" collapsed="false">
      <c r="A23" s="5" t="s">
        <v>62</v>
      </c>
      <c r="B23" s="5" t="n">
        <v>5</v>
      </c>
      <c r="C23" s="5" t="n">
        <v>41.5</v>
      </c>
      <c r="D23" s="5" t="n">
        <v>4</v>
      </c>
      <c r="E23" s="5" t="n">
        <v>22.25</v>
      </c>
      <c r="F23" s="5" t="n">
        <v>0</v>
      </c>
      <c r="G23" s="5" t="n">
        <v>0</v>
      </c>
      <c r="H23" s="5" t="n">
        <v>65.4</v>
      </c>
      <c r="J23" s="0" t="n">
        <v>1872</v>
      </c>
      <c r="K23" s="0" t="n">
        <v>65.38</v>
      </c>
      <c r="L23" s="9" t="n">
        <f aca="false">H23-K23</f>
        <v>0.019999999999996</v>
      </c>
      <c r="M23" s="1" t="n">
        <f aca="false">ABS(L23)</f>
        <v>0.019999999999996</v>
      </c>
      <c r="N23" s="6" t="n">
        <f aca="false">IF(M23&gt;0.051, M23, 0)</f>
        <v>0</v>
      </c>
      <c r="O23" s="6"/>
      <c r="P23" s="1" t="n">
        <f aca="false">AC23-K23</f>
        <v>-0.38000000000001</v>
      </c>
      <c r="Q23" s="1" t="n">
        <f aca="false">ABS(P23)</f>
        <v>0.38000000000001</v>
      </c>
      <c r="R23" s="1" t="n">
        <f aca="false">IF(Q23&gt;0.51, Q23, 0)</f>
        <v>0</v>
      </c>
      <c r="S23" s="1"/>
      <c r="U23" s="2" t="n">
        <v>1872</v>
      </c>
      <c r="V23" s="7" t="n">
        <v>5</v>
      </c>
      <c r="W23" s="8" t="n">
        <v>5</v>
      </c>
      <c r="X23" s="7" t="s">
        <v>27</v>
      </c>
      <c r="Y23" s="8" t="n">
        <v>4</v>
      </c>
      <c r="Z23" s="7" t="s">
        <v>27</v>
      </c>
      <c r="AA23" s="8" t="n">
        <v>0</v>
      </c>
      <c r="AB23" s="7" t="s">
        <v>27</v>
      </c>
      <c r="AC23" s="8" t="n">
        <v>65</v>
      </c>
      <c r="AD23" s="7" t="s">
        <v>27</v>
      </c>
      <c r="AE23" s="8" t="n">
        <v>0</v>
      </c>
    </row>
    <row r="24" customFormat="false" ht="12.8" hidden="false" customHeight="false" outlineLevel="0" collapsed="false">
      <c r="A24" s="5" t="s">
        <v>63</v>
      </c>
      <c r="B24" s="5" t="n">
        <v>5</v>
      </c>
      <c r="C24" s="5" t="n">
        <v>35.5</v>
      </c>
      <c r="D24" s="5" t="n">
        <v>3</v>
      </c>
      <c r="E24" s="5" t="n">
        <v>20.75</v>
      </c>
      <c r="F24" s="5" t="n">
        <v>2</v>
      </c>
      <c r="G24" s="5" t="n">
        <v>2.5</v>
      </c>
      <c r="H24" s="5" t="n">
        <v>69.5</v>
      </c>
      <c r="J24" s="0" t="n">
        <v>1873</v>
      </c>
      <c r="K24" s="0" t="n">
        <v>69.47</v>
      </c>
      <c r="L24" s="9" t="n">
        <f aca="false">H24-K24</f>
        <v>0.0300000000000011</v>
      </c>
      <c r="M24" s="1" t="n">
        <f aca="false">ABS(L24)</f>
        <v>0.0300000000000011</v>
      </c>
      <c r="N24" s="6" t="n">
        <f aca="false">IF(M24&gt;0.051, M24, 0)</f>
        <v>0</v>
      </c>
      <c r="O24" s="6"/>
      <c r="P24" s="1" t="n">
        <f aca="false">AC24-K24</f>
        <v>-0.469999999999999</v>
      </c>
      <c r="Q24" s="1" t="n">
        <f aca="false">ABS(P24)</f>
        <v>0.469999999999999</v>
      </c>
      <c r="R24" s="1" t="n">
        <f aca="false">IF(Q24&gt;0.51, Q24, 0)</f>
        <v>0</v>
      </c>
      <c r="S24" s="1"/>
      <c r="U24" s="2" t="n">
        <v>1873</v>
      </c>
      <c r="V24" s="7" t="n">
        <v>5</v>
      </c>
      <c r="W24" s="8" t="n">
        <v>5</v>
      </c>
      <c r="X24" s="7" t="s">
        <v>27</v>
      </c>
      <c r="Y24" s="8" t="n">
        <v>3</v>
      </c>
      <c r="Z24" s="7" t="s">
        <v>27</v>
      </c>
      <c r="AA24" s="8" t="n">
        <v>2</v>
      </c>
      <c r="AB24" s="7" t="s">
        <v>27</v>
      </c>
      <c r="AC24" s="8" t="n">
        <v>69</v>
      </c>
      <c r="AD24" s="7" t="s">
        <v>27</v>
      </c>
      <c r="AE24" s="8" t="s">
        <v>28</v>
      </c>
    </row>
    <row r="25" customFormat="false" ht="12.8" hidden="false" customHeight="false" outlineLevel="0" collapsed="false">
      <c r="A25" s="5" t="s">
        <v>64</v>
      </c>
      <c r="B25" s="5" t="n">
        <v>7</v>
      </c>
      <c r="C25" s="5" t="n">
        <v>35.25</v>
      </c>
      <c r="D25" s="5" t="n">
        <v>4</v>
      </c>
      <c r="E25" s="5" t="n">
        <v>11</v>
      </c>
      <c r="F25" s="5" t="n">
        <v>0</v>
      </c>
      <c r="G25" s="5" t="n">
        <v>0</v>
      </c>
      <c r="H25" s="5" t="n">
        <v>47.1</v>
      </c>
      <c r="J25" s="0" t="n">
        <v>1874</v>
      </c>
      <c r="K25" s="0" t="n">
        <v>47.05</v>
      </c>
      <c r="L25" s="9" t="n">
        <f aca="false">H25-K25</f>
        <v>0.0499999999999972</v>
      </c>
      <c r="M25" s="1" t="n">
        <f aca="false">ABS(L25)</f>
        <v>0.0499999999999972</v>
      </c>
      <c r="N25" s="6" t="n">
        <f aca="false">IF(M25&gt;0.051, M25, 0)</f>
        <v>0</v>
      </c>
      <c r="O25" s="6"/>
      <c r="P25" s="1" t="n">
        <f aca="false">AC25-K25</f>
        <v>-0.0500000000000043</v>
      </c>
      <c r="Q25" s="1" t="n">
        <f aca="false">ABS(P25)</f>
        <v>0.0500000000000043</v>
      </c>
      <c r="R25" s="1" t="n">
        <f aca="false">IF(Q25&gt;0.51, Q25, 0)</f>
        <v>0</v>
      </c>
      <c r="S25" s="1"/>
      <c r="U25" s="2" t="n">
        <v>1874</v>
      </c>
      <c r="V25" s="7" t="n">
        <v>7</v>
      </c>
      <c r="W25" s="8" t="n">
        <v>7</v>
      </c>
      <c r="X25" s="7" t="s">
        <v>27</v>
      </c>
      <c r="Y25" s="8" t="n">
        <v>4</v>
      </c>
      <c r="Z25" s="7" t="s">
        <v>27</v>
      </c>
      <c r="AA25" s="8" t="n">
        <v>0</v>
      </c>
      <c r="AB25" s="7" t="s">
        <v>27</v>
      </c>
      <c r="AC25" s="8" t="n">
        <v>47</v>
      </c>
      <c r="AD25" s="7" t="s">
        <v>27</v>
      </c>
      <c r="AE25" s="8" t="s">
        <v>32</v>
      </c>
    </row>
    <row r="26" customFormat="false" ht="12.8" hidden="false" customHeight="false" outlineLevel="0" collapsed="false">
      <c r="A26" s="5" t="s">
        <v>65</v>
      </c>
      <c r="B26" s="5" t="n">
        <v>6</v>
      </c>
      <c r="C26" s="5" t="n">
        <v>37</v>
      </c>
      <c r="D26" s="5" t="n">
        <v>5</v>
      </c>
      <c r="E26" s="5" t="n">
        <v>26.25</v>
      </c>
      <c r="F26" s="5" t="n">
        <v>1</v>
      </c>
      <c r="G26" s="5" t="n">
        <v>0.5</v>
      </c>
      <c r="H26" s="5" t="n">
        <v>72.5</v>
      </c>
      <c r="J26" s="0" t="n">
        <v>1875</v>
      </c>
      <c r="K26" s="0" t="n">
        <v>72.48</v>
      </c>
      <c r="L26" s="9" t="n">
        <f aca="false">H26-K26</f>
        <v>0.019999999999996</v>
      </c>
      <c r="M26" s="1" t="n">
        <f aca="false">ABS(L26)</f>
        <v>0.019999999999996</v>
      </c>
      <c r="N26" s="6" t="n">
        <f aca="false">IF(M26&gt;0.051, M26, 0)</f>
        <v>0</v>
      </c>
      <c r="O26" s="6"/>
      <c r="P26" s="1" t="n">
        <f aca="false">AC26-K26</f>
        <v>-0.480000000000004</v>
      </c>
      <c r="Q26" s="1" t="n">
        <f aca="false">ABS(P26)</f>
        <v>0.480000000000004</v>
      </c>
      <c r="R26" s="1" t="n">
        <f aca="false">IF(Q26&gt;0.51, Q26, 0)</f>
        <v>0</v>
      </c>
      <c r="S26" s="1"/>
      <c r="U26" s="2" t="n">
        <v>1875</v>
      </c>
      <c r="V26" s="7" t="n">
        <v>4</v>
      </c>
      <c r="W26" s="8" t="n">
        <v>6</v>
      </c>
      <c r="X26" s="7" t="s">
        <v>27</v>
      </c>
      <c r="Y26" s="8" t="n">
        <v>5</v>
      </c>
      <c r="Z26" s="7" t="s">
        <v>27</v>
      </c>
      <c r="AA26" s="8" t="n">
        <v>1</v>
      </c>
      <c r="AB26" s="7" t="s">
        <v>27</v>
      </c>
      <c r="AC26" s="8" t="n">
        <v>72</v>
      </c>
      <c r="AD26" s="7" t="s">
        <v>27</v>
      </c>
      <c r="AE26" s="8" t="s">
        <v>36</v>
      </c>
    </row>
    <row r="27" customFormat="false" ht="12.8" hidden="false" customHeight="false" outlineLevel="0" collapsed="false">
      <c r="A27" s="5" t="s">
        <v>66</v>
      </c>
      <c r="B27" s="5" t="n">
        <v>5</v>
      </c>
      <c r="C27" s="5" t="n">
        <v>31</v>
      </c>
      <c r="D27" s="5" t="n">
        <v>4</v>
      </c>
      <c r="E27" s="5" t="n">
        <v>15.25</v>
      </c>
      <c r="F27" s="5" t="n">
        <v>2</v>
      </c>
      <c r="G27" s="5" t="n">
        <v>1.25</v>
      </c>
      <c r="H27" s="5" t="n">
        <v>57.1</v>
      </c>
      <c r="J27" s="0" t="n">
        <v>1876</v>
      </c>
      <c r="K27" s="0" t="n">
        <v>56.05</v>
      </c>
      <c r="L27" s="9" t="n">
        <f aca="false">H27-K27</f>
        <v>1.05</v>
      </c>
      <c r="M27" s="1" t="n">
        <f aca="false">ABS(L27)</f>
        <v>1.05</v>
      </c>
      <c r="N27" s="6" t="n">
        <f aca="false">IF(M27&gt;0.051, M27, 0)</f>
        <v>1.05</v>
      </c>
      <c r="O27" s="6"/>
      <c r="P27" s="1" t="n">
        <f aca="false">AC27-K27</f>
        <v>0.949999999999996</v>
      </c>
      <c r="Q27" s="1" t="n">
        <f aca="false">ABS(P27)</f>
        <v>0.949999999999996</v>
      </c>
      <c r="R27" s="1" t="n">
        <f aca="false">IF(Q27&gt;0.51, Q27, 0)</f>
        <v>0.949999999999996</v>
      </c>
      <c r="S27" s="1"/>
      <c r="U27" s="2" t="n">
        <v>1876</v>
      </c>
      <c r="V27" s="7" t="n">
        <v>3</v>
      </c>
      <c r="W27" s="8" t="n">
        <v>5</v>
      </c>
      <c r="X27" s="7" t="s">
        <v>27</v>
      </c>
      <c r="Y27" s="8" t="n">
        <v>4</v>
      </c>
      <c r="Z27" s="7" t="s">
        <v>27</v>
      </c>
      <c r="AA27" s="8" t="n">
        <v>2</v>
      </c>
      <c r="AB27" s="7" t="s">
        <v>27</v>
      </c>
      <c r="AC27" s="8" t="n">
        <v>57</v>
      </c>
      <c r="AD27" s="7" t="s">
        <v>27</v>
      </c>
      <c r="AE27" s="8" t="s">
        <v>55</v>
      </c>
    </row>
    <row r="28" customFormat="false" ht="12.8" hidden="false" customHeight="false" outlineLevel="0" collapsed="false">
      <c r="A28" s="5" t="s">
        <v>67</v>
      </c>
      <c r="B28" s="5" t="n">
        <v>8</v>
      </c>
      <c r="C28" s="5" t="n">
        <v>49.5</v>
      </c>
      <c r="D28" s="5" t="n">
        <v>3</v>
      </c>
      <c r="E28" s="5" t="n">
        <v>20.75</v>
      </c>
      <c r="F28" s="5" t="n">
        <v>1</v>
      </c>
      <c r="G28" s="5" t="n">
        <v>0.25</v>
      </c>
      <c r="H28" s="5" t="n">
        <v>73.4</v>
      </c>
      <c r="J28" s="0" t="n">
        <v>1877</v>
      </c>
      <c r="K28" s="0" t="n">
        <v>73.36</v>
      </c>
      <c r="L28" s="9" t="n">
        <f aca="false">H28-K28</f>
        <v>0.0400000000000063</v>
      </c>
      <c r="M28" s="1" t="n">
        <f aca="false">ABS(L28)</f>
        <v>0.0400000000000063</v>
      </c>
      <c r="N28" s="6" t="n">
        <f aca="false">IF(M28&gt;0.051, M28, 0)</f>
        <v>0</v>
      </c>
      <c r="O28" s="6"/>
      <c r="P28" s="1" t="n">
        <f aca="false">AC28-K28</f>
        <v>-0.359999999999999</v>
      </c>
      <c r="Q28" s="1" t="n">
        <f aca="false">ABS(P28)</f>
        <v>0.359999999999999</v>
      </c>
      <c r="R28" s="1" t="n">
        <f aca="false">IF(Q28&gt;0.51, Q28, 0)</f>
        <v>0</v>
      </c>
      <c r="S28" s="1"/>
      <c r="U28" s="2" t="n">
        <v>1877</v>
      </c>
      <c r="V28" s="7" t="n">
        <v>8</v>
      </c>
      <c r="W28" s="8" t="n">
        <v>8</v>
      </c>
      <c r="X28" s="7" t="s">
        <v>27</v>
      </c>
      <c r="Y28" s="8" t="n">
        <v>3</v>
      </c>
      <c r="Z28" s="7" t="s">
        <v>27</v>
      </c>
      <c r="AA28" s="8" t="n">
        <v>1</v>
      </c>
      <c r="AB28" s="7" t="s">
        <v>27</v>
      </c>
      <c r="AC28" s="8" t="n">
        <v>73</v>
      </c>
      <c r="AD28" s="7" t="s">
        <v>27</v>
      </c>
      <c r="AE28" s="8" t="s">
        <v>28</v>
      </c>
    </row>
    <row r="29" customFormat="false" ht="12.8" hidden="false" customHeight="false" outlineLevel="0" collapsed="false">
      <c r="A29" s="5" t="s">
        <v>68</v>
      </c>
      <c r="B29" s="5" t="n">
        <v>12</v>
      </c>
      <c r="C29" s="5" t="n">
        <v>90</v>
      </c>
      <c r="D29" s="5" t="n">
        <v>10</v>
      </c>
      <c r="E29" s="5" t="n">
        <v>50.25</v>
      </c>
      <c r="F29" s="5" t="n">
        <v>2</v>
      </c>
      <c r="G29" s="5" t="n">
        <v>10</v>
      </c>
      <c r="H29" s="5" t="n">
        <v>180.9</v>
      </c>
      <c r="J29" s="0" t="n">
        <v>1878</v>
      </c>
      <c r="K29" s="0" t="n">
        <v>180.85</v>
      </c>
      <c r="L29" s="9" t="n">
        <f aca="false">H29-K29</f>
        <v>0.049999999999983</v>
      </c>
      <c r="M29" s="1" t="n">
        <f aca="false">ABS(L29)</f>
        <v>0.049999999999983</v>
      </c>
      <c r="N29" s="6" t="n">
        <f aca="false">IF(M29&gt;0.051, M29, 0)</f>
        <v>0</v>
      </c>
      <c r="O29" s="6"/>
      <c r="P29" s="1" t="n">
        <f aca="false">AC29-K29</f>
        <v>0.149999999999977</v>
      </c>
      <c r="Q29" s="1" t="n">
        <f aca="false">ABS(P29)</f>
        <v>0.149999999999977</v>
      </c>
      <c r="R29" s="1" t="n">
        <f aca="false">IF(Q29&gt;0.51, Q29, 0)</f>
        <v>0</v>
      </c>
      <c r="S29" s="1"/>
      <c r="U29" s="2" t="n">
        <v>1878</v>
      </c>
      <c r="V29" s="7" t="n">
        <v>10</v>
      </c>
      <c r="W29" s="8" t="n">
        <v>12</v>
      </c>
      <c r="X29" s="7" t="s">
        <v>27</v>
      </c>
      <c r="Y29" s="8" t="n">
        <v>10</v>
      </c>
      <c r="Z29" s="7" t="s">
        <v>27</v>
      </c>
      <c r="AA29" s="8" t="n">
        <v>2</v>
      </c>
      <c r="AB29" s="7" t="s">
        <v>27</v>
      </c>
      <c r="AC29" s="8" t="n">
        <v>181</v>
      </c>
      <c r="AD29" s="7" t="s">
        <v>27</v>
      </c>
      <c r="AE29" s="8" t="s">
        <v>52</v>
      </c>
    </row>
    <row r="30" customFormat="false" ht="12.8" hidden="false" customHeight="false" outlineLevel="0" collapsed="false">
      <c r="A30" s="5" t="s">
        <v>69</v>
      </c>
      <c r="B30" s="5" t="n">
        <v>8</v>
      </c>
      <c r="C30" s="5" t="n">
        <v>43</v>
      </c>
      <c r="D30" s="5" t="n">
        <v>6</v>
      </c>
      <c r="E30" s="5" t="n">
        <v>12.25</v>
      </c>
      <c r="F30" s="5" t="n">
        <v>2</v>
      </c>
      <c r="G30" s="5" t="n">
        <v>2</v>
      </c>
      <c r="H30" s="5" t="n">
        <v>63.6</v>
      </c>
      <c r="J30" s="0" t="n">
        <v>1879</v>
      </c>
      <c r="K30" s="0" t="n">
        <v>63.63</v>
      </c>
      <c r="L30" s="9" t="n">
        <f aca="false">H30-K30</f>
        <v>-0.0300000000000011</v>
      </c>
      <c r="M30" s="1" t="n">
        <f aca="false">ABS(L30)</f>
        <v>0.0300000000000011</v>
      </c>
      <c r="N30" s="6" t="n">
        <f aca="false">IF(M30&gt;0.051, M30, 0)</f>
        <v>0</v>
      </c>
      <c r="O30" s="6"/>
      <c r="P30" s="1" t="n">
        <f aca="false">AC30-K30</f>
        <v>0.369999999999997</v>
      </c>
      <c r="Q30" s="1" t="n">
        <f aca="false">ABS(P30)</f>
        <v>0.369999999999997</v>
      </c>
      <c r="R30" s="1" t="n">
        <f aca="false">IF(Q30&gt;0.51, Q30, 0)</f>
        <v>0</v>
      </c>
      <c r="S30" s="1"/>
      <c r="U30" s="2" t="n">
        <v>1879</v>
      </c>
      <c r="V30" s="7" t="n">
        <v>8</v>
      </c>
      <c r="W30" s="8" t="n">
        <v>8</v>
      </c>
      <c r="X30" s="7" t="s">
        <v>27</v>
      </c>
      <c r="Y30" s="8" t="n">
        <v>6</v>
      </c>
      <c r="Z30" s="7" t="s">
        <v>27</v>
      </c>
      <c r="AA30" s="8" t="n">
        <v>2</v>
      </c>
      <c r="AB30" s="7" t="s">
        <v>27</v>
      </c>
      <c r="AC30" s="8" t="n">
        <v>64</v>
      </c>
      <c r="AD30" s="7" t="s">
        <v>27</v>
      </c>
      <c r="AE30" s="8" t="s">
        <v>70</v>
      </c>
    </row>
    <row r="31" customFormat="false" ht="12.8" hidden="false" customHeight="false" outlineLevel="0" collapsed="false">
      <c r="A31" s="5" t="s">
        <v>71</v>
      </c>
      <c r="B31" s="5" t="n">
        <v>11</v>
      </c>
      <c r="C31" s="5" t="n">
        <v>68.75</v>
      </c>
      <c r="D31" s="5" t="n">
        <v>9</v>
      </c>
      <c r="E31" s="5" t="n">
        <v>35.5</v>
      </c>
      <c r="F31" s="5" t="n">
        <v>2</v>
      </c>
      <c r="G31" s="5" t="n">
        <v>4.75</v>
      </c>
      <c r="H31" s="5" t="n">
        <v>131.1</v>
      </c>
      <c r="J31" s="0" t="n">
        <v>1880</v>
      </c>
      <c r="K31" s="0" t="n">
        <v>131.08</v>
      </c>
      <c r="L31" s="9" t="n">
        <f aca="false">H31-K31</f>
        <v>0.0199999999999818</v>
      </c>
      <c r="M31" s="1" t="n">
        <f aca="false">ABS(L31)</f>
        <v>0.0199999999999818</v>
      </c>
      <c r="N31" s="6" t="n">
        <f aca="false">IF(M31&gt;0.051, M31, 0)</f>
        <v>0</v>
      </c>
      <c r="O31" s="6"/>
      <c r="P31" s="1" t="n">
        <f aca="false">AC31-K31</f>
        <v>-0.0800000000000125</v>
      </c>
      <c r="Q31" s="1" t="n">
        <f aca="false">ABS(P31)</f>
        <v>0.0800000000000125</v>
      </c>
      <c r="R31" s="1" t="n">
        <f aca="false">IF(Q31&gt;0.51, Q31, 0)</f>
        <v>0</v>
      </c>
      <c r="S31" s="1"/>
      <c r="U31" s="2" t="n">
        <v>1880</v>
      </c>
      <c r="V31" s="7" t="n">
        <v>9</v>
      </c>
      <c r="W31" s="8" t="n">
        <v>11</v>
      </c>
      <c r="X31" s="7" t="s">
        <v>27</v>
      </c>
      <c r="Y31" s="8" t="n">
        <v>9</v>
      </c>
      <c r="Z31" s="7" t="s">
        <v>27</v>
      </c>
      <c r="AA31" s="8" t="n">
        <v>2</v>
      </c>
      <c r="AB31" s="7" t="s">
        <v>27</v>
      </c>
      <c r="AC31" s="8" t="n">
        <v>131</v>
      </c>
      <c r="AD31" s="7" t="s">
        <v>27</v>
      </c>
      <c r="AE31" s="8" t="s">
        <v>72</v>
      </c>
    </row>
    <row r="32" customFormat="false" ht="12.8" hidden="false" customHeight="false" outlineLevel="0" collapsed="false">
      <c r="A32" s="5" t="s">
        <v>73</v>
      </c>
      <c r="B32" s="5" t="n">
        <v>7</v>
      </c>
      <c r="C32" s="5" t="n">
        <v>37.25</v>
      </c>
      <c r="D32" s="5" t="n">
        <v>4</v>
      </c>
      <c r="E32" s="5" t="n">
        <v>15</v>
      </c>
      <c r="F32" s="5" t="n">
        <v>0</v>
      </c>
      <c r="G32" s="5" t="n">
        <v>0</v>
      </c>
      <c r="H32" s="5" t="n">
        <v>59.3</v>
      </c>
      <c r="J32" s="0" t="n">
        <v>1881</v>
      </c>
      <c r="K32" s="0" t="n">
        <v>59.25</v>
      </c>
      <c r="L32" s="9" t="n">
        <f aca="false">H32-K32</f>
        <v>0.0499999999999972</v>
      </c>
      <c r="M32" s="1" t="n">
        <f aca="false">ABS(L32)</f>
        <v>0.0499999999999972</v>
      </c>
      <c r="N32" s="6" t="n">
        <f aca="false">IF(M32&gt;0.051, M32, 0)</f>
        <v>0</v>
      </c>
      <c r="O32" s="6"/>
      <c r="P32" s="1" t="n">
        <f aca="false">AC32-K32</f>
        <v>-0.25</v>
      </c>
      <c r="Q32" s="1" t="n">
        <f aca="false">ABS(P32)</f>
        <v>0.25</v>
      </c>
      <c r="R32" s="1" t="n">
        <f aca="false">IF(Q32&gt;0.51, Q32, 0)</f>
        <v>0</v>
      </c>
      <c r="S32" s="1"/>
      <c r="U32" s="2" t="n">
        <v>1881</v>
      </c>
      <c r="V32" s="7" t="n">
        <v>6</v>
      </c>
      <c r="W32" s="8" t="n">
        <v>7</v>
      </c>
      <c r="X32" s="7" t="s">
        <v>27</v>
      </c>
      <c r="Y32" s="8" t="n">
        <v>4</v>
      </c>
      <c r="Z32" s="7" t="s">
        <v>27</v>
      </c>
      <c r="AA32" s="8" t="n">
        <v>0</v>
      </c>
      <c r="AB32" s="7" t="s">
        <v>27</v>
      </c>
      <c r="AC32" s="8" t="n">
        <v>59</v>
      </c>
      <c r="AD32" s="7" t="s">
        <v>27</v>
      </c>
      <c r="AE32" s="8" t="s">
        <v>52</v>
      </c>
    </row>
    <row r="33" customFormat="false" ht="12.8" hidden="false" customHeight="false" outlineLevel="0" collapsed="false">
      <c r="A33" s="5" t="s">
        <v>74</v>
      </c>
      <c r="B33" s="5" t="n">
        <v>6</v>
      </c>
      <c r="C33" s="5" t="n">
        <v>33.5</v>
      </c>
      <c r="D33" s="5" t="n">
        <v>4</v>
      </c>
      <c r="E33" s="5" t="n">
        <v>18</v>
      </c>
      <c r="F33" s="5" t="n">
        <v>2</v>
      </c>
      <c r="G33" s="5" t="n">
        <v>1.5</v>
      </c>
      <c r="H33" s="5" t="n">
        <v>59.5</v>
      </c>
      <c r="J33" s="0" t="n">
        <v>1882</v>
      </c>
      <c r="K33" s="0" t="n">
        <v>59.4675</v>
      </c>
      <c r="L33" s="9" t="n">
        <f aca="false">H33-K33</f>
        <v>0.0324999999999989</v>
      </c>
      <c r="M33" s="1" t="n">
        <f aca="false">ABS(L33)</f>
        <v>0.0324999999999989</v>
      </c>
      <c r="N33" s="6" t="n">
        <f aca="false">IF(M33&gt;0.051, M33, 0)</f>
        <v>0</v>
      </c>
      <c r="O33" s="6"/>
      <c r="P33" s="1" t="n">
        <f aca="false">AC33-K33</f>
        <v>-0.467500000000001</v>
      </c>
      <c r="Q33" s="1" t="n">
        <f aca="false">ABS(P33)</f>
        <v>0.467500000000001</v>
      </c>
      <c r="R33" s="1" t="n">
        <f aca="false">IF(Q33&gt;0.51, Q33, 0)</f>
        <v>0</v>
      </c>
      <c r="S33" s="1"/>
      <c r="U33" s="2" t="n">
        <v>1882</v>
      </c>
      <c r="V33" s="7" t="n">
        <v>3</v>
      </c>
      <c r="W33" s="8" t="n">
        <v>6</v>
      </c>
      <c r="X33" s="7" t="s">
        <v>27</v>
      </c>
      <c r="Y33" s="8" t="n">
        <v>4</v>
      </c>
      <c r="Z33" s="7" t="s">
        <v>27</v>
      </c>
      <c r="AA33" s="8" t="n">
        <v>2</v>
      </c>
      <c r="AB33" s="7" t="s">
        <v>27</v>
      </c>
      <c r="AC33" s="8" t="n">
        <v>59</v>
      </c>
      <c r="AD33" s="7" t="s">
        <v>27</v>
      </c>
      <c r="AE33" s="8" t="s">
        <v>75</v>
      </c>
    </row>
    <row r="34" customFormat="false" ht="12.8" hidden="false" customHeight="false" outlineLevel="0" collapsed="false">
      <c r="A34" s="5" t="s">
        <v>76</v>
      </c>
      <c r="B34" s="5" t="n">
        <v>4</v>
      </c>
      <c r="C34" s="5" t="n">
        <v>28.5</v>
      </c>
      <c r="D34" s="5" t="n">
        <v>3</v>
      </c>
      <c r="E34" s="5" t="n">
        <v>20.5</v>
      </c>
      <c r="F34" s="5" t="n">
        <v>2</v>
      </c>
      <c r="G34" s="5" t="n">
        <v>4</v>
      </c>
      <c r="H34" s="5" t="n">
        <v>66.7</v>
      </c>
      <c r="J34" s="0" t="n">
        <v>1883</v>
      </c>
      <c r="K34" s="0" t="n">
        <v>66.7</v>
      </c>
      <c r="L34" s="9" t="n">
        <f aca="false">H34-K34</f>
        <v>0</v>
      </c>
      <c r="M34" s="1" t="n">
        <f aca="false">ABS(L34)</f>
        <v>0</v>
      </c>
      <c r="N34" s="6" t="n">
        <f aca="false">IF(M34&gt;0.051, M34, 0)</f>
        <v>0</v>
      </c>
      <c r="O34" s="6"/>
      <c r="P34" s="1" t="n">
        <f aca="false">AC34-K34</f>
        <v>0.299999999999997</v>
      </c>
      <c r="Q34" s="1" t="n">
        <f aca="false">ABS(P34)</f>
        <v>0.299999999999997</v>
      </c>
      <c r="R34" s="1" t="n">
        <f aca="false">IF(Q34&gt;0.51, Q34, 0)</f>
        <v>0</v>
      </c>
      <c r="S34" s="1"/>
      <c r="U34" s="2" t="n">
        <v>1883</v>
      </c>
      <c r="V34" s="7" t="n">
        <v>4</v>
      </c>
      <c r="W34" s="8" t="n">
        <v>4</v>
      </c>
      <c r="X34" s="7" t="s">
        <v>27</v>
      </c>
      <c r="Y34" s="8" t="n">
        <v>3</v>
      </c>
      <c r="Z34" s="7" t="s">
        <v>27</v>
      </c>
      <c r="AA34" s="8" t="n">
        <v>2</v>
      </c>
      <c r="AB34" s="7" t="s">
        <v>27</v>
      </c>
      <c r="AC34" s="8" t="n">
        <v>67</v>
      </c>
      <c r="AD34" s="7" t="s">
        <v>27</v>
      </c>
      <c r="AE34" s="8" t="s">
        <v>40</v>
      </c>
    </row>
    <row r="35" customFormat="false" ht="12.8" hidden="false" customHeight="false" outlineLevel="0" collapsed="false">
      <c r="A35" s="5" t="s">
        <v>77</v>
      </c>
      <c r="B35" s="5" t="n">
        <v>4</v>
      </c>
      <c r="C35" s="5" t="n">
        <v>35.75</v>
      </c>
      <c r="D35" s="5" t="n">
        <v>4</v>
      </c>
      <c r="E35" s="5" t="n">
        <v>22.5</v>
      </c>
      <c r="F35" s="5" t="n">
        <v>1</v>
      </c>
      <c r="G35" s="5" t="n">
        <v>2</v>
      </c>
      <c r="H35" s="5" t="n">
        <v>72.1</v>
      </c>
      <c r="J35" s="0" t="n">
        <v>1884</v>
      </c>
      <c r="K35" s="0" t="n">
        <v>72.06</v>
      </c>
      <c r="L35" s="9" t="n">
        <f aca="false">H35-K35</f>
        <v>0.039999999999992</v>
      </c>
      <c r="M35" s="1" t="n">
        <f aca="false">ABS(L35)</f>
        <v>0.039999999999992</v>
      </c>
      <c r="N35" s="6" t="n">
        <f aca="false">IF(M35&gt;0.051, M35, 0)</f>
        <v>0</v>
      </c>
      <c r="O35" s="6"/>
      <c r="P35" s="1" t="n">
        <f aca="false">AC35-K35</f>
        <v>-0.0600000000000023</v>
      </c>
      <c r="Q35" s="1" t="n">
        <f aca="false">ABS(P35)</f>
        <v>0.0600000000000023</v>
      </c>
      <c r="R35" s="1" t="n">
        <f aca="false">IF(Q35&gt;0.51, Q35, 0)</f>
        <v>0</v>
      </c>
      <c r="S35" s="1"/>
      <c r="U35" s="2" t="n">
        <v>1884</v>
      </c>
      <c r="V35" s="7" t="n">
        <v>3</v>
      </c>
      <c r="W35" s="8" t="n">
        <v>4</v>
      </c>
      <c r="X35" s="7" t="s">
        <v>27</v>
      </c>
      <c r="Y35" s="8" t="n">
        <v>4</v>
      </c>
      <c r="Z35" s="7" t="s">
        <v>27</v>
      </c>
      <c r="AA35" s="8" t="n">
        <v>1</v>
      </c>
      <c r="AB35" s="7" t="s">
        <v>27</v>
      </c>
      <c r="AC35" s="8" t="n">
        <v>72</v>
      </c>
      <c r="AD35" s="7" t="s">
        <v>27</v>
      </c>
      <c r="AE35" s="8" t="n">
        <v>0</v>
      </c>
    </row>
    <row r="36" customFormat="false" ht="12.8" hidden="false" customHeight="false" outlineLevel="0" collapsed="false">
      <c r="A36" s="5" t="s">
        <v>78</v>
      </c>
      <c r="B36" s="5" t="n">
        <v>8</v>
      </c>
      <c r="C36" s="5" t="n">
        <v>41.5</v>
      </c>
      <c r="D36" s="5" t="n">
        <v>6</v>
      </c>
      <c r="E36" s="5" t="n">
        <v>13.5</v>
      </c>
      <c r="F36" s="5" t="n">
        <v>0</v>
      </c>
      <c r="G36" s="5" t="n">
        <v>0</v>
      </c>
      <c r="H36" s="5" t="n">
        <v>58.3</v>
      </c>
      <c r="J36" s="0" t="n">
        <v>1885</v>
      </c>
      <c r="K36" s="0" t="n">
        <v>58.3</v>
      </c>
      <c r="L36" s="9" t="n">
        <f aca="false">H36-K36</f>
        <v>0</v>
      </c>
      <c r="M36" s="1" t="n">
        <f aca="false">ABS(L36)</f>
        <v>0</v>
      </c>
      <c r="N36" s="6" t="n">
        <f aca="false">IF(M36&gt;0.051, M36, 0)</f>
        <v>0</v>
      </c>
      <c r="O36" s="6"/>
      <c r="P36" s="1" t="n">
        <f aca="false">AC36-K36</f>
        <v>-0.300000000000004</v>
      </c>
      <c r="Q36" s="1" t="n">
        <f aca="false">ABS(P36)</f>
        <v>0.300000000000004</v>
      </c>
      <c r="R36" s="1" t="n">
        <f aca="false">IF(Q36&gt;0.51, Q36, 0)</f>
        <v>0</v>
      </c>
      <c r="S36" s="1"/>
      <c r="U36" s="2" t="n">
        <v>1885</v>
      </c>
      <c r="V36" s="7" t="n">
        <v>8</v>
      </c>
      <c r="W36" s="8" t="n">
        <v>8</v>
      </c>
      <c r="X36" s="7" t="s">
        <v>27</v>
      </c>
      <c r="Y36" s="8" t="n">
        <v>6</v>
      </c>
      <c r="Z36" s="7" t="s">
        <v>27</v>
      </c>
      <c r="AA36" s="8" t="n">
        <v>0</v>
      </c>
      <c r="AB36" s="7" t="s">
        <v>27</v>
      </c>
      <c r="AC36" s="8" t="n">
        <v>58</v>
      </c>
      <c r="AD36" s="7" t="s">
        <v>27</v>
      </c>
      <c r="AE36" s="8" t="s">
        <v>40</v>
      </c>
    </row>
    <row r="37" customFormat="false" ht="23.85" hidden="false" customHeight="false" outlineLevel="0" collapsed="false">
      <c r="A37" s="5" t="s">
        <v>79</v>
      </c>
      <c r="B37" s="5" t="n">
        <v>12</v>
      </c>
      <c r="C37" s="5" t="n">
        <v>84.25</v>
      </c>
      <c r="D37" s="5" t="n">
        <v>10</v>
      </c>
      <c r="E37" s="5" t="n">
        <v>49.5</v>
      </c>
      <c r="F37" s="5" t="n">
        <v>4</v>
      </c>
      <c r="G37" s="5" t="n">
        <v>4.5</v>
      </c>
      <c r="H37" s="5" t="n">
        <v>166.2</v>
      </c>
      <c r="J37" s="0" t="n">
        <v>1886</v>
      </c>
      <c r="K37" s="0" t="n">
        <v>166.165</v>
      </c>
      <c r="L37" s="9" t="n">
        <f aca="false">H37-K37</f>
        <v>0.0349999999999682</v>
      </c>
      <c r="M37" s="1" t="n">
        <f aca="false">ABS(L37)</f>
        <v>0.0349999999999682</v>
      </c>
      <c r="N37" s="6" t="n">
        <f aca="false">IF(M37&gt;0.051, M37, 0)</f>
        <v>0</v>
      </c>
      <c r="O37" s="6"/>
      <c r="P37" s="1" t="n">
        <f aca="false">AC37-K37</f>
        <v>-0.16500000000002</v>
      </c>
      <c r="Q37" s="1" t="n">
        <f aca="false">ABS(P37)</f>
        <v>0.16500000000002</v>
      </c>
      <c r="R37" s="1" t="n">
        <f aca="false">IF(Q37&gt;0.51, Q37, 0)</f>
        <v>0</v>
      </c>
      <c r="S37" s="1"/>
      <c r="U37" s="2" t="n">
        <v>1886</v>
      </c>
      <c r="V37" s="7" t="n">
        <v>10</v>
      </c>
      <c r="W37" s="8" t="n">
        <v>12</v>
      </c>
      <c r="X37" s="7" t="n">
        <v>8</v>
      </c>
      <c r="Y37" s="8" t="n">
        <v>10</v>
      </c>
      <c r="Z37" s="7" t="n">
        <v>0</v>
      </c>
      <c r="AA37" s="8" t="n">
        <v>4</v>
      </c>
      <c r="AB37" s="7" t="n">
        <v>135</v>
      </c>
      <c r="AC37" s="8" t="n">
        <v>166</v>
      </c>
      <c r="AD37" s="7" t="s">
        <v>27</v>
      </c>
      <c r="AE37" s="8" t="s">
        <v>80</v>
      </c>
    </row>
    <row r="38" customFormat="false" ht="12.8" hidden="false" customHeight="false" outlineLevel="0" collapsed="false">
      <c r="A38" s="5" t="s">
        <v>81</v>
      </c>
      <c r="B38" s="5" t="n">
        <v>19</v>
      </c>
      <c r="C38" s="5" t="n">
        <v>106.25</v>
      </c>
      <c r="D38" s="5" t="n">
        <v>11</v>
      </c>
      <c r="E38" s="5" t="n">
        <v>47</v>
      </c>
      <c r="F38" s="5" t="n">
        <v>2</v>
      </c>
      <c r="G38" s="5" t="n">
        <v>6.75</v>
      </c>
      <c r="H38" s="5" t="n">
        <v>181.3</v>
      </c>
      <c r="J38" s="0" t="n">
        <v>1887</v>
      </c>
      <c r="K38" s="0" t="n">
        <v>181.26</v>
      </c>
      <c r="L38" s="9" t="n">
        <f aca="false">H38-K38</f>
        <v>0.039999999999992</v>
      </c>
      <c r="M38" s="1" t="n">
        <f aca="false">ABS(L38)</f>
        <v>0.039999999999992</v>
      </c>
      <c r="N38" s="6" t="n">
        <f aca="false">IF(M38&gt;0.051, M38, 0)</f>
        <v>0</v>
      </c>
      <c r="O38" s="6"/>
      <c r="P38" s="1" t="n">
        <f aca="false">AC38-K38</f>
        <v>-0.260000000000019</v>
      </c>
      <c r="Q38" s="1" t="n">
        <f aca="false">ABS(P38)</f>
        <v>0.260000000000019</v>
      </c>
      <c r="R38" s="1" t="n">
        <f aca="false">IF(Q38&gt;0.51, Q38, 0)</f>
        <v>0</v>
      </c>
      <c r="S38" s="1"/>
      <c r="U38" s="2" t="n">
        <v>1887</v>
      </c>
      <c r="V38" s="7" t="n">
        <v>17</v>
      </c>
      <c r="W38" s="8" t="n">
        <v>19</v>
      </c>
      <c r="X38" s="7" t="n">
        <v>10</v>
      </c>
      <c r="Y38" s="8" t="n">
        <v>11</v>
      </c>
      <c r="Z38" s="7" t="n">
        <v>2</v>
      </c>
      <c r="AA38" s="8" t="n">
        <v>2</v>
      </c>
      <c r="AB38" s="7" t="n">
        <v>199</v>
      </c>
      <c r="AC38" s="8" t="n">
        <v>181</v>
      </c>
      <c r="AD38" s="7" t="s">
        <v>27</v>
      </c>
      <c r="AE38" s="8" t="s">
        <v>82</v>
      </c>
    </row>
    <row r="39" customFormat="false" ht="12.8" hidden="false" customHeight="false" outlineLevel="0" collapsed="false">
      <c r="A39" s="5" t="s">
        <v>83</v>
      </c>
      <c r="B39" s="5" t="n">
        <v>9</v>
      </c>
      <c r="C39" s="5" t="n">
        <v>50.75</v>
      </c>
      <c r="D39" s="5" t="n">
        <v>6</v>
      </c>
      <c r="E39" s="5" t="n">
        <v>21</v>
      </c>
      <c r="F39" s="5" t="n">
        <v>2</v>
      </c>
      <c r="G39" s="5" t="n">
        <v>2.25</v>
      </c>
      <c r="H39" s="5" t="n">
        <v>84.9</v>
      </c>
      <c r="J39" s="0" t="n">
        <v>1888</v>
      </c>
      <c r="K39" s="0" t="n">
        <v>84.945</v>
      </c>
      <c r="L39" s="9" t="n">
        <f aca="false">H39-K39</f>
        <v>-0.0450000000000017</v>
      </c>
      <c r="M39" s="1" t="n">
        <f aca="false">ABS(L39)</f>
        <v>0.0450000000000017</v>
      </c>
      <c r="N39" s="6" t="n">
        <f aca="false">IF(M39&gt;0.051, M39, 0)</f>
        <v>0</v>
      </c>
      <c r="O39" s="6"/>
      <c r="P39" s="1" t="n">
        <f aca="false">AC39-K39</f>
        <v>0.0549999999999926</v>
      </c>
      <c r="Q39" s="1" t="n">
        <f aca="false">ABS(P39)</f>
        <v>0.0549999999999926</v>
      </c>
      <c r="R39" s="1" t="n">
        <f aca="false">IF(Q39&gt;0.51, Q39, 0)</f>
        <v>0</v>
      </c>
      <c r="S39" s="1"/>
      <c r="U39" s="2" t="n">
        <v>1888</v>
      </c>
      <c r="V39" s="7" t="n">
        <v>9</v>
      </c>
      <c r="W39" s="8" t="n">
        <v>9</v>
      </c>
      <c r="X39" s="7" t="n">
        <v>5</v>
      </c>
      <c r="Y39" s="8" t="n">
        <v>6</v>
      </c>
      <c r="Z39" s="7" t="n">
        <v>0</v>
      </c>
      <c r="AA39" s="8" t="n">
        <v>2</v>
      </c>
      <c r="AB39" s="7" t="n">
        <v>93</v>
      </c>
      <c r="AC39" s="8" t="n">
        <v>85</v>
      </c>
      <c r="AD39" s="7" t="s">
        <v>27</v>
      </c>
      <c r="AE39" s="8" t="s">
        <v>34</v>
      </c>
    </row>
    <row r="40" customFormat="false" ht="12.8" hidden="false" customHeight="false" outlineLevel="0" collapsed="false">
      <c r="A40" s="5" t="s">
        <v>84</v>
      </c>
      <c r="B40" s="5" t="n">
        <v>9</v>
      </c>
      <c r="C40" s="5" t="n">
        <v>73.75</v>
      </c>
      <c r="D40" s="5" t="n">
        <v>6</v>
      </c>
      <c r="E40" s="5" t="n">
        <v>22.25</v>
      </c>
      <c r="F40" s="5" t="n">
        <v>0</v>
      </c>
      <c r="G40" s="5" t="n">
        <v>0</v>
      </c>
      <c r="H40" s="5" t="n">
        <v>104</v>
      </c>
      <c r="J40" s="0" t="n">
        <v>1889</v>
      </c>
      <c r="K40" s="0" t="n">
        <v>104.0425</v>
      </c>
      <c r="L40" s="9" t="n">
        <f aca="false">H40-K40</f>
        <v>-0.042500000000004</v>
      </c>
      <c r="M40" s="1" t="n">
        <f aca="false">ABS(L40)</f>
        <v>0.042500000000004</v>
      </c>
      <c r="N40" s="6" t="n">
        <f aca="false">IF(M40&gt;0.051, M40, 0)</f>
        <v>0</v>
      </c>
      <c r="O40" s="6"/>
      <c r="P40" s="1" t="n">
        <f aca="false">AC40-K40</f>
        <v>-0.042500000000004</v>
      </c>
      <c r="Q40" s="1" t="n">
        <f aca="false">ABS(P40)</f>
        <v>0.042500000000004</v>
      </c>
      <c r="R40" s="1" t="n">
        <f aca="false">IF(Q40&gt;0.51, Q40, 0)</f>
        <v>0</v>
      </c>
      <c r="S40" s="1"/>
      <c r="U40" s="2" t="n">
        <v>1889</v>
      </c>
      <c r="V40" s="7" t="n">
        <v>9</v>
      </c>
      <c r="W40" s="8" t="n">
        <v>9</v>
      </c>
      <c r="X40" s="7" t="n">
        <v>5</v>
      </c>
      <c r="Y40" s="8" t="n">
        <v>6</v>
      </c>
      <c r="Z40" s="7" t="n">
        <v>0</v>
      </c>
      <c r="AA40" s="8" t="n">
        <v>0</v>
      </c>
      <c r="AB40" s="7" t="n">
        <v>127</v>
      </c>
      <c r="AC40" s="8" t="n">
        <v>104</v>
      </c>
      <c r="AD40" s="7" t="s">
        <v>27</v>
      </c>
      <c r="AE40" s="8" t="s">
        <v>32</v>
      </c>
    </row>
    <row r="41" customFormat="false" ht="12.8" hidden="false" customHeight="false" outlineLevel="0" collapsed="false">
      <c r="A41" s="5" t="s">
        <v>85</v>
      </c>
      <c r="B41" s="5" t="n">
        <v>4</v>
      </c>
      <c r="C41" s="5" t="n">
        <v>19.25</v>
      </c>
      <c r="D41" s="5" t="n">
        <v>2</v>
      </c>
      <c r="E41" s="5" t="n">
        <v>7.25</v>
      </c>
      <c r="F41" s="5" t="n">
        <v>1</v>
      </c>
      <c r="G41" s="5" t="n">
        <v>2</v>
      </c>
      <c r="H41" s="5" t="n">
        <v>33.3</v>
      </c>
      <c r="J41" s="0" t="n">
        <v>1890</v>
      </c>
      <c r="K41" s="0" t="n">
        <v>33.345</v>
      </c>
      <c r="L41" s="9" t="n">
        <f aca="false">H41-K41</f>
        <v>-0.0450000000000017</v>
      </c>
      <c r="M41" s="1" t="n">
        <f aca="false">ABS(L41)</f>
        <v>0.0450000000000017</v>
      </c>
      <c r="N41" s="6" t="n">
        <f aca="false">IF(M41&gt;0.051, M41, 0)</f>
        <v>0</v>
      </c>
      <c r="O41" s="6"/>
      <c r="P41" s="1" t="n">
        <f aca="false">AC41-K41</f>
        <v>-0.344999999999999</v>
      </c>
      <c r="Q41" s="1" t="n">
        <f aca="false">ABS(P41)</f>
        <v>0.344999999999999</v>
      </c>
      <c r="R41" s="1" t="n">
        <f aca="false">IF(Q41&gt;0.51, Q41, 0)</f>
        <v>0</v>
      </c>
      <c r="S41" s="1"/>
      <c r="U41" s="2" t="n">
        <v>1890</v>
      </c>
      <c r="V41" s="7" t="n">
        <v>1</v>
      </c>
      <c r="W41" s="8" t="n">
        <v>4</v>
      </c>
      <c r="X41" s="7" t="n">
        <v>1</v>
      </c>
      <c r="Y41" s="8" t="n">
        <v>2</v>
      </c>
      <c r="Z41" s="7" t="n">
        <v>0</v>
      </c>
      <c r="AA41" s="8" t="n">
        <v>1</v>
      </c>
      <c r="AB41" s="7" t="n">
        <v>24</v>
      </c>
      <c r="AC41" s="8" t="n">
        <v>33</v>
      </c>
      <c r="AD41" s="7" t="s">
        <v>27</v>
      </c>
      <c r="AE41" s="8" t="n">
        <v>0</v>
      </c>
    </row>
    <row r="42" customFormat="false" ht="12.8" hidden="false" customHeight="false" outlineLevel="0" collapsed="false">
      <c r="A42" s="5" t="s">
        <v>86</v>
      </c>
      <c r="B42" s="5" t="n">
        <v>10</v>
      </c>
      <c r="C42" s="5" t="n">
        <v>66</v>
      </c>
      <c r="D42" s="5" t="n">
        <v>7</v>
      </c>
      <c r="E42" s="5" t="n">
        <v>39.5</v>
      </c>
      <c r="F42" s="5" t="n">
        <v>1</v>
      </c>
      <c r="G42" s="5" t="n">
        <v>1.25</v>
      </c>
      <c r="H42" s="5" t="n">
        <v>116.1</v>
      </c>
      <c r="J42" s="0" t="n">
        <v>1891</v>
      </c>
      <c r="K42" s="0" t="n">
        <v>116.105</v>
      </c>
      <c r="L42" s="9" t="n">
        <f aca="false">H42-K42</f>
        <v>-0.00500000000000966</v>
      </c>
      <c r="M42" s="1" t="n">
        <f aca="false">ABS(L42)</f>
        <v>0.00500000000000966</v>
      </c>
      <c r="N42" s="6" t="n">
        <f aca="false">IF(M42&gt;0.051, M42, 0)</f>
        <v>0</v>
      </c>
      <c r="O42" s="6"/>
      <c r="P42" s="1" t="n">
        <f aca="false">AC42-K42</f>
        <v>-0.105000000000004</v>
      </c>
      <c r="Q42" s="1" t="n">
        <f aca="false">ABS(P42)</f>
        <v>0.105000000000004</v>
      </c>
      <c r="R42" s="1" t="n">
        <f aca="false">IF(Q42&gt;0.51, Q42, 0)</f>
        <v>0</v>
      </c>
      <c r="S42" s="1"/>
      <c r="U42" s="2" t="n">
        <v>1891</v>
      </c>
      <c r="V42" s="7" t="n">
        <v>11</v>
      </c>
      <c r="W42" s="8" t="n">
        <v>10</v>
      </c>
      <c r="X42" s="7" t="n">
        <v>8</v>
      </c>
      <c r="Y42" s="8" t="n">
        <v>7</v>
      </c>
      <c r="Z42" s="7" t="n">
        <v>0</v>
      </c>
      <c r="AA42" s="8" t="n">
        <v>1</v>
      </c>
      <c r="AB42" s="7" t="n">
        <v>165</v>
      </c>
      <c r="AC42" s="8" t="n">
        <v>116</v>
      </c>
      <c r="AD42" s="7" t="s">
        <v>27</v>
      </c>
      <c r="AE42" s="8" t="s">
        <v>43</v>
      </c>
    </row>
    <row r="43" customFormat="false" ht="12.8" hidden="false" customHeight="false" outlineLevel="0" collapsed="false">
      <c r="A43" s="5" t="s">
        <v>87</v>
      </c>
      <c r="B43" s="5" t="n">
        <v>9</v>
      </c>
      <c r="C43" s="5" t="n">
        <v>73.5</v>
      </c>
      <c r="D43" s="5" t="n">
        <v>5</v>
      </c>
      <c r="E43" s="5" t="n">
        <v>32.5</v>
      </c>
      <c r="F43" s="5" t="n">
        <v>0</v>
      </c>
      <c r="G43" s="5" t="n">
        <v>0</v>
      </c>
      <c r="H43" s="5" t="n">
        <v>115.8</v>
      </c>
      <c r="J43" s="0" t="n">
        <v>1892</v>
      </c>
      <c r="K43" s="0" t="n">
        <v>115.8375</v>
      </c>
      <c r="L43" s="9" t="n">
        <f aca="false">H43-K43</f>
        <v>-0.0375000000000085</v>
      </c>
      <c r="M43" s="1" t="n">
        <f aca="false">ABS(L43)</f>
        <v>0.0375000000000085</v>
      </c>
      <c r="N43" s="6" t="n">
        <f aca="false">IF(M43&gt;0.051, M43, 0)</f>
        <v>0</v>
      </c>
      <c r="O43" s="6"/>
      <c r="P43" s="1" t="n">
        <f aca="false">AC43-K43</f>
        <v>0.162499999999994</v>
      </c>
      <c r="Q43" s="1" t="n">
        <f aca="false">ABS(P43)</f>
        <v>0.162499999999994</v>
      </c>
      <c r="R43" s="1" t="n">
        <f aca="false">IF(Q43&gt;0.51, Q43, 0)</f>
        <v>0</v>
      </c>
      <c r="S43" s="1"/>
      <c r="U43" s="2" t="n">
        <v>1892</v>
      </c>
      <c r="V43" s="7" t="n">
        <v>9</v>
      </c>
      <c r="W43" s="8" t="n">
        <v>9</v>
      </c>
      <c r="X43" s="7" t="n">
        <v>4</v>
      </c>
      <c r="Y43" s="8" t="n">
        <v>5</v>
      </c>
      <c r="Z43" s="7" t="n">
        <v>0</v>
      </c>
      <c r="AA43" s="8" t="n">
        <v>0</v>
      </c>
      <c r="AB43" s="7" t="n">
        <v>121</v>
      </c>
      <c r="AC43" s="8" t="n">
        <v>116</v>
      </c>
      <c r="AD43" s="7" t="s">
        <v>27</v>
      </c>
      <c r="AE43" s="8" t="n">
        <v>0</v>
      </c>
    </row>
    <row r="44" customFormat="false" ht="12.8" hidden="false" customHeight="false" outlineLevel="0" collapsed="false">
      <c r="A44" s="5" t="s">
        <v>88</v>
      </c>
      <c r="B44" s="5" t="n">
        <v>12</v>
      </c>
      <c r="C44" s="5" t="n">
        <v>98.75</v>
      </c>
      <c r="D44" s="5" t="n">
        <v>10</v>
      </c>
      <c r="E44" s="5" t="n">
        <v>61.5</v>
      </c>
      <c r="F44" s="5" t="n">
        <v>5</v>
      </c>
      <c r="G44" s="5" t="n">
        <v>22</v>
      </c>
      <c r="H44" s="5" t="n">
        <v>231.1</v>
      </c>
      <c r="J44" s="0" t="n">
        <v>1893</v>
      </c>
      <c r="K44" s="0" t="n">
        <v>231.1475</v>
      </c>
      <c r="L44" s="9" t="n">
        <f aca="false">H44-K44</f>
        <v>-0.0475000000000136</v>
      </c>
      <c r="M44" s="1" t="n">
        <f aca="false">ABS(L44)</f>
        <v>0.0475000000000136</v>
      </c>
      <c r="N44" s="6" t="n">
        <f aca="false">IF(M44&gt;0.051, M44, 0)</f>
        <v>0</v>
      </c>
      <c r="O44" s="6"/>
      <c r="P44" s="1" t="n">
        <f aca="false">AC44-K44</f>
        <v>-0.147500000000008</v>
      </c>
      <c r="Q44" s="1" t="n">
        <f aca="false">ABS(P44)</f>
        <v>0.147500000000008</v>
      </c>
      <c r="R44" s="1" t="n">
        <f aca="false">IF(Q44&gt;0.51, Q44, 0)</f>
        <v>0</v>
      </c>
      <c r="S44" s="1"/>
      <c r="U44" s="2" t="n">
        <v>1893</v>
      </c>
      <c r="V44" s="7" t="n">
        <v>12</v>
      </c>
      <c r="W44" s="8" t="n">
        <v>12</v>
      </c>
      <c r="X44" s="7" t="n">
        <v>10</v>
      </c>
      <c r="Y44" s="8" t="n">
        <v>10</v>
      </c>
      <c r="Z44" s="7" t="n">
        <v>3</v>
      </c>
      <c r="AA44" s="8" t="n">
        <v>5</v>
      </c>
      <c r="AB44" s="7" t="n">
        <v>267</v>
      </c>
      <c r="AC44" s="8" t="n">
        <v>231</v>
      </c>
      <c r="AD44" s="7" t="s">
        <v>27</v>
      </c>
      <c r="AE44" s="8" t="s">
        <v>89</v>
      </c>
    </row>
    <row r="45" customFormat="false" ht="12.8" hidden="false" customHeight="false" outlineLevel="0" collapsed="false">
      <c r="A45" s="5" t="s">
        <v>90</v>
      </c>
      <c r="B45" s="5" t="n">
        <v>7</v>
      </c>
      <c r="C45" s="5" t="n">
        <v>60</v>
      </c>
      <c r="D45" s="5" t="n">
        <v>5</v>
      </c>
      <c r="E45" s="5" t="n">
        <v>39</v>
      </c>
      <c r="F45" s="5" t="n">
        <v>4</v>
      </c>
      <c r="G45" s="5" t="n">
        <v>9</v>
      </c>
      <c r="H45" s="5" t="n">
        <v>135.4</v>
      </c>
      <c r="J45" s="0" t="n">
        <v>1894</v>
      </c>
      <c r="K45" s="0" t="n">
        <v>135.42</v>
      </c>
      <c r="L45" s="9" t="n">
        <f aca="false">H45-K45</f>
        <v>-0.0200000000000102</v>
      </c>
      <c r="M45" s="1" t="n">
        <f aca="false">ABS(L45)</f>
        <v>0.0200000000000102</v>
      </c>
      <c r="N45" s="6" t="n">
        <f aca="false">IF(M45&gt;0.051, M45, 0)</f>
        <v>0</v>
      </c>
      <c r="O45" s="6"/>
      <c r="P45" s="1" t="n">
        <f aca="false">AC45-K45</f>
        <v>-0.420000000000016</v>
      </c>
      <c r="Q45" s="1" t="n">
        <f aca="false">ABS(P45)</f>
        <v>0.420000000000016</v>
      </c>
      <c r="R45" s="1" t="n">
        <f aca="false">IF(Q45&gt;0.51, Q45, 0)</f>
        <v>0</v>
      </c>
      <c r="S45" s="1"/>
      <c r="U45" s="2" t="n">
        <v>1894</v>
      </c>
      <c r="V45" s="7" t="n">
        <v>6</v>
      </c>
      <c r="W45" s="8" t="n">
        <v>7</v>
      </c>
      <c r="X45" s="7" t="n">
        <v>5</v>
      </c>
      <c r="Y45" s="8" t="n">
        <v>5</v>
      </c>
      <c r="Z45" s="7" t="n">
        <v>2</v>
      </c>
      <c r="AA45" s="8" t="n">
        <v>4</v>
      </c>
      <c r="AB45" s="7" t="n">
        <v>133</v>
      </c>
      <c r="AC45" s="8" t="n">
        <v>135</v>
      </c>
      <c r="AD45" s="7" t="s">
        <v>27</v>
      </c>
      <c r="AE45" s="8" t="s">
        <v>91</v>
      </c>
    </row>
    <row r="46" customFormat="false" ht="12.8" hidden="false" customHeight="false" outlineLevel="0" collapsed="false">
      <c r="A46" s="5" t="s">
        <v>92</v>
      </c>
      <c r="B46" s="5" t="n">
        <v>6</v>
      </c>
      <c r="C46" s="5" t="n">
        <v>42.75</v>
      </c>
      <c r="D46" s="5" t="n">
        <v>2</v>
      </c>
      <c r="E46" s="5" t="n">
        <v>16.5</v>
      </c>
      <c r="F46" s="5" t="n">
        <v>0</v>
      </c>
      <c r="G46" s="5" t="n">
        <v>0</v>
      </c>
      <c r="H46" s="5" t="n">
        <v>68.8</v>
      </c>
      <c r="J46" s="0" t="n">
        <v>1895</v>
      </c>
      <c r="K46" s="0" t="n">
        <v>68.765</v>
      </c>
      <c r="L46" s="9" t="n">
        <f aca="false">H46-K46</f>
        <v>0.0349999999999966</v>
      </c>
      <c r="M46" s="1" t="n">
        <f aca="false">ABS(L46)</f>
        <v>0.0349999999999966</v>
      </c>
      <c r="N46" s="6" t="n">
        <f aca="false">IF(M46&gt;0.051, M46, 0)</f>
        <v>0</v>
      </c>
      <c r="O46" s="6"/>
      <c r="P46" s="1" t="n">
        <f aca="false">AC46-K46</f>
        <v>0.234999999999999</v>
      </c>
      <c r="Q46" s="1" t="n">
        <f aca="false">ABS(P46)</f>
        <v>0.234999999999999</v>
      </c>
      <c r="R46" s="1" t="n">
        <f aca="false">IF(Q46&gt;0.51, Q46, 0)</f>
        <v>0</v>
      </c>
      <c r="S46" s="1"/>
      <c r="U46" s="2" t="n">
        <v>1895</v>
      </c>
      <c r="V46" s="7" t="n">
        <v>6</v>
      </c>
      <c r="W46" s="8" t="n">
        <v>6</v>
      </c>
      <c r="X46" s="7" t="n">
        <v>2</v>
      </c>
      <c r="Y46" s="8" t="n">
        <v>2</v>
      </c>
      <c r="Z46" s="7" t="n">
        <v>1</v>
      </c>
      <c r="AA46" s="8" t="n">
        <v>0</v>
      </c>
      <c r="AB46" s="7" t="n">
        <v>85</v>
      </c>
      <c r="AC46" s="8" t="n">
        <v>69</v>
      </c>
      <c r="AD46" s="7" t="s">
        <v>27</v>
      </c>
      <c r="AE46" s="8" t="s">
        <v>32</v>
      </c>
    </row>
    <row r="47" customFormat="false" ht="12.8" hidden="false" customHeight="false" outlineLevel="0" collapsed="false">
      <c r="A47" s="5" t="s">
        <v>93</v>
      </c>
      <c r="B47" s="5" t="n">
        <v>7</v>
      </c>
      <c r="C47" s="5" t="n">
        <v>59.5</v>
      </c>
      <c r="D47" s="5" t="n">
        <v>6</v>
      </c>
      <c r="E47" s="5" t="n">
        <v>41.5</v>
      </c>
      <c r="F47" s="5" t="n">
        <v>2</v>
      </c>
      <c r="G47" s="5" t="n">
        <v>6.25</v>
      </c>
      <c r="H47" s="5" t="n">
        <v>136.1</v>
      </c>
      <c r="J47" s="0" t="n">
        <v>1896</v>
      </c>
      <c r="K47" s="0" t="n">
        <v>136.0825</v>
      </c>
      <c r="L47" s="9" t="n">
        <f aca="false">H47-K47</f>
        <v>0.0174999999999841</v>
      </c>
      <c r="M47" s="1" t="n">
        <f aca="false">ABS(L47)</f>
        <v>0.0174999999999841</v>
      </c>
      <c r="N47" s="6" t="n">
        <f aca="false">IF(M47&gt;0.051, M47, 0)</f>
        <v>0</v>
      </c>
      <c r="O47" s="6"/>
      <c r="P47" s="1" t="n">
        <f aca="false">AC47-K47</f>
        <v>-0.0825000000000102</v>
      </c>
      <c r="Q47" s="1" t="n">
        <f aca="false">ABS(P47)</f>
        <v>0.0825000000000102</v>
      </c>
      <c r="R47" s="1" t="n">
        <f aca="false">IF(Q47&gt;0.51, Q47, 0)</f>
        <v>0</v>
      </c>
      <c r="S47" s="1"/>
      <c r="U47" s="2" t="n">
        <v>1896</v>
      </c>
      <c r="V47" s="7" t="n">
        <v>6</v>
      </c>
      <c r="W47" s="8" t="n">
        <v>7</v>
      </c>
      <c r="X47" s="7" t="n">
        <v>6</v>
      </c>
      <c r="Y47" s="8" t="n">
        <v>6</v>
      </c>
      <c r="Z47" s="7" t="n">
        <v>2</v>
      </c>
      <c r="AA47" s="8" t="n">
        <v>2</v>
      </c>
      <c r="AB47" s="7" t="n">
        <v>164</v>
      </c>
      <c r="AC47" s="8" t="n">
        <v>136</v>
      </c>
      <c r="AD47" s="7" t="s">
        <v>27</v>
      </c>
      <c r="AE47" s="8" t="s">
        <v>94</v>
      </c>
    </row>
    <row r="48" customFormat="false" ht="12.8" hidden="false" customHeight="false" outlineLevel="0" collapsed="false">
      <c r="A48" s="5" t="s">
        <v>95</v>
      </c>
      <c r="B48" s="5" t="n">
        <v>6</v>
      </c>
      <c r="C48" s="5" t="n">
        <v>41</v>
      </c>
      <c r="D48" s="5" t="n">
        <v>3</v>
      </c>
      <c r="E48" s="5" t="n">
        <v>11.75</v>
      </c>
      <c r="F48" s="5" t="n">
        <v>0</v>
      </c>
      <c r="G48" s="5" t="n">
        <v>0</v>
      </c>
      <c r="H48" s="5" t="n">
        <v>54.5</v>
      </c>
      <c r="J48" s="0" t="n">
        <v>1897</v>
      </c>
      <c r="K48" s="0" t="n">
        <v>54.54</v>
      </c>
      <c r="L48" s="9" t="n">
        <f aca="false">H48-K48</f>
        <v>-0.0399999999999991</v>
      </c>
      <c r="M48" s="1" t="n">
        <f aca="false">ABS(L48)</f>
        <v>0.0399999999999991</v>
      </c>
      <c r="N48" s="6" t="n">
        <f aca="false">IF(M48&gt;0.051, M48, 0)</f>
        <v>0</v>
      </c>
      <c r="O48" s="6"/>
      <c r="P48" s="1" t="n">
        <f aca="false">AC48-K48</f>
        <v>0.460000000000001</v>
      </c>
      <c r="Q48" s="1" t="n">
        <f aca="false">ABS(P48)</f>
        <v>0.460000000000001</v>
      </c>
      <c r="R48" s="1" t="n">
        <f aca="false">IF(Q48&gt;0.51, Q48, 0)</f>
        <v>0</v>
      </c>
      <c r="S48" s="1"/>
      <c r="U48" s="2" t="n">
        <v>1897</v>
      </c>
      <c r="V48" s="7" t="n">
        <v>5</v>
      </c>
      <c r="W48" s="8" t="n">
        <v>6</v>
      </c>
      <c r="X48" s="7" t="n">
        <v>2</v>
      </c>
      <c r="Y48" s="8" t="n">
        <v>3</v>
      </c>
      <c r="Z48" s="7" t="n">
        <v>0</v>
      </c>
      <c r="AA48" s="8" t="n">
        <v>0</v>
      </c>
      <c r="AB48" s="7" t="n">
        <v>52</v>
      </c>
      <c r="AC48" s="8" t="n">
        <v>55</v>
      </c>
      <c r="AD48" s="7" t="s">
        <v>27</v>
      </c>
      <c r="AE48" s="8" t="s">
        <v>32</v>
      </c>
    </row>
    <row r="49" customFormat="false" ht="12.8" hidden="false" customHeight="false" outlineLevel="0" collapsed="false">
      <c r="A49" s="5" t="s">
        <v>96</v>
      </c>
      <c r="B49" s="5" t="n">
        <v>11</v>
      </c>
      <c r="C49" s="5" t="n">
        <v>72</v>
      </c>
      <c r="D49" s="5" t="n">
        <v>5</v>
      </c>
      <c r="E49" s="5" t="n">
        <v>23.5</v>
      </c>
      <c r="F49" s="5" t="n">
        <v>1</v>
      </c>
      <c r="G49" s="5" t="n">
        <v>1.5</v>
      </c>
      <c r="H49" s="5" t="n">
        <v>113.2</v>
      </c>
      <c r="J49" s="0" t="n">
        <v>1898</v>
      </c>
      <c r="K49" s="0" t="n">
        <v>113.2375</v>
      </c>
      <c r="L49" s="9" t="n">
        <f aca="false">H49-K49</f>
        <v>-0.0375000000000085</v>
      </c>
      <c r="M49" s="1" t="n">
        <f aca="false">ABS(L49)</f>
        <v>0.0375000000000085</v>
      </c>
      <c r="N49" s="6" t="n">
        <f aca="false">IF(M49&gt;0.051, M49, 0)</f>
        <v>0</v>
      </c>
      <c r="O49" s="6"/>
      <c r="P49" s="1" t="n">
        <f aca="false">AC49-K49</f>
        <v>-0.237500000000011</v>
      </c>
      <c r="Q49" s="1" t="n">
        <f aca="false">ABS(P49)</f>
        <v>0.237500000000011</v>
      </c>
      <c r="R49" s="1" t="n">
        <f aca="false">IF(Q49&gt;0.51, Q49, 0)</f>
        <v>0</v>
      </c>
      <c r="S49" s="1"/>
      <c r="U49" s="2" t="n">
        <v>1898</v>
      </c>
      <c r="V49" s="7" t="n">
        <v>9</v>
      </c>
      <c r="W49" s="8" t="n">
        <v>11</v>
      </c>
      <c r="X49" s="7" t="n">
        <v>4</v>
      </c>
      <c r="Y49" s="8" t="n">
        <v>5</v>
      </c>
      <c r="Z49" s="7" t="n">
        <v>0</v>
      </c>
      <c r="AA49" s="8" t="n">
        <v>1</v>
      </c>
      <c r="AB49" s="7" t="n">
        <v>114</v>
      </c>
      <c r="AC49" s="8" t="n">
        <v>113</v>
      </c>
      <c r="AD49" s="7" t="s">
        <v>27</v>
      </c>
      <c r="AE49" s="8" t="s">
        <v>97</v>
      </c>
    </row>
    <row r="50" customFormat="false" ht="12.8" hidden="false" customHeight="false" outlineLevel="0" collapsed="false">
      <c r="A50" s="5" t="s">
        <v>98</v>
      </c>
      <c r="B50" s="5" t="n">
        <v>10</v>
      </c>
      <c r="C50" s="5" t="n">
        <v>73</v>
      </c>
      <c r="D50" s="5" t="n">
        <v>5</v>
      </c>
      <c r="E50" s="5" t="n">
        <v>37</v>
      </c>
      <c r="F50" s="5" t="n">
        <v>2</v>
      </c>
      <c r="G50" s="5" t="n">
        <v>16.5</v>
      </c>
      <c r="H50" s="5" t="n">
        <v>151</v>
      </c>
      <c r="J50" s="0" t="n">
        <v>1899</v>
      </c>
      <c r="K50" s="0" t="n">
        <v>151.025</v>
      </c>
      <c r="L50" s="9" t="n">
        <f aca="false">H50-K50</f>
        <v>-0.0250000000000057</v>
      </c>
      <c r="M50" s="1" t="n">
        <f aca="false">ABS(L50)</f>
        <v>0.0250000000000057</v>
      </c>
      <c r="N50" s="6" t="n">
        <f aca="false">IF(M50&gt;0.051, M50, 0)</f>
        <v>0</v>
      </c>
      <c r="O50" s="6"/>
      <c r="P50" s="1" t="n">
        <f aca="false">AC50-K50</f>
        <v>-0.0250000000000057</v>
      </c>
      <c r="Q50" s="1" t="n">
        <f aca="false">ABS(P50)</f>
        <v>0.0250000000000057</v>
      </c>
      <c r="R50" s="1" t="n">
        <f aca="false">IF(Q50&gt;0.51, Q50, 0)</f>
        <v>0</v>
      </c>
      <c r="S50" s="1"/>
      <c r="U50" s="2" t="n">
        <v>1899</v>
      </c>
      <c r="V50" s="7" t="n">
        <v>6</v>
      </c>
      <c r="W50" s="8" t="n">
        <v>10</v>
      </c>
      <c r="X50" s="7" t="n">
        <v>5</v>
      </c>
      <c r="Y50" s="8" t="n">
        <v>5</v>
      </c>
      <c r="Z50" s="7" t="n">
        <v>3</v>
      </c>
      <c r="AA50" s="8" t="n">
        <v>2</v>
      </c>
      <c r="AB50" s="7" t="n">
        <v>130</v>
      </c>
      <c r="AC50" s="8" t="n">
        <v>151</v>
      </c>
      <c r="AD50" s="7" t="s">
        <v>99</v>
      </c>
      <c r="AE50" s="8" t="s">
        <v>100</v>
      </c>
    </row>
    <row r="51" customFormat="false" ht="12.8" hidden="false" customHeight="false" outlineLevel="0" collapsed="false">
      <c r="A51" s="5" t="s">
        <v>101</v>
      </c>
      <c r="B51" s="5" t="n">
        <v>7</v>
      </c>
      <c r="C51" s="5" t="n">
        <v>52.25</v>
      </c>
      <c r="D51" s="5" t="n">
        <v>3</v>
      </c>
      <c r="E51" s="5" t="n">
        <v>19.25</v>
      </c>
      <c r="F51" s="5" t="n">
        <v>2</v>
      </c>
      <c r="G51" s="5" t="n">
        <v>3.25</v>
      </c>
      <c r="H51" s="5" t="n">
        <v>83.3</v>
      </c>
      <c r="J51" s="0" t="n">
        <v>1900</v>
      </c>
      <c r="K51" s="0" t="n">
        <v>83.345</v>
      </c>
      <c r="L51" s="9" t="n">
        <f aca="false">H51-K51</f>
        <v>-0.0450000000000017</v>
      </c>
      <c r="M51" s="1" t="n">
        <f aca="false">ABS(L51)</f>
        <v>0.0450000000000017</v>
      </c>
      <c r="N51" s="6" t="n">
        <f aca="false">IF(M51&gt;0.051, M51, 0)</f>
        <v>0</v>
      </c>
      <c r="O51" s="6"/>
      <c r="P51" s="1" t="n">
        <f aca="false">AC51-K51</f>
        <v>-0.344999999999999</v>
      </c>
      <c r="Q51" s="1" t="n">
        <f aca="false">ABS(P51)</f>
        <v>0.344999999999999</v>
      </c>
      <c r="R51" s="1" t="n">
        <f aca="false">IF(Q51&gt;0.51, Q51, 0)</f>
        <v>0</v>
      </c>
      <c r="S51" s="1"/>
      <c r="U51" s="2" t="n">
        <v>1900</v>
      </c>
      <c r="V51" s="7" t="n">
        <v>7</v>
      </c>
      <c r="W51" s="8" t="n">
        <v>7</v>
      </c>
      <c r="X51" s="7" t="n">
        <v>3</v>
      </c>
      <c r="Y51" s="8" t="n">
        <v>3</v>
      </c>
      <c r="Z51" s="7" t="n">
        <v>2</v>
      </c>
      <c r="AA51" s="8" t="n">
        <v>2</v>
      </c>
      <c r="AB51" s="7" t="n">
        <v>81</v>
      </c>
      <c r="AC51" s="8" t="n">
        <v>83</v>
      </c>
      <c r="AD51" s="7" t="s">
        <v>102</v>
      </c>
      <c r="AE51" s="8" t="s">
        <v>102</v>
      </c>
    </row>
    <row r="52" customFormat="false" ht="12.8" hidden="false" customHeight="false" outlineLevel="0" collapsed="false">
      <c r="A52" s="5" t="s">
        <v>103</v>
      </c>
      <c r="B52" s="5" t="n">
        <v>13</v>
      </c>
      <c r="C52" s="5" t="n">
        <v>85.75</v>
      </c>
      <c r="D52" s="5" t="n">
        <v>6</v>
      </c>
      <c r="E52" s="5" t="n">
        <v>18.75</v>
      </c>
      <c r="F52" s="5" t="n">
        <v>0</v>
      </c>
      <c r="G52" s="5" t="n">
        <v>0</v>
      </c>
      <c r="H52" s="5" t="n">
        <v>99</v>
      </c>
      <c r="J52" s="0" t="n">
        <v>1901</v>
      </c>
      <c r="K52" s="0" t="n">
        <v>98.975</v>
      </c>
      <c r="L52" s="9" t="n">
        <f aca="false">H52-K52</f>
        <v>0.0249999999999915</v>
      </c>
      <c r="M52" s="1" t="n">
        <f aca="false">ABS(L52)</f>
        <v>0.0249999999999915</v>
      </c>
      <c r="N52" s="6" t="n">
        <f aca="false">IF(M52&gt;0.051, M52, 0)</f>
        <v>0</v>
      </c>
      <c r="O52" s="6"/>
      <c r="P52" s="1" t="n">
        <f aca="false">AC52-K52</f>
        <v>0.0249999999999915</v>
      </c>
      <c r="Q52" s="1" t="n">
        <f aca="false">ABS(P52)</f>
        <v>0.0249999999999915</v>
      </c>
      <c r="R52" s="1" t="n">
        <f aca="false">IF(Q52&gt;0.51, Q52, 0)</f>
        <v>0</v>
      </c>
      <c r="S52" s="1"/>
      <c r="U52" s="2" t="n">
        <v>1901</v>
      </c>
      <c r="V52" s="7" t="n">
        <v>10</v>
      </c>
      <c r="W52" s="8" t="n">
        <v>13</v>
      </c>
      <c r="X52" s="7" t="n">
        <v>3</v>
      </c>
      <c r="Y52" s="8" t="n">
        <v>6</v>
      </c>
      <c r="Z52" s="7" t="n">
        <v>1</v>
      </c>
      <c r="AA52" s="8" t="n">
        <v>0</v>
      </c>
      <c r="AB52" s="7" t="n">
        <v>99</v>
      </c>
      <c r="AC52" s="8" t="n">
        <v>99</v>
      </c>
      <c r="AD52" s="7" t="s">
        <v>55</v>
      </c>
      <c r="AE52" s="8" t="s">
        <v>43</v>
      </c>
    </row>
    <row r="53" customFormat="false" ht="12.8" hidden="false" customHeight="false" outlineLevel="0" collapsed="false">
      <c r="A53" s="5" t="s">
        <v>104</v>
      </c>
      <c r="B53" s="5" t="n">
        <v>5</v>
      </c>
      <c r="C53" s="5" t="n">
        <v>24.25</v>
      </c>
      <c r="D53" s="5" t="n">
        <v>3</v>
      </c>
      <c r="E53" s="5" t="n">
        <v>7</v>
      </c>
      <c r="F53" s="5" t="n">
        <v>0</v>
      </c>
      <c r="G53" s="5" t="n">
        <v>0</v>
      </c>
      <c r="H53" s="5" t="n">
        <v>32.7</v>
      </c>
      <c r="J53" s="0" t="n">
        <v>1902</v>
      </c>
      <c r="K53" s="0" t="n">
        <v>32.65</v>
      </c>
      <c r="L53" s="9" t="n">
        <f aca="false">H53-K53</f>
        <v>0.0500000000000043</v>
      </c>
      <c r="M53" s="1" t="n">
        <f aca="false">ABS(L53)</f>
        <v>0.0500000000000043</v>
      </c>
      <c r="N53" s="6" t="n">
        <f aca="false">IF(M53&gt;0.051, M53, 0)</f>
        <v>0</v>
      </c>
      <c r="O53" s="6"/>
      <c r="P53" s="1" t="n">
        <f aca="false">AC53-K53</f>
        <v>0.350000000000001</v>
      </c>
      <c r="Q53" s="1" t="n">
        <f aca="false">ABS(P53)</f>
        <v>0.350000000000001</v>
      </c>
      <c r="R53" s="1" t="n">
        <f aca="false">IF(Q53&gt;0.51, Q53, 0)</f>
        <v>0</v>
      </c>
      <c r="S53" s="1"/>
      <c r="U53" s="2" t="n">
        <v>1902</v>
      </c>
      <c r="V53" s="7" t="n">
        <v>5</v>
      </c>
      <c r="W53" s="8" t="n">
        <v>5</v>
      </c>
      <c r="X53" s="7" t="n">
        <v>3</v>
      </c>
      <c r="Y53" s="8" t="n">
        <v>3</v>
      </c>
      <c r="Z53" s="7" t="n">
        <v>0</v>
      </c>
      <c r="AA53" s="8" t="n">
        <v>0</v>
      </c>
      <c r="AB53" s="7" t="n">
        <v>37</v>
      </c>
      <c r="AC53" s="8" t="n">
        <v>33</v>
      </c>
      <c r="AD53" s="7" t="n">
        <v>0</v>
      </c>
      <c r="AE53" s="8" t="n">
        <v>0</v>
      </c>
    </row>
    <row r="54" customFormat="false" ht="12.8" hidden="false" customHeight="false" outlineLevel="0" collapsed="false">
      <c r="A54" s="5" t="s">
        <v>105</v>
      </c>
      <c r="B54" s="5" t="n">
        <v>10</v>
      </c>
      <c r="C54" s="5" t="n">
        <v>60.25</v>
      </c>
      <c r="D54" s="5" t="n">
        <v>7</v>
      </c>
      <c r="E54" s="5" t="n">
        <v>30.25</v>
      </c>
      <c r="F54" s="5" t="n">
        <v>1</v>
      </c>
      <c r="G54" s="5" t="n">
        <v>3.75</v>
      </c>
      <c r="H54" s="5" t="n">
        <v>102.1</v>
      </c>
      <c r="J54" s="0" t="n">
        <v>1903</v>
      </c>
      <c r="K54" s="0" t="n">
        <v>102.07</v>
      </c>
      <c r="L54" s="9" t="n">
        <f aca="false">H54-K54</f>
        <v>0.0299999999999869</v>
      </c>
      <c r="M54" s="1" t="n">
        <f aca="false">ABS(L54)</f>
        <v>0.0299999999999869</v>
      </c>
      <c r="N54" s="6" t="n">
        <f aca="false">IF(M54&gt;0.051, M54, 0)</f>
        <v>0</v>
      </c>
      <c r="O54" s="6"/>
      <c r="P54" s="1" t="n">
        <f aca="false">AC54-K54</f>
        <v>-0.0700000000000074</v>
      </c>
      <c r="Q54" s="1" t="n">
        <f aca="false">ABS(P54)</f>
        <v>0.0700000000000074</v>
      </c>
      <c r="R54" s="1" t="n">
        <f aca="false">IF(Q54&gt;0.51, Q54, 0)</f>
        <v>0</v>
      </c>
      <c r="S54" s="1"/>
      <c r="U54" s="2" t="n">
        <v>1903</v>
      </c>
      <c r="V54" s="7" t="n">
        <v>9</v>
      </c>
      <c r="W54" s="8" t="n">
        <v>10</v>
      </c>
      <c r="X54" s="7" t="n">
        <v>8</v>
      </c>
      <c r="Y54" s="8" t="n">
        <v>7</v>
      </c>
      <c r="Z54" s="7" t="n">
        <v>1</v>
      </c>
      <c r="AA54" s="8" t="n">
        <v>1</v>
      </c>
      <c r="AB54" s="7" t="n">
        <v>117</v>
      </c>
      <c r="AC54" s="8" t="n">
        <v>102</v>
      </c>
      <c r="AD54" s="7" t="s">
        <v>106</v>
      </c>
      <c r="AE54" s="8" t="s">
        <v>43</v>
      </c>
    </row>
    <row r="55" customFormat="false" ht="12.8" hidden="false" customHeight="false" outlineLevel="0" collapsed="false">
      <c r="A55" s="5" t="s">
        <v>107</v>
      </c>
      <c r="B55" s="5" t="n">
        <v>6</v>
      </c>
      <c r="C55" s="5" t="n">
        <v>31.5</v>
      </c>
      <c r="D55" s="5" t="n">
        <v>4</v>
      </c>
      <c r="E55" s="5" t="n">
        <v>5.25</v>
      </c>
      <c r="F55" s="5" t="n">
        <v>0</v>
      </c>
      <c r="G55" s="5" t="n">
        <v>0</v>
      </c>
      <c r="H55" s="5" t="n">
        <v>30.3</v>
      </c>
      <c r="J55" s="0" t="n">
        <v>1904</v>
      </c>
      <c r="K55" s="0" t="n">
        <v>30.345</v>
      </c>
      <c r="L55" s="9" t="n">
        <f aca="false">H55-K55</f>
        <v>-0.0450000000000017</v>
      </c>
      <c r="M55" s="1" t="n">
        <f aca="false">ABS(L55)</f>
        <v>0.0450000000000017</v>
      </c>
      <c r="N55" s="6" t="n">
        <f aca="false">IF(M55&gt;0.051, M55, 0)</f>
        <v>0</v>
      </c>
      <c r="O55" s="6"/>
      <c r="P55" s="1" t="n">
        <f aca="false">AC55-K55</f>
        <v>-0.345000000000002</v>
      </c>
      <c r="Q55" s="1" t="n">
        <f aca="false">ABS(P55)</f>
        <v>0.345000000000002</v>
      </c>
      <c r="R55" s="1" t="n">
        <f aca="false">IF(Q55&gt;0.51, Q55, 0)</f>
        <v>0</v>
      </c>
      <c r="S55" s="1"/>
      <c r="U55" s="2" t="n">
        <v>1904</v>
      </c>
      <c r="V55" s="7" t="n">
        <v>5</v>
      </c>
      <c r="W55" s="8" t="n">
        <v>6</v>
      </c>
      <c r="X55" s="7" t="n">
        <v>2</v>
      </c>
      <c r="Y55" s="8" t="n">
        <v>4</v>
      </c>
      <c r="Z55" s="7" t="n">
        <v>0</v>
      </c>
      <c r="AA55" s="8" t="n">
        <v>0</v>
      </c>
      <c r="AB55" s="7" t="n">
        <v>30</v>
      </c>
      <c r="AC55" s="8" t="n">
        <v>30</v>
      </c>
      <c r="AD55" s="7" t="s">
        <v>32</v>
      </c>
      <c r="AE55" s="8" t="s">
        <v>43</v>
      </c>
    </row>
    <row r="56" customFormat="false" ht="12.8" hidden="false" customHeight="false" outlineLevel="0" collapsed="false">
      <c r="A56" s="5" t="s">
        <v>108</v>
      </c>
      <c r="B56" s="5" t="n">
        <v>5</v>
      </c>
      <c r="C56" s="5" t="n">
        <v>26.25</v>
      </c>
      <c r="D56" s="5" t="n">
        <v>1</v>
      </c>
      <c r="E56" s="5" t="n">
        <v>3.25</v>
      </c>
      <c r="F56" s="5" t="n">
        <v>1</v>
      </c>
      <c r="G56" s="5" t="n">
        <v>1.25</v>
      </c>
      <c r="H56" s="5" t="n">
        <v>28.4</v>
      </c>
      <c r="J56" s="0" t="n">
        <v>1905</v>
      </c>
      <c r="K56" s="0" t="n">
        <v>28.3775</v>
      </c>
      <c r="L56" s="9" t="n">
        <f aca="false">H56-K56</f>
        <v>0.0224999999999973</v>
      </c>
      <c r="M56" s="1" t="n">
        <f aca="false">ABS(L56)</f>
        <v>0.0224999999999973</v>
      </c>
      <c r="N56" s="6" t="n">
        <f aca="false">IF(M56&gt;0.051, M56, 0)</f>
        <v>0</v>
      </c>
      <c r="O56" s="6"/>
      <c r="P56" s="1" t="n">
        <f aca="false">AC56-K56</f>
        <v>-0.377500000000001</v>
      </c>
      <c r="Q56" s="1" t="n">
        <f aca="false">ABS(P56)</f>
        <v>0.377500000000001</v>
      </c>
      <c r="R56" s="1" t="n">
        <f aca="false">IF(Q56&gt;0.51, Q56, 0)</f>
        <v>0</v>
      </c>
      <c r="S56" s="1"/>
      <c r="U56" s="2" t="n">
        <v>1905</v>
      </c>
      <c r="V56" s="7" t="n">
        <v>5</v>
      </c>
      <c r="W56" s="8" t="n">
        <v>5</v>
      </c>
      <c r="X56" s="7" t="n">
        <v>1</v>
      </c>
      <c r="Y56" s="8" t="n">
        <v>1</v>
      </c>
      <c r="Z56" s="7" t="n">
        <v>0</v>
      </c>
      <c r="AA56" s="8" t="n">
        <v>1</v>
      </c>
      <c r="AB56" s="7" t="n">
        <v>25</v>
      </c>
      <c r="AC56" s="8" t="n">
        <v>28</v>
      </c>
      <c r="AD56" s="7" t="n">
        <v>0</v>
      </c>
      <c r="AE56" s="8" t="n">
        <v>0</v>
      </c>
    </row>
    <row r="57" customFormat="false" ht="12.8" hidden="false" customHeight="false" outlineLevel="0" collapsed="false">
      <c r="A57" s="5" t="s">
        <v>109</v>
      </c>
      <c r="B57" s="5" t="n">
        <v>11</v>
      </c>
      <c r="C57" s="5" t="n">
        <v>93.75</v>
      </c>
      <c r="D57" s="5" t="n">
        <v>6</v>
      </c>
      <c r="E57" s="5" t="n">
        <v>36.5</v>
      </c>
      <c r="F57" s="5" t="n">
        <v>3</v>
      </c>
      <c r="G57" s="5" t="n">
        <v>11</v>
      </c>
      <c r="H57" s="5" t="n">
        <v>162.9</v>
      </c>
      <c r="J57" s="0" t="n">
        <v>1906</v>
      </c>
      <c r="K57" s="0" t="n">
        <v>162.88</v>
      </c>
      <c r="L57" s="9" t="n">
        <f aca="false">H57-K57</f>
        <v>0.0200000000000102</v>
      </c>
      <c r="M57" s="1" t="n">
        <f aca="false">ABS(L57)</f>
        <v>0.0200000000000102</v>
      </c>
      <c r="N57" s="6" t="n">
        <f aca="false">IF(M57&gt;0.051, M57, 0)</f>
        <v>0</v>
      </c>
      <c r="O57" s="6"/>
      <c r="P57" s="1" t="n">
        <f aca="false">AC57-K57</f>
        <v>0.120000000000005</v>
      </c>
      <c r="Q57" s="1" t="n">
        <f aca="false">ABS(P57)</f>
        <v>0.120000000000005</v>
      </c>
      <c r="R57" s="1" t="n">
        <f aca="false">IF(Q57&gt;0.51, Q57, 0)</f>
        <v>0</v>
      </c>
      <c r="S57" s="1"/>
      <c r="U57" s="2" t="n">
        <v>1906</v>
      </c>
      <c r="V57" s="7" t="n">
        <v>11</v>
      </c>
      <c r="W57" s="8" t="n">
        <v>11</v>
      </c>
      <c r="X57" s="7" t="n">
        <v>6</v>
      </c>
      <c r="Y57" s="8" t="n">
        <v>6</v>
      </c>
      <c r="Z57" s="7" t="n">
        <v>4</v>
      </c>
      <c r="AA57" s="8" t="n">
        <v>3</v>
      </c>
      <c r="AB57" s="7" t="n">
        <v>170</v>
      </c>
      <c r="AC57" s="8" t="n">
        <v>163</v>
      </c>
      <c r="AD57" s="7" t="s">
        <v>110</v>
      </c>
      <c r="AE57" s="8" t="s">
        <v>111</v>
      </c>
    </row>
    <row r="58" customFormat="false" ht="12.8" hidden="false" customHeight="false" outlineLevel="0" collapsed="false">
      <c r="A58" s="5" t="s">
        <v>112</v>
      </c>
      <c r="B58" s="5" t="n">
        <v>5</v>
      </c>
      <c r="C58" s="5" t="n">
        <v>20.5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13.1</v>
      </c>
      <c r="J58" s="0" t="n">
        <v>1907</v>
      </c>
      <c r="K58" s="0" t="n">
        <v>13.06</v>
      </c>
      <c r="L58" s="9" t="n">
        <f aca="false">H58-K58</f>
        <v>0.0399999999999991</v>
      </c>
      <c r="M58" s="1" t="n">
        <f aca="false">ABS(L58)</f>
        <v>0.0399999999999991</v>
      </c>
      <c r="N58" s="6" t="n">
        <f aca="false">IF(M58&gt;0.051, M58, 0)</f>
        <v>0</v>
      </c>
      <c r="O58" s="6"/>
      <c r="P58" s="1" t="n">
        <f aca="false">AC58-K58</f>
        <v>-0.0600000000000005</v>
      </c>
      <c r="Q58" s="1" t="n">
        <f aca="false">ABS(P58)</f>
        <v>0.0600000000000005</v>
      </c>
      <c r="R58" s="1" t="n">
        <f aca="false">IF(Q58&gt;0.51, Q58, 0)</f>
        <v>0</v>
      </c>
      <c r="S58" s="1"/>
      <c r="U58" s="2" t="n">
        <v>1907</v>
      </c>
      <c r="V58" s="7" t="n">
        <v>4</v>
      </c>
      <c r="W58" s="8" t="n">
        <v>5</v>
      </c>
      <c r="X58" s="7" t="n">
        <v>0</v>
      </c>
      <c r="Y58" s="8" t="n">
        <v>0</v>
      </c>
      <c r="Z58" s="7" t="n">
        <v>0</v>
      </c>
      <c r="AA58" s="8" t="n">
        <v>0</v>
      </c>
      <c r="AB58" s="7" t="n">
        <v>11</v>
      </c>
      <c r="AC58" s="8" t="n">
        <v>13</v>
      </c>
      <c r="AD58" s="7" t="n">
        <v>0</v>
      </c>
      <c r="AE58" s="8" t="n">
        <v>0</v>
      </c>
    </row>
    <row r="59" customFormat="false" ht="12.8" hidden="false" customHeight="false" outlineLevel="0" collapsed="false">
      <c r="A59" s="5" t="s">
        <v>113</v>
      </c>
      <c r="B59" s="5" t="n">
        <v>10</v>
      </c>
      <c r="C59" s="5" t="n">
        <v>60</v>
      </c>
      <c r="D59" s="5" t="n">
        <v>6</v>
      </c>
      <c r="E59" s="5" t="n">
        <v>26.5</v>
      </c>
      <c r="F59" s="5" t="n">
        <v>1</v>
      </c>
      <c r="G59" s="5" t="n">
        <v>2.75</v>
      </c>
      <c r="H59" s="5" t="n">
        <v>95.1</v>
      </c>
      <c r="J59" s="0" t="n">
        <v>1908</v>
      </c>
      <c r="K59" s="0" t="n">
        <v>95.11</v>
      </c>
      <c r="L59" s="9" t="n">
        <f aca="false">H59-K59</f>
        <v>-0.0100000000000051</v>
      </c>
      <c r="M59" s="1" t="n">
        <f aca="false">ABS(L59)</f>
        <v>0.0100000000000051</v>
      </c>
      <c r="N59" s="6" t="n">
        <f aca="false">IF(M59&gt;0.051, M59, 0)</f>
        <v>0</v>
      </c>
      <c r="O59" s="6"/>
      <c r="P59" s="1" t="n">
        <f aca="false">AC59-K59</f>
        <v>-0.109999999999999</v>
      </c>
      <c r="Q59" s="1" t="n">
        <f aca="false">ABS(P59)</f>
        <v>0.109999999999999</v>
      </c>
      <c r="R59" s="1" t="n">
        <f aca="false">IF(Q59&gt;0.51, Q59, 0)</f>
        <v>0</v>
      </c>
      <c r="S59" s="1"/>
      <c r="U59" s="2" t="n">
        <v>1908</v>
      </c>
      <c r="V59" s="7" t="n">
        <v>8</v>
      </c>
      <c r="W59" s="8" t="n">
        <v>10</v>
      </c>
      <c r="X59" s="7" t="n">
        <v>5</v>
      </c>
      <c r="Y59" s="8" t="n">
        <v>6</v>
      </c>
      <c r="Z59" s="7" t="n">
        <v>1</v>
      </c>
      <c r="AA59" s="8" t="n">
        <v>1</v>
      </c>
      <c r="AB59" s="7" t="n">
        <v>80</v>
      </c>
      <c r="AC59" s="8" t="n">
        <v>95</v>
      </c>
      <c r="AD59" s="7" t="s">
        <v>32</v>
      </c>
      <c r="AE59" s="8" t="s">
        <v>32</v>
      </c>
    </row>
    <row r="60" customFormat="false" ht="12.8" hidden="false" customHeight="false" outlineLevel="0" collapsed="false">
      <c r="A60" s="5" t="s">
        <v>114</v>
      </c>
      <c r="B60" s="5" t="n">
        <v>12</v>
      </c>
      <c r="C60" s="5" t="n">
        <v>56</v>
      </c>
      <c r="D60" s="5" t="n">
        <v>6</v>
      </c>
      <c r="E60" s="5" t="n">
        <v>24</v>
      </c>
      <c r="F60" s="5" t="n">
        <v>4</v>
      </c>
      <c r="G60" s="5" t="n">
        <v>6.5</v>
      </c>
      <c r="H60" s="5" t="n">
        <v>93.3</v>
      </c>
      <c r="J60" s="0" t="n">
        <v>1909</v>
      </c>
      <c r="K60" s="0" t="n">
        <v>93.34</v>
      </c>
      <c r="L60" s="9" t="n">
        <f aca="false">H60-K60</f>
        <v>-0.0400000000000063</v>
      </c>
      <c r="M60" s="1" t="n">
        <f aca="false">ABS(L60)</f>
        <v>0.0400000000000063</v>
      </c>
      <c r="N60" s="6" t="n">
        <f aca="false">IF(M60&gt;0.051, M60, 0)</f>
        <v>0</v>
      </c>
      <c r="O60" s="6"/>
      <c r="P60" s="1" t="n">
        <f aca="false">AC60-K60</f>
        <v>-0.340000000000003</v>
      </c>
      <c r="Q60" s="1" t="n">
        <f aca="false">ABS(P60)</f>
        <v>0.340000000000003</v>
      </c>
      <c r="R60" s="1" t="n">
        <f aca="false">IF(Q60&gt;0.51, Q60, 0)</f>
        <v>0</v>
      </c>
      <c r="S60" s="1"/>
      <c r="U60" s="2" t="n">
        <v>1909</v>
      </c>
      <c r="V60" s="7" t="n">
        <v>10</v>
      </c>
      <c r="W60" s="8" t="n">
        <v>12</v>
      </c>
      <c r="X60" s="7" t="n">
        <v>4</v>
      </c>
      <c r="Y60" s="8" t="n">
        <v>6</v>
      </c>
      <c r="Z60" s="7" t="n">
        <v>4</v>
      </c>
      <c r="AA60" s="8" t="n">
        <v>4</v>
      </c>
      <c r="AB60" s="7" t="n">
        <v>111</v>
      </c>
      <c r="AC60" s="8" t="n">
        <v>93</v>
      </c>
      <c r="AD60" s="7" t="s">
        <v>115</v>
      </c>
      <c r="AE60" s="8" t="s">
        <v>116</v>
      </c>
    </row>
    <row r="61" customFormat="false" ht="12.8" hidden="false" customHeight="false" outlineLevel="0" collapsed="false">
      <c r="A61" s="5" t="s">
        <v>117</v>
      </c>
      <c r="B61" s="5" t="n">
        <v>5</v>
      </c>
      <c r="C61" s="5" t="n">
        <v>27</v>
      </c>
      <c r="D61" s="5" t="n">
        <v>3</v>
      </c>
      <c r="E61" s="5" t="n">
        <v>18.5</v>
      </c>
      <c r="F61" s="5" t="n">
        <v>1</v>
      </c>
      <c r="G61" s="5" t="n">
        <v>2.75</v>
      </c>
      <c r="H61" s="5" t="n">
        <v>63.9</v>
      </c>
      <c r="J61" s="0" t="n">
        <v>1910</v>
      </c>
      <c r="K61" s="0" t="n">
        <v>63.9</v>
      </c>
      <c r="L61" s="9" t="n">
        <f aca="false">H61-K61</f>
        <v>0</v>
      </c>
      <c r="M61" s="1" t="n">
        <f aca="false">ABS(L61)</f>
        <v>0</v>
      </c>
      <c r="N61" s="6" t="n">
        <f aca="false">IF(M61&gt;0.051, M61, 0)</f>
        <v>0</v>
      </c>
      <c r="O61" s="6"/>
      <c r="P61" s="1" t="n">
        <f aca="false">AC61-K61</f>
        <v>0.0999999999999943</v>
      </c>
      <c r="Q61" s="1" t="n">
        <f aca="false">ABS(P61)</f>
        <v>0.0999999999999943</v>
      </c>
      <c r="R61" s="1" t="n">
        <f aca="false">IF(Q61&gt;0.51, Q61, 0)</f>
        <v>0</v>
      </c>
      <c r="S61" s="1"/>
      <c r="U61" s="2" t="n">
        <v>1910</v>
      </c>
      <c r="V61" s="7" t="n">
        <v>4</v>
      </c>
      <c r="W61" s="8" t="n">
        <v>5</v>
      </c>
      <c r="X61" s="7" t="n">
        <v>3</v>
      </c>
      <c r="Y61" s="8" t="n">
        <v>3</v>
      </c>
      <c r="Z61" s="7" t="n">
        <v>3</v>
      </c>
      <c r="AA61" s="8" t="n">
        <v>1</v>
      </c>
      <c r="AB61" s="7" t="n">
        <v>78</v>
      </c>
      <c r="AC61" s="8" t="n">
        <v>64</v>
      </c>
      <c r="AD61" s="7" t="s">
        <v>91</v>
      </c>
      <c r="AE61" s="8" t="s">
        <v>52</v>
      </c>
    </row>
    <row r="62" customFormat="false" ht="12.8" hidden="false" customHeight="false" outlineLevel="0" collapsed="false">
      <c r="A62" s="5" t="s">
        <v>118</v>
      </c>
      <c r="B62" s="5" t="n">
        <v>6</v>
      </c>
      <c r="C62" s="5" t="n">
        <v>30</v>
      </c>
      <c r="D62" s="5" t="n">
        <v>3</v>
      </c>
      <c r="E62" s="5" t="n">
        <v>7</v>
      </c>
      <c r="F62" s="5" t="n">
        <v>0</v>
      </c>
      <c r="G62" s="5" t="n">
        <v>0</v>
      </c>
      <c r="H62" s="5" t="n">
        <v>34.7</v>
      </c>
      <c r="J62" s="0" t="n">
        <v>1911</v>
      </c>
      <c r="K62" s="0" t="n">
        <v>34.165</v>
      </c>
      <c r="L62" s="9" t="n">
        <f aca="false">H62-K62</f>
        <v>0.535000000000004</v>
      </c>
      <c r="M62" s="1" t="n">
        <f aca="false">ABS(L62)</f>
        <v>0.535000000000004</v>
      </c>
      <c r="N62" s="6" t="n">
        <f aca="false">IF(M62&gt;0.051, M62, 0)</f>
        <v>0.535000000000004</v>
      </c>
      <c r="O62" s="6"/>
      <c r="P62" s="1" t="n">
        <f aca="false">AC62-K62</f>
        <v>0.835000000000001</v>
      </c>
      <c r="Q62" s="1" t="n">
        <f aca="false">ABS(P62)</f>
        <v>0.835000000000001</v>
      </c>
      <c r="R62" s="1" t="n">
        <f aca="false">IF(Q62&gt;0.51, Q62, 0)</f>
        <v>0.835000000000001</v>
      </c>
      <c r="S62" s="1"/>
      <c r="U62" s="2" t="n">
        <v>1911</v>
      </c>
      <c r="V62" s="7" t="n">
        <v>4</v>
      </c>
      <c r="W62" s="8" t="n">
        <v>6</v>
      </c>
      <c r="X62" s="7" t="n">
        <v>3</v>
      </c>
      <c r="Y62" s="8" t="n">
        <v>3</v>
      </c>
      <c r="Z62" s="7" t="n">
        <v>0</v>
      </c>
      <c r="AA62" s="8" t="n">
        <v>0</v>
      </c>
      <c r="AB62" s="7" t="n">
        <v>36</v>
      </c>
      <c r="AC62" s="8" t="n">
        <v>35</v>
      </c>
      <c r="AD62" s="7" t="s">
        <v>55</v>
      </c>
      <c r="AE62" s="8" t="s">
        <v>55</v>
      </c>
    </row>
    <row r="63" customFormat="false" ht="12.8" hidden="false" customHeight="false" outlineLevel="0" collapsed="false">
      <c r="A63" s="5" t="s">
        <v>119</v>
      </c>
      <c r="B63" s="5" t="n">
        <v>7</v>
      </c>
      <c r="C63" s="5" t="n">
        <v>39.25</v>
      </c>
      <c r="D63" s="5" t="n">
        <v>4</v>
      </c>
      <c r="E63" s="5" t="n">
        <v>13.75</v>
      </c>
      <c r="F63" s="5" t="n">
        <v>1</v>
      </c>
      <c r="G63" s="5" t="n">
        <v>1.75</v>
      </c>
      <c r="H63" s="5" t="n">
        <v>57.3</v>
      </c>
      <c r="J63" s="0" t="n">
        <v>1912</v>
      </c>
      <c r="K63" s="0" t="n">
        <v>57.2625</v>
      </c>
      <c r="L63" s="9" t="n">
        <f aca="false">H63-K63</f>
        <v>0.0374999999999943</v>
      </c>
      <c r="M63" s="1" t="n">
        <f aca="false">ABS(L63)</f>
        <v>0.0374999999999943</v>
      </c>
      <c r="N63" s="6" t="n">
        <f aca="false">IF(M63&gt;0.051, M63, 0)</f>
        <v>0</v>
      </c>
      <c r="O63" s="6"/>
      <c r="P63" s="1" t="n">
        <f aca="false">AC63-K63</f>
        <v>-0.262500000000003</v>
      </c>
      <c r="Q63" s="1" t="n">
        <f aca="false">ABS(P63)</f>
        <v>0.262500000000003</v>
      </c>
      <c r="R63" s="1" t="n">
        <f aca="false">IF(Q63&gt;0.51, Q63, 0)</f>
        <v>0</v>
      </c>
      <c r="S63" s="1"/>
      <c r="U63" s="2" t="n">
        <v>1912</v>
      </c>
      <c r="V63" s="7" t="n">
        <v>6</v>
      </c>
      <c r="W63" s="8" t="n">
        <v>7</v>
      </c>
      <c r="X63" s="7" t="n">
        <v>4</v>
      </c>
      <c r="Y63" s="8" t="n">
        <v>4</v>
      </c>
      <c r="Z63" s="7" t="n">
        <v>1</v>
      </c>
      <c r="AA63" s="8" t="n">
        <v>1</v>
      </c>
      <c r="AB63" s="7" t="n">
        <v>74</v>
      </c>
      <c r="AC63" s="8" t="n">
        <v>57</v>
      </c>
      <c r="AD63" s="7" t="s">
        <v>43</v>
      </c>
      <c r="AE63" s="8" t="s">
        <v>55</v>
      </c>
    </row>
    <row r="64" customFormat="false" ht="12.8" hidden="false" customHeight="false" outlineLevel="0" collapsed="false">
      <c r="A64" s="5" t="s">
        <v>120</v>
      </c>
      <c r="B64" s="5" t="n">
        <v>6</v>
      </c>
      <c r="C64" s="5" t="n">
        <v>35.5</v>
      </c>
      <c r="D64" s="5" t="n">
        <v>4</v>
      </c>
      <c r="E64" s="5" t="n">
        <v>4</v>
      </c>
      <c r="F64" s="5" t="n">
        <v>0</v>
      </c>
      <c r="G64" s="5" t="n">
        <v>0</v>
      </c>
      <c r="H64" s="5" t="n">
        <v>35.6</v>
      </c>
      <c r="J64" s="0" t="n">
        <v>1913</v>
      </c>
      <c r="K64" s="0" t="n">
        <v>35.595</v>
      </c>
      <c r="L64" s="9" t="n">
        <f aca="false">H64-K64</f>
        <v>0.00500000000000256</v>
      </c>
      <c r="M64" s="1" t="n">
        <f aca="false">ABS(L64)</f>
        <v>0.00500000000000256</v>
      </c>
      <c r="N64" s="6" t="n">
        <f aca="false">IF(M64&gt;0.051, M64, 0)</f>
        <v>0</v>
      </c>
      <c r="O64" s="6"/>
      <c r="P64" s="1" t="n">
        <f aca="false">AC64-K64</f>
        <v>0.405000000000001</v>
      </c>
      <c r="Q64" s="1" t="n">
        <f aca="false">ABS(P64)</f>
        <v>0.405000000000001</v>
      </c>
      <c r="R64" s="1" t="n">
        <f aca="false">IF(Q64&gt;0.51, Q64, 0)</f>
        <v>0</v>
      </c>
      <c r="S64" s="1"/>
      <c r="U64" s="2" t="n">
        <v>1913</v>
      </c>
      <c r="V64" s="7" t="n">
        <v>4</v>
      </c>
      <c r="W64" s="8" t="n">
        <v>6</v>
      </c>
      <c r="X64" s="7" t="n">
        <v>3</v>
      </c>
      <c r="Y64" s="8" t="n">
        <v>4</v>
      </c>
      <c r="Z64" s="7" t="n">
        <v>0</v>
      </c>
      <c r="AA64" s="8" t="n">
        <v>0</v>
      </c>
      <c r="AB64" s="7" t="n">
        <v>43</v>
      </c>
      <c r="AC64" s="8" t="n">
        <v>36</v>
      </c>
      <c r="AD64" s="7" t="s">
        <v>43</v>
      </c>
      <c r="AE64" s="8" t="s">
        <v>47</v>
      </c>
    </row>
    <row r="65" customFormat="false" ht="12.8" hidden="false" customHeight="false" outlineLevel="0" collapsed="false">
      <c r="A65" s="5" t="s">
        <v>121</v>
      </c>
      <c r="B65" s="5" t="n">
        <v>1</v>
      </c>
      <c r="C65" s="5" t="n">
        <v>3.25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2.5</v>
      </c>
      <c r="J65" s="0" t="n">
        <v>1914</v>
      </c>
      <c r="K65" s="0" t="n">
        <v>2.53</v>
      </c>
      <c r="L65" s="9" t="n">
        <f aca="false">H65-K65</f>
        <v>-0.0300000000000002</v>
      </c>
      <c r="M65" s="1" t="n">
        <f aca="false">ABS(L65)</f>
        <v>0.0300000000000002</v>
      </c>
      <c r="N65" s="6" t="n">
        <f aca="false">IF(M65&gt;0.051, M65, 0)</f>
        <v>0</v>
      </c>
      <c r="O65" s="6"/>
      <c r="P65" s="1" t="n">
        <f aca="false">AC65-K65</f>
        <v>0.47</v>
      </c>
      <c r="Q65" s="1" t="n">
        <f aca="false">ABS(P65)</f>
        <v>0.47</v>
      </c>
      <c r="R65" s="1" t="n">
        <f aca="false">IF(Q65&gt;0.51, Q65, 0)</f>
        <v>0</v>
      </c>
      <c r="S65" s="1"/>
      <c r="U65" s="2" t="n">
        <v>1914</v>
      </c>
      <c r="V65" s="7" t="n">
        <v>1</v>
      </c>
      <c r="W65" s="8" t="n">
        <v>1</v>
      </c>
      <c r="X65" s="7" t="n">
        <v>0</v>
      </c>
      <c r="Y65" s="8" t="n">
        <v>0</v>
      </c>
      <c r="Z65" s="7" t="n">
        <v>0</v>
      </c>
      <c r="AA65" s="8" t="n">
        <v>0</v>
      </c>
      <c r="AB65" s="7" t="n">
        <v>3</v>
      </c>
      <c r="AC65" s="8" t="n">
        <v>3</v>
      </c>
      <c r="AD65" s="7" t="n">
        <v>0</v>
      </c>
      <c r="AE65" s="8" t="n">
        <v>0</v>
      </c>
    </row>
    <row r="66" customFormat="false" ht="12.8" hidden="false" customHeight="false" outlineLevel="0" collapsed="false">
      <c r="A66" s="5" t="s">
        <v>122</v>
      </c>
      <c r="B66" s="5" t="n">
        <v>6</v>
      </c>
      <c r="C66" s="5" t="n">
        <v>48.25</v>
      </c>
      <c r="D66" s="5" t="n">
        <v>5</v>
      </c>
      <c r="E66" s="5" t="n">
        <v>30.5</v>
      </c>
      <c r="F66" s="5" t="n">
        <v>3</v>
      </c>
      <c r="G66" s="5" t="n">
        <v>13.75</v>
      </c>
      <c r="H66" s="5" t="n">
        <v>130.1</v>
      </c>
      <c r="J66" s="0" t="n">
        <v>1915</v>
      </c>
      <c r="K66" s="0" t="n">
        <v>130.095</v>
      </c>
      <c r="L66" s="9" t="n">
        <f aca="false">H66-K66</f>
        <v>0.00499999999999545</v>
      </c>
      <c r="M66" s="1" t="n">
        <f aca="false">ABS(L66)</f>
        <v>0.00499999999999545</v>
      </c>
      <c r="N66" s="6" t="n">
        <f aca="false">IF(M66&gt;0.051, M66, 0)</f>
        <v>0</v>
      </c>
      <c r="O66" s="6"/>
      <c r="P66" s="1" t="n">
        <f aca="false">AC66-K66</f>
        <v>-0.0949999999999989</v>
      </c>
      <c r="Q66" s="1" t="n">
        <f aca="false">ABS(P66)</f>
        <v>0.0949999999999989</v>
      </c>
      <c r="R66" s="1" t="n">
        <f aca="false">IF(Q66&gt;0.51, Q66, 0)</f>
        <v>0</v>
      </c>
      <c r="S66" s="1"/>
      <c r="U66" s="2" t="n">
        <v>1915</v>
      </c>
      <c r="V66" s="7" t="n">
        <v>5</v>
      </c>
      <c r="W66" s="8" t="n">
        <v>6</v>
      </c>
      <c r="X66" s="7" t="n">
        <v>4</v>
      </c>
      <c r="Y66" s="8" t="n">
        <v>5</v>
      </c>
      <c r="Z66" s="7" t="n">
        <v>3</v>
      </c>
      <c r="AA66" s="8" t="n">
        <v>3</v>
      </c>
      <c r="AB66" s="7" t="n">
        <v>118</v>
      </c>
      <c r="AC66" s="8" t="n">
        <v>130</v>
      </c>
      <c r="AD66" s="7" t="s">
        <v>123</v>
      </c>
      <c r="AE66" s="8" t="s">
        <v>124</v>
      </c>
    </row>
    <row r="67" customFormat="false" ht="12.8" hidden="false" customHeight="false" outlineLevel="0" collapsed="false">
      <c r="A67" s="5" t="s">
        <v>125</v>
      </c>
      <c r="B67" s="5" t="n">
        <v>15</v>
      </c>
      <c r="C67" s="5" t="n">
        <v>82.75</v>
      </c>
      <c r="D67" s="5" t="n">
        <v>10</v>
      </c>
      <c r="E67" s="5" t="n">
        <v>36.75</v>
      </c>
      <c r="F67" s="5" t="n">
        <v>5</v>
      </c>
      <c r="G67" s="5" t="n">
        <v>6.25</v>
      </c>
      <c r="H67" s="5" t="n">
        <v>144</v>
      </c>
      <c r="J67" s="0" t="n">
        <v>1916</v>
      </c>
      <c r="K67" s="0" t="n">
        <v>144.0125</v>
      </c>
      <c r="L67" s="9" t="n">
        <f aca="false">H67-K67</f>
        <v>-0.0125000000000171</v>
      </c>
      <c r="M67" s="1" t="n">
        <f aca="false">ABS(L67)</f>
        <v>0.0125000000000171</v>
      </c>
      <c r="N67" s="6" t="n">
        <f aca="false">IF(M67&gt;0.051, M67, 0)</f>
        <v>0</v>
      </c>
      <c r="O67" s="6"/>
      <c r="P67" s="1" t="n">
        <f aca="false">AC67-K67</f>
        <v>-0.0125000000000171</v>
      </c>
      <c r="Q67" s="1" t="n">
        <f aca="false">ABS(P67)</f>
        <v>0.0125000000000171</v>
      </c>
      <c r="R67" s="1" t="n">
        <f aca="false">IF(Q67&gt;0.51, Q67, 0)</f>
        <v>0</v>
      </c>
      <c r="S67" s="1"/>
      <c r="U67" s="2" t="n">
        <v>1916</v>
      </c>
      <c r="V67" s="7" t="n">
        <v>14</v>
      </c>
      <c r="W67" s="8" t="n">
        <v>15</v>
      </c>
      <c r="X67" s="7" t="n">
        <v>11</v>
      </c>
      <c r="Y67" s="8" t="n">
        <v>10</v>
      </c>
      <c r="Z67" s="7" t="n">
        <v>6</v>
      </c>
      <c r="AA67" s="8" t="n">
        <v>5</v>
      </c>
      <c r="AB67" s="7" t="n">
        <v>177</v>
      </c>
      <c r="AC67" s="8" t="n">
        <v>144</v>
      </c>
      <c r="AD67" s="7" t="s">
        <v>126</v>
      </c>
      <c r="AE67" s="8" t="s">
        <v>127</v>
      </c>
    </row>
    <row r="68" customFormat="false" ht="12.8" hidden="false" customHeight="false" outlineLevel="0" collapsed="false">
      <c r="A68" s="5" t="s">
        <v>128</v>
      </c>
      <c r="B68" s="5" t="n">
        <v>4</v>
      </c>
      <c r="C68" s="5" t="n">
        <v>24.5</v>
      </c>
      <c r="D68" s="5" t="n">
        <v>2</v>
      </c>
      <c r="E68" s="5" t="n">
        <v>13.5</v>
      </c>
      <c r="F68" s="5" t="n">
        <v>2</v>
      </c>
      <c r="G68" s="5" t="n">
        <v>6.75</v>
      </c>
      <c r="H68" s="5" t="n">
        <v>60.7</v>
      </c>
      <c r="J68" s="0" t="n">
        <v>1917</v>
      </c>
      <c r="K68" s="0" t="n">
        <v>60.6675</v>
      </c>
      <c r="L68" s="9" t="n">
        <f aca="false">H68-K68</f>
        <v>0.0324999999999989</v>
      </c>
      <c r="M68" s="1" t="n">
        <f aca="false">ABS(L68)</f>
        <v>0.0324999999999989</v>
      </c>
      <c r="N68" s="6" t="n">
        <f aca="false">IF(M68&gt;0.051, M68, 0)</f>
        <v>0</v>
      </c>
      <c r="O68" s="6"/>
      <c r="P68" s="1" t="n">
        <f aca="false">AC68-K68</f>
        <v>0.332499999999996</v>
      </c>
      <c r="Q68" s="1" t="n">
        <f aca="false">ABS(P68)</f>
        <v>0.332499999999996</v>
      </c>
      <c r="R68" s="1" t="n">
        <f aca="false">IF(Q68&gt;0.51, Q68, 0)</f>
        <v>0</v>
      </c>
      <c r="S68" s="1"/>
      <c r="U68" s="2" t="n">
        <v>1917</v>
      </c>
      <c r="V68" s="7" t="n">
        <v>3</v>
      </c>
      <c r="W68" s="8" t="n">
        <v>4</v>
      </c>
      <c r="X68" s="7" t="n">
        <v>2</v>
      </c>
      <c r="Y68" s="8" t="n">
        <v>2</v>
      </c>
      <c r="Z68" s="7" t="n">
        <v>2</v>
      </c>
      <c r="AA68" s="8" t="n">
        <v>2</v>
      </c>
      <c r="AB68" s="7" t="n">
        <v>52</v>
      </c>
      <c r="AC68" s="8" t="n">
        <v>61</v>
      </c>
      <c r="AD68" s="7" t="s">
        <v>36</v>
      </c>
      <c r="AE68" s="8" t="s">
        <v>36</v>
      </c>
    </row>
    <row r="69" customFormat="false" ht="12.8" hidden="false" customHeight="false" outlineLevel="0" collapsed="false">
      <c r="A69" s="5" t="s">
        <v>129</v>
      </c>
      <c r="B69" s="5" t="n">
        <v>6</v>
      </c>
      <c r="C69" s="5" t="n">
        <v>30.25</v>
      </c>
      <c r="D69" s="5" t="n">
        <v>4</v>
      </c>
      <c r="E69" s="5" t="n">
        <v>7.5</v>
      </c>
      <c r="F69" s="5" t="n">
        <v>1</v>
      </c>
      <c r="G69" s="5" t="n">
        <v>0.75</v>
      </c>
      <c r="H69" s="5" t="n">
        <v>39.9</v>
      </c>
      <c r="J69" s="0" t="n">
        <v>1918</v>
      </c>
      <c r="K69" s="0" t="n">
        <v>39.8725</v>
      </c>
      <c r="L69" s="9" t="n">
        <f aca="false">H69-K69</f>
        <v>0.0274999999999963</v>
      </c>
      <c r="M69" s="1" t="n">
        <f aca="false">ABS(L69)</f>
        <v>0.0274999999999963</v>
      </c>
      <c r="N69" s="6" t="n">
        <f aca="false">IF(M69&gt;0.051, M69, 0)</f>
        <v>0</v>
      </c>
      <c r="O69" s="6"/>
      <c r="P69" s="1" t="n">
        <f aca="false">AC69-K69</f>
        <v>0.127499999999998</v>
      </c>
      <c r="Q69" s="1" t="n">
        <f aca="false">ABS(P69)</f>
        <v>0.127499999999998</v>
      </c>
      <c r="R69" s="1" t="n">
        <f aca="false">IF(Q69&gt;0.51, Q69, 0)</f>
        <v>0</v>
      </c>
      <c r="S69" s="1"/>
      <c r="U69" s="2" t="n">
        <v>1918</v>
      </c>
      <c r="V69" s="7" t="n">
        <v>5</v>
      </c>
      <c r="W69" s="8" t="n">
        <v>6</v>
      </c>
      <c r="X69" s="7" t="n">
        <v>3</v>
      </c>
      <c r="Y69" s="8" t="n">
        <v>4</v>
      </c>
      <c r="Z69" s="7" t="n">
        <v>0</v>
      </c>
      <c r="AA69" s="8" t="n">
        <v>1</v>
      </c>
      <c r="AB69" s="7" t="n">
        <v>29</v>
      </c>
      <c r="AC69" s="8" t="n">
        <v>40</v>
      </c>
      <c r="AD69" s="7" t="s">
        <v>36</v>
      </c>
      <c r="AE69" s="8" t="s">
        <v>75</v>
      </c>
    </row>
    <row r="70" customFormat="false" ht="12.8" hidden="false" customHeight="false" outlineLevel="0" collapsed="false">
      <c r="A70" s="5" t="s">
        <v>130</v>
      </c>
      <c r="B70" s="5" t="n">
        <v>5</v>
      </c>
      <c r="C70" s="5" t="n">
        <v>23.25</v>
      </c>
      <c r="D70" s="5" t="n">
        <v>2</v>
      </c>
      <c r="E70" s="5" t="n">
        <v>9.25</v>
      </c>
      <c r="F70" s="5" t="n">
        <v>1</v>
      </c>
      <c r="G70" s="5" t="n">
        <v>6.5</v>
      </c>
      <c r="H70" s="5" t="n">
        <v>55</v>
      </c>
      <c r="J70" s="0" t="n">
        <v>1919</v>
      </c>
      <c r="K70" s="0" t="n">
        <v>55.04</v>
      </c>
      <c r="L70" s="9" t="n">
        <f aca="false">H70-K70</f>
        <v>-0.0399999999999991</v>
      </c>
      <c r="M70" s="1" t="n">
        <f aca="false">ABS(L70)</f>
        <v>0.0399999999999991</v>
      </c>
      <c r="N70" s="6" t="n">
        <f aca="false">IF(M70&gt;0.051, M70, 0)</f>
        <v>0</v>
      </c>
      <c r="O70" s="6"/>
      <c r="P70" s="1" t="n">
        <f aca="false">AC70-K70</f>
        <v>-0.0399999999999991</v>
      </c>
      <c r="Q70" s="1" t="n">
        <f aca="false">ABS(P70)</f>
        <v>0.0399999999999991</v>
      </c>
      <c r="R70" s="1" t="n">
        <f aca="false">IF(Q70&gt;0.51, Q70, 0)</f>
        <v>0</v>
      </c>
      <c r="S70" s="1"/>
      <c r="U70" s="2" t="n">
        <v>1919</v>
      </c>
      <c r="V70" s="7" t="n">
        <v>3</v>
      </c>
      <c r="W70" s="8" t="n">
        <v>5</v>
      </c>
      <c r="X70" s="7" t="n">
        <v>1</v>
      </c>
      <c r="Y70" s="8" t="n">
        <v>2</v>
      </c>
      <c r="Z70" s="7" t="n">
        <v>1</v>
      </c>
      <c r="AA70" s="8" t="n">
        <v>1</v>
      </c>
      <c r="AB70" s="7" t="n">
        <v>48</v>
      </c>
      <c r="AC70" s="8" t="n">
        <v>55</v>
      </c>
      <c r="AD70" s="7" t="s">
        <v>102</v>
      </c>
      <c r="AE70" s="8" t="s">
        <v>102</v>
      </c>
    </row>
    <row r="71" customFormat="false" ht="12.8" hidden="false" customHeight="false" outlineLevel="0" collapsed="false">
      <c r="A71" s="5" t="s">
        <v>131</v>
      </c>
      <c r="B71" s="5" t="n">
        <v>5</v>
      </c>
      <c r="C71" s="5" t="n">
        <v>21.5</v>
      </c>
      <c r="D71" s="5" t="n">
        <v>4</v>
      </c>
      <c r="E71" s="5" t="n">
        <v>7.75</v>
      </c>
      <c r="F71" s="5" t="n">
        <v>0</v>
      </c>
      <c r="G71" s="5" t="n">
        <v>0</v>
      </c>
      <c r="H71" s="5" t="n">
        <v>29.8</v>
      </c>
      <c r="J71" s="0" t="n">
        <v>1920</v>
      </c>
      <c r="K71" s="0" t="n">
        <v>29.81</v>
      </c>
      <c r="L71" s="9" t="n">
        <f aca="false">H71-K71</f>
        <v>-0.0100000000000016</v>
      </c>
      <c r="M71" s="1" t="n">
        <f aca="false">ABS(L71)</f>
        <v>0.0100000000000016</v>
      </c>
      <c r="N71" s="6" t="n">
        <f aca="false">IF(M71&gt;0.051, M71, 0)</f>
        <v>0</v>
      </c>
      <c r="O71" s="6"/>
      <c r="P71" s="1" t="n">
        <f aca="false">AC71-K71</f>
        <v>0.189999999999998</v>
      </c>
      <c r="Q71" s="1" t="n">
        <f aca="false">ABS(P71)</f>
        <v>0.189999999999998</v>
      </c>
      <c r="R71" s="1" t="n">
        <f aca="false">IF(Q71&gt;0.51, Q71, 0)</f>
        <v>0</v>
      </c>
      <c r="S71" s="1"/>
      <c r="U71" s="2" t="n">
        <v>1920</v>
      </c>
      <c r="V71" s="7" t="n">
        <v>4</v>
      </c>
      <c r="W71" s="8" t="n">
        <v>5</v>
      </c>
      <c r="X71" s="7" t="n">
        <v>4</v>
      </c>
      <c r="Y71" s="8" t="n">
        <v>4</v>
      </c>
      <c r="Z71" s="7" t="n">
        <v>0</v>
      </c>
      <c r="AA71" s="8" t="n">
        <v>0</v>
      </c>
      <c r="AB71" s="7" t="n">
        <v>31</v>
      </c>
      <c r="AC71" s="8" t="n">
        <v>30</v>
      </c>
      <c r="AD71" s="7" t="s">
        <v>106</v>
      </c>
      <c r="AE71" s="8" t="s">
        <v>40</v>
      </c>
    </row>
    <row r="72" customFormat="false" ht="12.8" hidden="false" customHeight="false" outlineLevel="0" collapsed="false">
      <c r="A72" s="5" t="s">
        <v>132</v>
      </c>
      <c r="B72" s="5" t="n">
        <v>7</v>
      </c>
      <c r="C72" s="5" t="n">
        <v>41.5</v>
      </c>
      <c r="D72" s="5" t="n">
        <v>5</v>
      </c>
      <c r="E72" s="5" t="n">
        <v>22.25</v>
      </c>
      <c r="F72" s="5" t="n">
        <v>2</v>
      </c>
      <c r="G72" s="5" t="n">
        <v>7.25</v>
      </c>
      <c r="H72" s="5" t="n">
        <v>86.5</v>
      </c>
      <c r="J72" s="0" t="n">
        <v>1921</v>
      </c>
      <c r="K72" s="0" t="n">
        <v>86.53</v>
      </c>
      <c r="L72" s="9" t="n">
        <f aca="false">H72-K72</f>
        <v>-0.0300000000000011</v>
      </c>
      <c r="M72" s="1" t="n">
        <f aca="false">ABS(L72)</f>
        <v>0.0300000000000011</v>
      </c>
      <c r="N72" s="6" t="n">
        <f aca="false">IF(M72&gt;0.051, M72, 0)</f>
        <v>0</v>
      </c>
      <c r="O72" s="6"/>
      <c r="P72" s="1" t="n">
        <f aca="false">AC72-K72</f>
        <v>0.469999999999999</v>
      </c>
      <c r="Q72" s="1" t="n">
        <f aca="false">ABS(P72)</f>
        <v>0.469999999999999</v>
      </c>
      <c r="R72" s="1" t="n">
        <f aca="false">IF(Q72&gt;0.51, Q72, 0)</f>
        <v>0</v>
      </c>
      <c r="S72" s="1"/>
      <c r="U72" s="2" t="n">
        <v>1921</v>
      </c>
      <c r="V72" s="7" t="n">
        <v>6</v>
      </c>
      <c r="W72" s="8" t="n">
        <v>7</v>
      </c>
      <c r="X72" s="7" t="n">
        <v>4</v>
      </c>
      <c r="Y72" s="8" t="n">
        <v>5</v>
      </c>
      <c r="Z72" s="7" t="n">
        <v>2</v>
      </c>
      <c r="AA72" s="8" t="n">
        <v>2</v>
      </c>
      <c r="AB72" s="7" t="n">
        <v>75</v>
      </c>
      <c r="AC72" s="8" t="n">
        <v>87</v>
      </c>
      <c r="AD72" s="7" t="s">
        <v>91</v>
      </c>
      <c r="AE72" s="8" t="s">
        <v>28</v>
      </c>
    </row>
    <row r="73" customFormat="false" ht="12.8" hidden="false" customHeight="false" outlineLevel="0" collapsed="false">
      <c r="A73" s="5" t="s">
        <v>133</v>
      </c>
      <c r="B73" s="5" t="n">
        <v>5</v>
      </c>
      <c r="C73" s="5" t="n">
        <v>27.25</v>
      </c>
      <c r="D73" s="5" t="n">
        <v>3</v>
      </c>
      <c r="E73" s="5" t="n">
        <v>14</v>
      </c>
      <c r="F73" s="5" t="n">
        <v>1</v>
      </c>
      <c r="G73" s="5" t="n">
        <v>6</v>
      </c>
      <c r="H73" s="5" t="n">
        <v>54.5</v>
      </c>
      <c r="J73" s="0" t="n">
        <v>1922</v>
      </c>
      <c r="K73" s="0" t="n">
        <v>54.515</v>
      </c>
      <c r="L73" s="9" t="n">
        <f aca="false">H73-K73</f>
        <v>-0.0150000000000006</v>
      </c>
      <c r="M73" s="1" t="n">
        <f aca="false">ABS(L73)</f>
        <v>0.0150000000000006</v>
      </c>
      <c r="N73" s="6" t="n">
        <f aca="false">IF(M73&gt;0.051, M73, 0)</f>
        <v>0</v>
      </c>
      <c r="O73" s="6"/>
      <c r="P73" s="1" t="n">
        <f aca="false">AC73-K73</f>
        <v>0.484999999999999</v>
      </c>
      <c r="Q73" s="1" t="n">
        <f aca="false">ABS(P73)</f>
        <v>0.484999999999999</v>
      </c>
      <c r="R73" s="1" t="n">
        <f aca="false">IF(Q73&gt;0.51, Q73, 0)</f>
        <v>0</v>
      </c>
      <c r="S73" s="1"/>
      <c r="U73" s="2" t="n">
        <v>1922</v>
      </c>
      <c r="V73" s="7" t="n">
        <v>4</v>
      </c>
      <c r="W73" s="8" t="n">
        <v>5</v>
      </c>
      <c r="X73" s="7" t="n">
        <v>2</v>
      </c>
      <c r="Y73" s="8" t="n">
        <v>3</v>
      </c>
      <c r="Z73" s="7" t="n">
        <v>1</v>
      </c>
      <c r="AA73" s="8" t="n">
        <v>1</v>
      </c>
      <c r="AB73" s="7" t="n">
        <v>58</v>
      </c>
      <c r="AC73" s="8" t="n">
        <v>55</v>
      </c>
      <c r="AD73" s="7" t="n">
        <v>0</v>
      </c>
      <c r="AE73" s="8" t="n">
        <v>0</v>
      </c>
    </row>
    <row r="74" customFormat="false" ht="12.8" hidden="false" customHeight="false" outlineLevel="0" collapsed="false">
      <c r="A74" s="5" t="s">
        <v>134</v>
      </c>
      <c r="B74" s="5" t="n">
        <v>9</v>
      </c>
      <c r="C74" s="5" t="n">
        <v>35.25</v>
      </c>
      <c r="D74" s="5" t="n">
        <v>4</v>
      </c>
      <c r="E74" s="5" t="n">
        <v>11.75</v>
      </c>
      <c r="F74" s="5" t="n">
        <v>1</v>
      </c>
      <c r="G74" s="5" t="n">
        <v>1.5</v>
      </c>
      <c r="H74" s="5" t="n">
        <v>49.3</v>
      </c>
      <c r="J74" s="0" t="n">
        <v>1923</v>
      </c>
      <c r="K74" s="0" t="n">
        <v>48.425</v>
      </c>
      <c r="L74" s="9" t="n">
        <f aca="false">H74-K74</f>
        <v>0.874999999999993</v>
      </c>
      <c r="M74" s="1" t="n">
        <f aca="false">ABS(L74)</f>
        <v>0.874999999999993</v>
      </c>
      <c r="N74" s="6" t="n">
        <f aca="false">IF(M74&gt;0.051, M74, 0)</f>
        <v>0.874999999999993</v>
      </c>
      <c r="O74" s="6"/>
      <c r="P74" s="1" t="n">
        <f aca="false">AC74-K74</f>
        <v>0.574999999999996</v>
      </c>
      <c r="Q74" s="1" t="n">
        <f aca="false">ABS(P74)</f>
        <v>0.574999999999996</v>
      </c>
      <c r="R74" s="1" t="n">
        <f aca="false">IF(Q74&gt;0.51, Q74, 0)</f>
        <v>0.574999999999996</v>
      </c>
      <c r="S74" s="1"/>
      <c r="U74" s="2" t="n">
        <v>1923</v>
      </c>
      <c r="V74" s="7" t="n">
        <v>7</v>
      </c>
      <c r="W74" s="8" t="n">
        <v>9</v>
      </c>
      <c r="X74" s="7" t="n">
        <v>3</v>
      </c>
      <c r="Y74" s="8" t="n">
        <v>4</v>
      </c>
      <c r="Z74" s="7" t="n">
        <v>1</v>
      </c>
      <c r="AA74" s="8" t="n">
        <v>1</v>
      </c>
      <c r="AB74" s="7" t="n">
        <v>54</v>
      </c>
      <c r="AC74" s="8" t="n">
        <v>49</v>
      </c>
      <c r="AD74" s="7" t="s">
        <v>32</v>
      </c>
      <c r="AE74" s="8" t="s">
        <v>32</v>
      </c>
    </row>
    <row r="75" customFormat="false" ht="12.8" hidden="false" customHeight="false" outlineLevel="0" collapsed="false">
      <c r="A75" s="5" t="s">
        <v>135</v>
      </c>
      <c r="B75" s="5" t="n">
        <v>11</v>
      </c>
      <c r="C75" s="5" t="n">
        <v>58.75</v>
      </c>
      <c r="D75" s="5" t="n">
        <v>5</v>
      </c>
      <c r="E75" s="5" t="n">
        <v>22.5</v>
      </c>
      <c r="F75" s="5" t="n">
        <v>2</v>
      </c>
      <c r="G75" s="5" t="n">
        <v>4.25</v>
      </c>
      <c r="H75" s="5" t="n">
        <v>100.2</v>
      </c>
      <c r="J75" s="0" t="n">
        <v>1924</v>
      </c>
      <c r="K75" s="0" t="n">
        <v>100.1875</v>
      </c>
      <c r="L75" s="9" t="n">
        <f aca="false">H75-K75</f>
        <v>0.0125000000000028</v>
      </c>
      <c r="M75" s="1" t="n">
        <f aca="false">ABS(L75)</f>
        <v>0.0125000000000028</v>
      </c>
      <c r="N75" s="6" t="n">
        <f aca="false">IF(M75&gt;0.051, M75, 0)</f>
        <v>0</v>
      </c>
      <c r="O75" s="6"/>
      <c r="P75" s="1" t="n">
        <f aca="false">AC75-K75</f>
        <v>-0.1875</v>
      </c>
      <c r="Q75" s="1" t="n">
        <f aca="false">ABS(P75)</f>
        <v>0.1875</v>
      </c>
      <c r="R75" s="1" t="n">
        <f aca="false">IF(Q75&gt;0.51, Q75, 0)</f>
        <v>0</v>
      </c>
      <c r="S75" s="1"/>
      <c r="U75" s="2" t="n">
        <v>1924</v>
      </c>
      <c r="V75" s="7" t="n">
        <v>8</v>
      </c>
      <c r="W75" s="8" t="n">
        <v>11</v>
      </c>
      <c r="X75" s="7" t="n">
        <v>5</v>
      </c>
      <c r="Y75" s="8" t="n">
        <v>5</v>
      </c>
      <c r="Z75" s="7" t="n">
        <v>2</v>
      </c>
      <c r="AA75" s="8" t="n">
        <v>2</v>
      </c>
      <c r="AB75" s="7" t="n">
        <v>89</v>
      </c>
      <c r="AC75" s="8" t="n">
        <v>100</v>
      </c>
      <c r="AD75" s="7" t="s">
        <v>43</v>
      </c>
      <c r="AE75" s="8" t="s">
        <v>47</v>
      </c>
    </row>
    <row r="76" customFormat="false" ht="12.8" hidden="false" customHeight="false" outlineLevel="0" collapsed="false">
      <c r="A76" s="5" t="s">
        <v>136</v>
      </c>
      <c r="B76" s="5" t="n">
        <v>4</v>
      </c>
      <c r="C76" s="5" t="n">
        <v>9.5</v>
      </c>
      <c r="D76" s="5" t="n">
        <v>1</v>
      </c>
      <c r="E76" s="5" t="n">
        <v>1</v>
      </c>
      <c r="F76" s="5" t="n">
        <v>0</v>
      </c>
      <c r="G76" s="5" t="n">
        <v>0</v>
      </c>
      <c r="H76" s="5" t="n">
        <v>7.3</v>
      </c>
      <c r="J76" s="0" t="n">
        <v>1925</v>
      </c>
      <c r="K76" s="0" t="n">
        <v>7.2525</v>
      </c>
      <c r="L76" s="9" t="n">
        <f aca="false">H76-K76</f>
        <v>0.0474999999999994</v>
      </c>
      <c r="M76" s="1" t="n">
        <f aca="false">ABS(L76)</f>
        <v>0.0474999999999994</v>
      </c>
      <c r="N76" s="6" t="n">
        <f aca="false">IF(M76&gt;0.051, M76, 0)</f>
        <v>0</v>
      </c>
      <c r="O76" s="6"/>
      <c r="P76" s="1" t="n">
        <f aca="false">AC76-K76</f>
        <v>-0.2525</v>
      </c>
      <c r="Q76" s="1" t="n">
        <f aca="false">ABS(P76)</f>
        <v>0.2525</v>
      </c>
      <c r="R76" s="1" t="n">
        <f aca="false">IF(Q76&gt;0.51, Q76, 0)</f>
        <v>0</v>
      </c>
      <c r="S76" s="1"/>
      <c r="U76" s="2" t="n">
        <v>1925</v>
      </c>
      <c r="V76" s="7" t="n">
        <v>2</v>
      </c>
      <c r="W76" s="8" t="n">
        <v>4</v>
      </c>
      <c r="X76" s="7" t="n">
        <v>1</v>
      </c>
      <c r="Y76" s="8" t="n">
        <v>1</v>
      </c>
      <c r="Z76" s="7" t="n">
        <v>1</v>
      </c>
      <c r="AA76" s="8" t="n">
        <v>0</v>
      </c>
      <c r="AB76" s="7" t="n">
        <v>7</v>
      </c>
      <c r="AC76" s="8" t="n">
        <v>7</v>
      </c>
      <c r="AD76" s="7" t="s">
        <v>32</v>
      </c>
      <c r="AE76" s="8" t="n">
        <v>0</v>
      </c>
    </row>
    <row r="77" customFormat="false" ht="12.8" hidden="false" customHeight="false" outlineLevel="0" collapsed="false">
      <c r="A77" s="5" t="s">
        <v>137</v>
      </c>
      <c r="B77" s="5" t="n">
        <v>11</v>
      </c>
      <c r="C77" s="5" t="n">
        <v>86.75</v>
      </c>
      <c r="D77" s="5" t="n">
        <v>8</v>
      </c>
      <c r="E77" s="5" t="n">
        <v>58.5</v>
      </c>
      <c r="F77" s="5" t="n">
        <v>6</v>
      </c>
      <c r="G77" s="5" t="n">
        <v>22.75</v>
      </c>
      <c r="H77" s="5" t="n">
        <v>229.6</v>
      </c>
      <c r="J77" s="0" t="n">
        <v>1926</v>
      </c>
      <c r="K77" s="0" t="n">
        <v>229.5575</v>
      </c>
      <c r="L77" s="9" t="n">
        <f aca="false">H77-K77</f>
        <v>0.0424999999999898</v>
      </c>
      <c r="M77" s="1" t="n">
        <f aca="false">ABS(L77)</f>
        <v>0.0424999999999898</v>
      </c>
      <c r="N77" s="6" t="n">
        <f aca="false">IF(M77&gt;0.051, M77, 0)</f>
        <v>0</v>
      </c>
      <c r="O77" s="6"/>
      <c r="P77" s="1" t="n">
        <f aca="false">AC77-K77</f>
        <v>0.442499999999995</v>
      </c>
      <c r="Q77" s="1" t="n">
        <f aca="false">ABS(P77)</f>
        <v>0.442499999999995</v>
      </c>
      <c r="R77" s="1" t="n">
        <f aca="false">IF(Q77&gt;0.51, Q77, 0)</f>
        <v>0</v>
      </c>
      <c r="S77" s="1"/>
      <c r="U77" s="2" t="n">
        <v>1926</v>
      </c>
      <c r="V77" s="7" t="n">
        <v>11</v>
      </c>
      <c r="W77" s="8" t="n">
        <v>11</v>
      </c>
      <c r="X77" s="7" t="n">
        <v>8</v>
      </c>
      <c r="Y77" s="8" t="n">
        <v>8</v>
      </c>
      <c r="Z77" s="7" t="n">
        <v>6</v>
      </c>
      <c r="AA77" s="8" t="n">
        <v>6</v>
      </c>
      <c r="AB77" s="7" t="n">
        <v>222</v>
      </c>
      <c r="AC77" s="8" t="n">
        <v>230</v>
      </c>
      <c r="AD77" s="7" t="s">
        <v>138</v>
      </c>
      <c r="AE77" s="8" t="s">
        <v>139</v>
      </c>
    </row>
    <row r="78" customFormat="false" ht="12.8" hidden="false" customHeight="false" outlineLevel="0" collapsed="false">
      <c r="A78" s="5" t="s">
        <v>140</v>
      </c>
      <c r="B78" s="5" t="n">
        <v>8</v>
      </c>
      <c r="C78" s="5" t="n">
        <v>37.75</v>
      </c>
      <c r="D78" s="5" t="n">
        <v>4</v>
      </c>
      <c r="E78" s="5" t="n">
        <v>12</v>
      </c>
      <c r="F78" s="5" t="n">
        <v>1</v>
      </c>
      <c r="G78" s="5" t="n">
        <v>3.25</v>
      </c>
      <c r="H78" s="5" t="n">
        <v>56.5</v>
      </c>
      <c r="J78" s="0" t="n">
        <v>1927</v>
      </c>
      <c r="K78" s="0" t="n">
        <v>56.4775</v>
      </c>
      <c r="L78" s="9" t="n">
        <f aca="false">H78-K78</f>
        <v>0.0224999999999937</v>
      </c>
      <c r="M78" s="1" t="n">
        <f aca="false">ABS(L78)</f>
        <v>0.0224999999999937</v>
      </c>
      <c r="N78" s="6" t="n">
        <f aca="false">IF(M78&gt;0.051, M78, 0)</f>
        <v>0</v>
      </c>
      <c r="O78" s="6"/>
      <c r="P78" s="1" t="n">
        <f aca="false">AC78-K78</f>
        <v>-0.477500000000006</v>
      </c>
      <c r="Q78" s="1" t="n">
        <f aca="false">ABS(P78)</f>
        <v>0.477500000000006</v>
      </c>
      <c r="R78" s="1" t="n">
        <f aca="false">IF(Q78&gt;0.51, Q78, 0)</f>
        <v>0</v>
      </c>
      <c r="S78" s="1"/>
      <c r="U78" s="2" t="n">
        <v>1927</v>
      </c>
      <c r="V78" s="7" t="n">
        <v>7</v>
      </c>
      <c r="W78" s="8" t="n">
        <v>8</v>
      </c>
      <c r="X78" s="7" t="n">
        <v>4</v>
      </c>
      <c r="Y78" s="8" t="n">
        <v>4</v>
      </c>
      <c r="Z78" s="7" t="n">
        <v>2</v>
      </c>
      <c r="AA78" s="8" t="n">
        <v>1</v>
      </c>
      <c r="AB78" s="7" t="n">
        <v>56</v>
      </c>
      <c r="AC78" s="8" t="n">
        <v>56</v>
      </c>
      <c r="AD78" s="7" t="n">
        <v>0</v>
      </c>
      <c r="AE78" s="8" t="n">
        <v>0</v>
      </c>
    </row>
    <row r="79" customFormat="false" ht="12.8" hidden="false" customHeight="false" outlineLevel="0" collapsed="false">
      <c r="A79" s="5" t="s">
        <v>141</v>
      </c>
      <c r="B79" s="5" t="n">
        <v>6</v>
      </c>
      <c r="C79" s="5" t="n">
        <v>42.5</v>
      </c>
      <c r="D79" s="5" t="n">
        <v>4</v>
      </c>
      <c r="E79" s="5" t="n">
        <v>15</v>
      </c>
      <c r="F79" s="5" t="n">
        <v>1</v>
      </c>
      <c r="G79" s="5" t="n">
        <v>5.25</v>
      </c>
      <c r="H79" s="5" t="n">
        <v>83.5</v>
      </c>
      <c r="J79" s="0" t="n">
        <v>1928</v>
      </c>
      <c r="K79" s="0" t="n">
        <v>83.475</v>
      </c>
      <c r="L79" s="9" t="n">
        <f aca="false">H79-K79</f>
        <v>0.0249999999999915</v>
      </c>
      <c r="M79" s="1" t="n">
        <f aca="false">ABS(L79)</f>
        <v>0.0249999999999915</v>
      </c>
      <c r="N79" s="6" t="n">
        <f aca="false">IF(M79&gt;0.051, M79, 0)</f>
        <v>0</v>
      </c>
      <c r="O79" s="6"/>
      <c r="P79" s="1" t="n">
        <f aca="false">AC79-K79</f>
        <v>-0.475000000000009</v>
      </c>
      <c r="Q79" s="1" t="n">
        <f aca="false">ABS(P79)</f>
        <v>0.475000000000009</v>
      </c>
      <c r="R79" s="1" t="n">
        <f aca="false">IF(Q79&gt;0.51, Q79, 0)</f>
        <v>0</v>
      </c>
      <c r="S79" s="1"/>
      <c r="U79" s="2" t="n">
        <v>1928</v>
      </c>
      <c r="V79" s="7" t="n">
        <v>6</v>
      </c>
      <c r="W79" s="8" t="n">
        <v>6</v>
      </c>
      <c r="X79" s="7" t="n">
        <v>4</v>
      </c>
      <c r="Y79" s="8" t="n">
        <v>4</v>
      </c>
      <c r="Z79" s="7" t="n">
        <v>1</v>
      </c>
      <c r="AA79" s="8" t="n">
        <v>1</v>
      </c>
      <c r="AB79" s="7" t="n">
        <v>75</v>
      </c>
      <c r="AC79" s="8" t="n">
        <v>83</v>
      </c>
      <c r="AD79" s="7" t="s">
        <v>142</v>
      </c>
      <c r="AE79" s="8" t="s">
        <v>142</v>
      </c>
    </row>
    <row r="80" customFormat="false" ht="12.8" hidden="false" customHeight="false" outlineLevel="0" collapsed="false">
      <c r="A80" s="5" t="s">
        <v>143</v>
      </c>
      <c r="B80" s="5" t="n">
        <v>5</v>
      </c>
      <c r="C80" s="5" t="n">
        <v>21.5</v>
      </c>
      <c r="D80" s="5" t="n">
        <v>3</v>
      </c>
      <c r="E80" s="5" t="n">
        <v>9.75</v>
      </c>
      <c r="F80" s="5" t="n">
        <v>1</v>
      </c>
      <c r="G80" s="5" t="n">
        <v>3.75</v>
      </c>
      <c r="H80" s="5" t="n">
        <v>48.1</v>
      </c>
      <c r="J80" s="0" t="n">
        <v>1929</v>
      </c>
      <c r="K80" s="0" t="n">
        <v>48.0675</v>
      </c>
      <c r="L80" s="9" t="n">
        <f aca="false">H80-K80</f>
        <v>0.0324999999999989</v>
      </c>
      <c r="M80" s="1" t="n">
        <f aca="false">ABS(L80)</f>
        <v>0.0324999999999989</v>
      </c>
      <c r="N80" s="6" t="n">
        <f aca="false">IF(M80&gt;0.051, M80, 0)</f>
        <v>0</v>
      </c>
      <c r="O80" s="6"/>
      <c r="P80" s="1" t="n">
        <f aca="false">AC80-K80</f>
        <v>-0.0675000000000026</v>
      </c>
      <c r="Q80" s="1" t="n">
        <f aca="false">ABS(P80)</f>
        <v>0.0675000000000026</v>
      </c>
      <c r="R80" s="1" t="n">
        <f aca="false">IF(Q80&gt;0.51, Q80, 0)</f>
        <v>0</v>
      </c>
      <c r="S80" s="1"/>
      <c r="U80" s="2" t="n">
        <v>1929</v>
      </c>
      <c r="V80" s="7" t="n">
        <v>3</v>
      </c>
      <c r="W80" s="8" t="n">
        <v>5</v>
      </c>
      <c r="X80" s="7" t="n">
        <v>3</v>
      </c>
      <c r="Y80" s="8" t="n">
        <v>3</v>
      </c>
      <c r="Z80" s="7" t="n">
        <v>1</v>
      </c>
      <c r="AA80" s="8" t="n">
        <v>1</v>
      </c>
      <c r="AB80" s="7" t="n">
        <v>43</v>
      </c>
      <c r="AC80" s="8" t="n">
        <v>48</v>
      </c>
      <c r="AD80" s="7" t="s">
        <v>28</v>
      </c>
      <c r="AE80" s="8" t="s">
        <v>28</v>
      </c>
    </row>
    <row r="81" customFormat="false" ht="12.8" hidden="false" customHeight="false" outlineLevel="0" collapsed="false">
      <c r="A81" s="5" t="s">
        <v>144</v>
      </c>
      <c r="B81" s="5" t="n">
        <v>3</v>
      </c>
      <c r="C81" s="5" t="n">
        <v>26.25</v>
      </c>
      <c r="D81" s="5" t="n">
        <v>2</v>
      </c>
      <c r="E81" s="5" t="n">
        <v>11.5</v>
      </c>
      <c r="F81" s="5" t="n">
        <v>2</v>
      </c>
      <c r="G81" s="5" t="n">
        <v>3.5</v>
      </c>
      <c r="H81" s="5" t="n">
        <v>49.8</v>
      </c>
      <c r="J81" s="0" t="n">
        <v>1930</v>
      </c>
      <c r="K81" s="0" t="n">
        <v>49.7725</v>
      </c>
      <c r="L81" s="9" t="n">
        <f aca="false">H81-K81</f>
        <v>0.0274999999999963</v>
      </c>
      <c r="M81" s="1" t="n">
        <f aca="false">ABS(L81)</f>
        <v>0.0274999999999963</v>
      </c>
      <c r="N81" s="6" t="n">
        <f aca="false">IF(M81&gt;0.051, M81, 0)</f>
        <v>0</v>
      </c>
      <c r="O81" s="6"/>
      <c r="P81" s="1" t="n">
        <f aca="false">AC81-K81</f>
        <v>0.227499999999999</v>
      </c>
      <c r="Q81" s="1" t="n">
        <f aca="false">ABS(P81)</f>
        <v>0.227499999999999</v>
      </c>
      <c r="R81" s="1" t="n">
        <f aca="false">IF(Q81&gt;0.51, Q81, 0)</f>
        <v>0</v>
      </c>
      <c r="S81" s="1"/>
      <c r="U81" s="2" t="n">
        <v>1930</v>
      </c>
      <c r="V81" s="7" t="n">
        <v>2</v>
      </c>
      <c r="W81" s="8" t="n">
        <v>3</v>
      </c>
      <c r="X81" s="7" t="n">
        <v>2</v>
      </c>
      <c r="Y81" s="8" t="n">
        <v>2</v>
      </c>
      <c r="Z81" s="7" t="n">
        <v>1</v>
      </c>
      <c r="AA81" s="8" t="n">
        <v>2</v>
      </c>
      <c r="AB81" s="7" t="n">
        <v>39</v>
      </c>
      <c r="AC81" s="8" t="n">
        <v>50</v>
      </c>
      <c r="AD81" s="7" t="n">
        <v>0</v>
      </c>
      <c r="AE81" s="8" t="n">
        <v>0</v>
      </c>
    </row>
    <row r="82" customFormat="false" ht="12.8" hidden="false" customHeight="false" outlineLevel="0" collapsed="false">
      <c r="A82" s="5" t="s">
        <v>145</v>
      </c>
      <c r="B82" s="5" t="n">
        <v>13</v>
      </c>
      <c r="C82" s="5" t="n">
        <v>48.25</v>
      </c>
      <c r="D82" s="5" t="n">
        <v>3</v>
      </c>
      <c r="E82" s="5" t="n">
        <v>5.25</v>
      </c>
      <c r="F82" s="5" t="n">
        <v>1</v>
      </c>
      <c r="G82" s="5" t="n">
        <v>0.5</v>
      </c>
      <c r="H82" s="5" t="n">
        <v>47.8</v>
      </c>
      <c r="J82" s="0" t="n">
        <v>1931</v>
      </c>
      <c r="K82" s="0" t="n">
        <v>47.835</v>
      </c>
      <c r="L82" s="9" t="n">
        <f aca="false">H82-K82</f>
        <v>-0.0350000000000037</v>
      </c>
      <c r="M82" s="1" t="n">
        <f aca="false">ABS(L82)</f>
        <v>0.0350000000000037</v>
      </c>
      <c r="N82" s="6" t="n">
        <f aca="false">IF(M82&gt;0.051, M82, 0)</f>
        <v>0</v>
      </c>
      <c r="O82" s="6"/>
      <c r="P82" s="1" t="n">
        <f aca="false">AC82-K82</f>
        <v>0.164999999999999</v>
      </c>
      <c r="Q82" s="1" t="n">
        <f aca="false">ABS(P82)</f>
        <v>0.164999999999999</v>
      </c>
      <c r="R82" s="1" t="n">
        <f aca="false">IF(Q82&gt;0.51, Q82, 0)</f>
        <v>0</v>
      </c>
      <c r="S82" s="1"/>
      <c r="U82" s="2" t="n">
        <v>1931</v>
      </c>
      <c r="V82" s="7" t="n">
        <v>9</v>
      </c>
      <c r="W82" s="8" t="n">
        <v>13</v>
      </c>
      <c r="X82" s="7" t="n">
        <v>2</v>
      </c>
      <c r="Y82" s="8" t="n">
        <v>3</v>
      </c>
      <c r="Z82" s="7" t="n">
        <v>1</v>
      </c>
      <c r="AA82" s="8" t="n">
        <v>1</v>
      </c>
      <c r="AB82" s="7" t="n">
        <v>39</v>
      </c>
      <c r="AC82" s="8" t="n">
        <v>48</v>
      </c>
      <c r="AD82" s="7" t="n">
        <v>0</v>
      </c>
      <c r="AE82" s="8" t="n">
        <v>0</v>
      </c>
    </row>
    <row r="83" customFormat="false" ht="12.8" hidden="false" customHeight="false" outlineLevel="0" collapsed="false">
      <c r="A83" s="5" t="s">
        <v>146</v>
      </c>
      <c r="B83" s="5" t="n">
        <v>15</v>
      </c>
      <c r="C83" s="5" t="n">
        <v>85.25</v>
      </c>
      <c r="D83" s="5" t="n">
        <v>6</v>
      </c>
      <c r="E83" s="5" t="n">
        <v>27.75</v>
      </c>
      <c r="F83" s="5" t="n">
        <v>4</v>
      </c>
      <c r="G83" s="5" t="n">
        <v>13</v>
      </c>
      <c r="H83" s="5" t="n">
        <v>169.7</v>
      </c>
      <c r="J83" s="0" t="n">
        <v>1932</v>
      </c>
      <c r="K83" s="0" t="n">
        <v>169.6625</v>
      </c>
      <c r="L83" s="9" t="n">
        <f aca="false">H83-K83</f>
        <v>0.0374999999999943</v>
      </c>
      <c r="M83" s="1" t="n">
        <f aca="false">ABS(L83)</f>
        <v>0.0374999999999943</v>
      </c>
      <c r="N83" s="6" t="n">
        <f aca="false">IF(M83&gt;0.051, M83, 0)</f>
        <v>0</v>
      </c>
      <c r="O83" s="6"/>
      <c r="P83" s="1" t="n">
        <f aca="false">AC83-K83</f>
        <v>0.337500000000006</v>
      </c>
      <c r="Q83" s="1" t="n">
        <f aca="false">ABS(P83)</f>
        <v>0.337500000000006</v>
      </c>
      <c r="R83" s="1" t="n">
        <f aca="false">IF(Q83&gt;0.51, Q83, 0)</f>
        <v>0</v>
      </c>
      <c r="S83" s="1"/>
      <c r="U83" s="2" t="n">
        <v>1932</v>
      </c>
      <c r="V83" s="7" t="n">
        <v>11</v>
      </c>
      <c r="W83" s="8" t="n">
        <v>15</v>
      </c>
      <c r="X83" s="7" t="n">
        <v>6</v>
      </c>
      <c r="Y83" s="8" t="n">
        <v>6</v>
      </c>
      <c r="Z83" s="7" t="n">
        <v>4</v>
      </c>
      <c r="AA83" s="8" t="n">
        <v>4</v>
      </c>
      <c r="AB83" s="7" t="n">
        <v>136</v>
      </c>
      <c r="AC83" s="8" t="n">
        <v>170</v>
      </c>
      <c r="AD83" s="7" t="s">
        <v>147</v>
      </c>
      <c r="AE83" s="8" t="s">
        <v>147</v>
      </c>
    </row>
    <row r="84" customFormat="false" ht="12.8" hidden="false" customHeight="false" outlineLevel="0" collapsed="false">
      <c r="A84" s="5" t="s">
        <v>148</v>
      </c>
      <c r="B84" s="5" t="n">
        <v>20</v>
      </c>
      <c r="C84" s="5" t="n">
        <v>125.25</v>
      </c>
      <c r="D84" s="5" t="n">
        <v>11</v>
      </c>
      <c r="E84" s="5" t="n">
        <v>57</v>
      </c>
      <c r="F84" s="5" t="n">
        <v>6</v>
      </c>
      <c r="G84" s="5" t="n">
        <v>21.75</v>
      </c>
      <c r="H84" s="5" t="n">
        <v>258.6</v>
      </c>
      <c r="J84" s="0" t="n">
        <v>1933</v>
      </c>
      <c r="K84" s="0" t="n">
        <v>258.57</v>
      </c>
      <c r="L84" s="9" t="n">
        <f aca="false">H84-K84</f>
        <v>0.0300000000000296</v>
      </c>
      <c r="M84" s="1" t="n">
        <f aca="false">ABS(L84)</f>
        <v>0.0300000000000296</v>
      </c>
      <c r="N84" s="6" t="n">
        <f aca="false">IF(M84&gt;0.051, M84, 0)</f>
        <v>0</v>
      </c>
      <c r="O84" s="6"/>
      <c r="P84" s="1" t="n">
        <f aca="false">AC84-K84</f>
        <v>0.430000000000007</v>
      </c>
      <c r="Q84" s="1" t="n">
        <f aca="false">ABS(P84)</f>
        <v>0.430000000000007</v>
      </c>
      <c r="R84" s="1" t="n">
        <f aca="false">IF(Q84&gt;0.51, Q84, 0)</f>
        <v>0</v>
      </c>
      <c r="S84" s="1"/>
      <c r="U84" s="2" t="n">
        <v>1933</v>
      </c>
      <c r="V84" s="7" t="n">
        <v>21</v>
      </c>
      <c r="W84" s="8" t="n">
        <v>20</v>
      </c>
      <c r="X84" s="7" t="n">
        <v>10</v>
      </c>
      <c r="Y84" s="8" t="n">
        <v>11</v>
      </c>
      <c r="Z84" s="7" t="n">
        <v>5</v>
      </c>
      <c r="AA84" s="8" t="n">
        <v>6</v>
      </c>
      <c r="AB84" s="7" t="n">
        <v>213</v>
      </c>
      <c r="AC84" s="8" t="n">
        <v>259</v>
      </c>
      <c r="AD84" s="7" t="s">
        <v>149</v>
      </c>
      <c r="AE84" s="8" t="s">
        <v>150</v>
      </c>
    </row>
    <row r="85" customFormat="false" ht="12.8" hidden="false" customHeight="false" outlineLevel="0" collapsed="false">
      <c r="A85" s="5" t="s">
        <v>151</v>
      </c>
      <c r="B85" s="5" t="n">
        <v>13</v>
      </c>
      <c r="C85" s="5" t="n">
        <v>63.5</v>
      </c>
      <c r="D85" s="5" t="n">
        <v>7</v>
      </c>
      <c r="E85" s="5" t="n">
        <v>18.75</v>
      </c>
      <c r="F85" s="5" t="n">
        <v>1</v>
      </c>
      <c r="G85" s="5" t="n">
        <v>0.5</v>
      </c>
      <c r="H85" s="5" t="n">
        <v>79.1</v>
      </c>
      <c r="J85" s="0" t="n">
        <v>1934</v>
      </c>
      <c r="K85" s="0" t="n">
        <v>78.5025</v>
      </c>
      <c r="L85" s="9" t="n">
        <f aca="false">H85-K85</f>
        <v>0.597499999999997</v>
      </c>
      <c r="M85" s="1" t="n">
        <f aca="false">ABS(L85)</f>
        <v>0.597499999999997</v>
      </c>
      <c r="N85" s="6" t="n">
        <f aca="false">IF(M85&gt;0.051, M85, 0)</f>
        <v>0.597499999999997</v>
      </c>
      <c r="O85" s="6"/>
      <c r="P85" s="1" t="n">
        <f aca="false">AC85-K85</f>
        <v>-30.5025</v>
      </c>
      <c r="Q85" s="1" t="n">
        <f aca="false">ABS(P85)</f>
        <v>30.5025</v>
      </c>
      <c r="R85" s="1" t="n">
        <f aca="false">IF(Q85&gt;0.51, Q85, 0)</f>
        <v>30.5025</v>
      </c>
      <c r="S85" s="1"/>
      <c r="U85" s="2" t="n">
        <v>1934</v>
      </c>
      <c r="V85" s="7" t="n">
        <v>11</v>
      </c>
      <c r="W85" s="8" t="n">
        <v>13</v>
      </c>
      <c r="X85" s="7" t="n">
        <v>6</v>
      </c>
      <c r="Y85" s="8" t="n">
        <v>7</v>
      </c>
      <c r="Z85" s="7" t="n">
        <v>0</v>
      </c>
      <c r="AA85" s="8" t="n">
        <v>1</v>
      </c>
      <c r="AB85" s="7" t="n">
        <v>60</v>
      </c>
      <c r="AC85" s="8" t="n">
        <v>48</v>
      </c>
      <c r="AD85" s="7" t="s">
        <v>152</v>
      </c>
      <c r="AE85" s="8" t="s">
        <v>153</v>
      </c>
    </row>
    <row r="86" customFormat="false" ht="12.8" hidden="false" customHeight="false" outlineLevel="0" collapsed="false">
      <c r="A86" s="5" t="s">
        <v>154</v>
      </c>
      <c r="B86" s="5" t="n">
        <v>8</v>
      </c>
      <c r="C86" s="5" t="n">
        <v>50.5</v>
      </c>
      <c r="D86" s="5" t="n">
        <v>5</v>
      </c>
      <c r="E86" s="5" t="n">
        <v>24.25</v>
      </c>
      <c r="F86" s="5" t="n">
        <v>3</v>
      </c>
      <c r="G86" s="5" t="n">
        <v>9.25</v>
      </c>
      <c r="H86" s="5" t="n">
        <v>106.2</v>
      </c>
      <c r="J86" s="0" t="n">
        <v>1935</v>
      </c>
      <c r="K86" s="0" t="n">
        <v>106.2125</v>
      </c>
      <c r="L86" s="9" t="n">
        <f aca="false">H86-K86</f>
        <v>-0.0125000000000028</v>
      </c>
      <c r="M86" s="1" t="n">
        <f aca="false">ABS(L86)</f>
        <v>0.0125000000000028</v>
      </c>
      <c r="N86" s="6" t="n">
        <f aca="false">IF(M86&gt;0.051, M86, 0)</f>
        <v>0</v>
      </c>
      <c r="O86" s="6"/>
      <c r="P86" s="1" t="n">
        <f aca="false">AC86-K86</f>
        <v>-0.212500000000006</v>
      </c>
      <c r="Q86" s="1" t="n">
        <f aca="false">ABS(P86)</f>
        <v>0.212500000000006</v>
      </c>
      <c r="R86" s="1" t="n">
        <f aca="false">IF(Q86&gt;0.51, Q86, 0)</f>
        <v>0</v>
      </c>
      <c r="S86" s="1"/>
      <c r="U86" s="2" t="n">
        <v>1935</v>
      </c>
      <c r="V86" s="7" t="n">
        <v>6</v>
      </c>
      <c r="W86" s="8" t="n">
        <v>8</v>
      </c>
      <c r="X86" s="7" t="n">
        <v>5</v>
      </c>
      <c r="Y86" s="8" t="n">
        <v>5</v>
      </c>
      <c r="Z86" s="7" t="n">
        <v>3</v>
      </c>
      <c r="AA86" s="8" t="n">
        <v>3</v>
      </c>
      <c r="AB86" s="7" t="n">
        <v>95</v>
      </c>
      <c r="AC86" s="8" t="n">
        <v>106</v>
      </c>
      <c r="AD86" s="7" t="s">
        <v>155</v>
      </c>
      <c r="AE86" s="8" t="s">
        <v>155</v>
      </c>
    </row>
    <row r="87" customFormat="false" ht="12.8" hidden="false" customHeight="false" outlineLevel="0" collapsed="false">
      <c r="A87" s="5" t="s">
        <v>156</v>
      </c>
      <c r="B87" s="5" t="n">
        <v>17</v>
      </c>
      <c r="C87" s="5" t="n">
        <v>66</v>
      </c>
      <c r="D87" s="5" t="n">
        <v>7</v>
      </c>
      <c r="E87" s="5" t="n">
        <v>25.75</v>
      </c>
      <c r="F87" s="5" t="n">
        <v>1</v>
      </c>
      <c r="G87" s="5" t="n">
        <v>2</v>
      </c>
      <c r="H87" s="5" t="n">
        <v>99.8</v>
      </c>
      <c r="J87" s="0" t="n">
        <v>1936</v>
      </c>
      <c r="K87" s="0" t="n">
        <v>99.775</v>
      </c>
      <c r="L87" s="9" t="n">
        <f aca="false">H87-K87</f>
        <v>0.0249999999999915</v>
      </c>
      <c r="M87" s="1" t="n">
        <f aca="false">ABS(L87)</f>
        <v>0.0249999999999915</v>
      </c>
      <c r="N87" s="6" t="n">
        <f aca="false">IF(M87&gt;0.051, M87, 0)</f>
        <v>0</v>
      </c>
      <c r="O87" s="6"/>
      <c r="P87" s="1" t="n">
        <f aca="false">AC87-K87</f>
        <v>0.224999999999994</v>
      </c>
      <c r="Q87" s="1" t="n">
        <f aca="false">ABS(P87)</f>
        <v>0.224999999999994</v>
      </c>
      <c r="R87" s="1" t="n">
        <f aca="false">IF(Q87&gt;0.51, Q87, 0)</f>
        <v>0</v>
      </c>
      <c r="S87" s="1"/>
      <c r="U87" s="2" t="n">
        <v>1936</v>
      </c>
      <c r="V87" s="7" t="n">
        <v>16</v>
      </c>
      <c r="W87" s="8" t="n">
        <v>17</v>
      </c>
      <c r="X87" s="7" t="n">
        <v>7</v>
      </c>
      <c r="Y87" s="8" t="n">
        <v>7</v>
      </c>
      <c r="Z87" s="7" t="n">
        <v>1</v>
      </c>
      <c r="AA87" s="8" t="n">
        <v>1</v>
      </c>
      <c r="AB87" s="7" t="n">
        <v>108</v>
      </c>
      <c r="AC87" s="8" t="n">
        <v>100</v>
      </c>
      <c r="AD87" s="7" t="s">
        <v>34</v>
      </c>
      <c r="AE87" s="8" t="s">
        <v>157</v>
      </c>
    </row>
    <row r="88" customFormat="false" ht="12.8" hidden="false" customHeight="false" outlineLevel="0" collapsed="false">
      <c r="A88" s="5" t="s">
        <v>158</v>
      </c>
      <c r="B88" s="5" t="n">
        <v>11</v>
      </c>
      <c r="C88" s="5" t="n">
        <v>43.5</v>
      </c>
      <c r="D88" s="5" t="n">
        <v>4</v>
      </c>
      <c r="E88" s="5" t="n">
        <v>16</v>
      </c>
      <c r="F88" s="5" t="n">
        <v>1</v>
      </c>
      <c r="G88" s="5" t="n">
        <v>2.25</v>
      </c>
      <c r="H88" s="5" t="n">
        <v>65.9</v>
      </c>
      <c r="J88" s="0" t="n">
        <v>1937</v>
      </c>
      <c r="K88" s="0" t="n">
        <v>65.85</v>
      </c>
      <c r="L88" s="9" t="n">
        <f aca="false">H88-K88</f>
        <v>0.0499999999999972</v>
      </c>
      <c r="M88" s="1" t="n">
        <f aca="false">ABS(L88)</f>
        <v>0.0499999999999972</v>
      </c>
      <c r="N88" s="6" t="n">
        <f aca="false">IF(M88&gt;0.051, M88, 0)</f>
        <v>0</v>
      </c>
      <c r="O88" s="6"/>
      <c r="P88" s="1" t="n">
        <f aca="false">AC88-K88</f>
        <v>0.149999999999991</v>
      </c>
      <c r="Q88" s="1" t="n">
        <f aca="false">ABS(P88)</f>
        <v>0.149999999999991</v>
      </c>
      <c r="R88" s="1" t="n">
        <f aca="false">IF(Q88&gt;0.51, Q88, 0)</f>
        <v>0</v>
      </c>
      <c r="S88" s="1"/>
      <c r="U88" s="2" t="n">
        <v>1937</v>
      </c>
      <c r="V88" s="7" t="n">
        <v>9</v>
      </c>
      <c r="W88" s="8" t="n">
        <v>11</v>
      </c>
      <c r="X88" s="7" t="n">
        <v>3</v>
      </c>
      <c r="Y88" s="8" t="n">
        <v>4</v>
      </c>
      <c r="Z88" s="7" t="n">
        <v>0</v>
      </c>
      <c r="AA88" s="8" t="n">
        <v>1</v>
      </c>
      <c r="AB88" s="7" t="n">
        <v>61</v>
      </c>
      <c r="AC88" s="8" t="n">
        <v>66</v>
      </c>
      <c r="AD88" s="7" t="n">
        <v>0</v>
      </c>
      <c r="AE88" s="8" t="n">
        <v>0</v>
      </c>
    </row>
    <row r="89" customFormat="false" ht="12.8" hidden="false" customHeight="false" outlineLevel="0" collapsed="false">
      <c r="A89" s="5" t="s">
        <v>159</v>
      </c>
      <c r="B89" s="5" t="n">
        <v>9</v>
      </c>
      <c r="C89" s="5" t="n">
        <v>39.75</v>
      </c>
      <c r="D89" s="5" t="n">
        <v>4</v>
      </c>
      <c r="E89" s="5" t="n">
        <v>15.5</v>
      </c>
      <c r="F89" s="5" t="n">
        <v>2</v>
      </c>
      <c r="G89" s="5" t="n">
        <v>5.75</v>
      </c>
      <c r="H89" s="5" t="n">
        <v>77.6</v>
      </c>
      <c r="J89" s="0" t="n">
        <v>1938</v>
      </c>
      <c r="K89" s="0" t="n">
        <v>77.575</v>
      </c>
      <c r="L89" s="9" t="n">
        <f aca="false">H89-K89</f>
        <v>0.0249999999999915</v>
      </c>
      <c r="M89" s="1" t="n">
        <f aca="false">ABS(L89)</f>
        <v>0.0249999999999915</v>
      </c>
      <c r="N89" s="6" t="n">
        <f aca="false">IF(M89&gt;0.051, M89, 0)</f>
        <v>0</v>
      </c>
      <c r="O89" s="6"/>
      <c r="P89" s="1" t="n">
        <f aca="false">AC89-K89</f>
        <v>0.424999999999997</v>
      </c>
      <c r="Q89" s="1" t="n">
        <f aca="false">ABS(P89)</f>
        <v>0.424999999999997</v>
      </c>
      <c r="R89" s="1" t="n">
        <f aca="false">IF(Q89&gt;0.51, Q89, 0)</f>
        <v>0</v>
      </c>
      <c r="S89" s="1"/>
      <c r="U89" s="2" t="n">
        <v>1938</v>
      </c>
      <c r="V89" s="7" t="n">
        <v>8</v>
      </c>
      <c r="W89" s="8" t="n">
        <v>9</v>
      </c>
      <c r="X89" s="7" t="n">
        <v>3</v>
      </c>
      <c r="Y89" s="8" t="n">
        <v>4</v>
      </c>
      <c r="Z89" s="7" t="n">
        <v>1</v>
      </c>
      <c r="AA89" s="8" t="n">
        <v>2</v>
      </c>
      <c r="AB89" s="7" t="n">
        <v>73</v>
      </c>
      <c r="AC89" s="8" t="n">
        <v>78</v>
      </c>
      <c r="AD89" s="7" t="s">
        <v>28</v>
      </c>
      <c r="AE89" s="8" t="s">
        <v>28</v>
      </c>
    </row>
    <row r="90" customFormat="false" ht="12.8" hidden="false" customHeight="false" outlineLevel="0" collapsed="false">
      <c r="A90" s="5" t="s">
        <v>160</v>
      </c>
      <c r="B90" s="5" t="n">
        <v>6</v>
      </c>
      <c r="C90" s="5" t="n">
        <v>31.5</v>
      </c>
      <c r="D90" s="5" t="n">
        <v>3</v>
      </c>
      <c r="E90" s="5" t="n">
        <v>6.5</v>
      </c>
      <c r="F90" s="5" t="n">
        <v>1</v>
      </c>
      <c r="G90" s="5" t="n">
        <v>2.75</v>
      </c>
      <c r="H90" s="5" t="n">
        <v>43.7</v>
      </c>
      <c r="J90" s="0" t="n">
        <v>1939</v>
      </c>
      <c r="K90" s="0" t="n">
        <v>43.6825</v>
      </c>
      <c r="L90" s="9" t="n">
        <f aca="false">H90-K90</f>
        <v>0.0174999999999983</v>
      </c>
      <c r="M90" s="1" t="n">
        <f aca="false">ABS(L90)</f>
        <v>0.0174999999999983</v>
      </c>
      <c r="N90" s="6" t="n">
        <f aca="false">IF(M90&gt;0.051, M90, 0)</f>
        <v>0</v>
      </c>
      <c r="O90" s="6"/>
      <c r="P90" s="1" t="n">
        <f aca="false">AC90-K90</f>
        <v>-9.6825</v>
      </c>
      <c r="Q90" s="1" t="n">
        <f aca="false">ABS(P90)</f>
        <v>9.6825</v>
      </c>
      <c r="R90" s="1" t="n">
        <f aca="false">IF(Q90&gt;0.51, Q90, 0)</f>
        <v>9.6825</v>
      </c>
      <c r="S90" s="1"/>
      <c r="U90" s="2" t="n">
        <v>1939</v>
      </c>
      <c r="V90" s="7" t="n">
        <v>5</v>
      </c>
      <c r="W90" s="8" t="n">
        <v>6</v>
      </c>
      <c r="X90" s="7" t="n">
        <v>3</v>
      </c>
      <c r="Y90" s="8" t="n">
        <v>3</v>
      </c>
      <c r="Z90" s="7" t="n">
        <v>1</v>
      </c>
      <c r="AA90" s="8" t="n">
        <v>1</v>
      </c>
      <c r="AB90" s="7" t="n">
        <v>34</v>
      </c>
      <c r="AC90" s="8" t="n">
        <v>34</v>
      </c>
      <c r="AD90" s="7" t="s">
        <v>32</v>
      </c>
      <c r="AE90" s="8" t="s">
        <v>32</v>
      </c>
    </row>
    <row r="91" customFormat="false" ht="12.8" hidden="false" customHeight="false" outlineLevel="0" collapsed="false">
      <c r="A91" s="5" t="s">
        <v>161</v>
      </c>
      <c r="B91" s="5" t="n">
        <v>9</v>
      </c>
      <c r="C91" s="5" t="n">
        <v>46.75</v>
      </c>
      <c r="D91" s="5" t="n">
        <v>6</v>
      </c>
      <c r="E91" s="5" t="n">
        <v>18.5</v>
      </c>
      <c r="F91" s="5" t="n">
        <v>0</v>
      </c>
      <c r="G91" s="5" t="n">
        <v>0</v>
      </c>
      <c r="H91" s="5" t="n">
        <v>67.8</v>
      </c>
      <c r="J91" s="0" t="n">
        <v>1940</v>
      </c>
      <c r="K91" s="0" t="n">
        <v>67.79</v>
      </c>
      <c r="L91" s="9" t="n">
        <f aca="false">H91-K91</f>
        <v>0.00999999999999091</v>
      </c>
      <c r="M91" s="1" t="n">
        <f aca="false">ABS(L91)</f>
        <v>0.00999999999999091</v>
      </c>
      <c r="N91" s="6" t="n">
        <f aca="false">IF(M91&gt;0.051, M91, 0)</f>
        <v>0</v>
      </c>
      <c r="O91" s="6"/>
      <c r="P91" s="1" t="n">
        <f aca="false">AC91-K91</f>
        <v>0.209999999999994</v>
      </c>
      <c r="Q91" s="1" t="n">
        <f aca="false">ABS(P91)</f>
        <v>0.209999999999994</v>
      </c>
      <c r="R91" s="1" t="n">
        <f aca="false">IF(Q91&gt;0.51, Q91, 0)</f>
        <v>0</v>
      </c>
      <c r="S91" s="1"/>
      <c r="U91" s="2" t="n">
        <v>1940</v>
      </c>
      <c r="V91" s="7" t="n">
        <v>8</v>
      </c>
      <c r="W91" s="8" t="n">
        <v>9</v>
      </c>
      <c r="X91" s="7" t="n">
        <v>4</v>
      </c>
      <c r="Y91" s="8" t="n">
        <v>6</v>
      </c>
      <c r="Z91" s="7" t="n">
        <v>0</v>
      </c>
      <c r="AA91" s="8" t="n">
        <v>0</v>
      </c>
      <c r="AB91" s="7" t="n">
        <v>52</v>
      </c>
      <c r="AC91" s="8" t="n">
        <v>68</v>
      </c>
      <c r="AD91" s="7" t="s">
        <v>52</v>
      </c>
      <c r="AE91" s="8" t="s">
        <v>52</v>
      </c>
    </row>
    <row r="92" customFormat="false" ht="12.8" hidden="false" customHeight="false" outlineLevel="0" collapsed="false">
      <c r="A92" s="5" t="s">
        <v>162</v>
      </c>
      <c r="B92" s="5" t="n">
        <v>6</v>
      </c>
      <c r="C92" s="5" t="n">
        <v>33.75</v>
      </c>
      <c r="D92" s="5" t="n">
        <v>4</v>
      </c>
      <c r="E92" s="5" t="n">
        <v>11.5</v>
      </c>
      <c r="F92" s="5" t="n">
        <v>3</v>
      </c>
      <c r="G92" s="5" t="n">
        <v>2</v>
      </c>
      <c r="H92" s="5" t="n">
        <v>51.8</v>
      </c>
      <c r="J92" s="0" t="n">
        <v>1941</v>
      </c>
      <c r="K92" s="0" t="n">
        <v>51.765</v>
      </c>
      <c r="L92" s="9" t="n">
        <f aca="false">H92-K92</f>
        <v>0.0349999999999966</v>
      </c>
      <c r="M92" s="1" t="n">
        <f aca="false">ABS(L92)</f>
        <v>0.0349999999999966</v>
      </c>
      <c r="N92" s="6" t="n">
        <f aca="false">IF(M92&gt;0.051, M92, 0)</f>
        <v>0</v>
      </c>
      <c r="O92" s="6"/>
      <c r="P92" s="1" t="n">
        <f aca="false">AC92-K92</f>
        <v>0.234999999999999</v>
      </c>
      <c r="Q92" s="1" t="n">
        <f aca="false">ABS(P92)</f>
        <v>0.234999999999999</v>
      </c>
      <c r="R92" s="1" t="n">
        <f aca="false">IF(Q92&gt;0.51, Q92, 0)</f>
        <v>0</v>
      </c>
      <c r="S92" s="1"/>
      <c r="U92" s="2" t="n">
        <v>1941</v>
      </c>
      <c r="V92" s="7" t="n">
        <v>6</v>
      </c>
      <c r="W92" s="8" t="n">
        <v>6</v>
      </c>
      <c r="X92" s="7" t="n">
        <v>4</v>
      </c>
      <c r="Y92" s="8" t="n">
        <v>4</v>
      </c>
      <c r="Z92" s="7" t="n">
        <v>2</v>
      </c>
      <c r="AA92" s="8" t="n">
        <v>3</v>
      </c>
      <c r="AB92" s="7" t="n">
        <v>61</v>
      </c>
      <c r="AC92" s="8" t="n">
        <v>52</v>
      </c>
      <c r="AD92" s="7" t="s">
        <v>152</v>
      </c>
      <c r="AE92" s="8" t="s">
        <v>152</v>
      </c>
    </row>
    <row r="93" customFormat="false" ht="12.8" hidden="false" customHeight="false" outlineLevel="0" collapsed="false">
      <c r="A93" s="5" t="s">
        <v>163</v>
      </c>
      <c r="B93" s="5" t="n">
        <v>11</v>
      </c>
      <c r="C93" s="5" t="n">
        <v>51</v>
      </c>
      <c r="D93" s="5" t="n">
        <v>4</v>
      </c>
      <c r="E93" s="5" t="n">
        <v>13</v>
      </c>
      <c r="F93" s="5" t="n">
        <v>1</v>
      </c>
      <c r="G93" s="5" t="n">
        <v>1.25</v>
      </c>
      <c r="H93" s="5" t="n">
        <v>62.5</v>
      </c>
      <c r="J93" s="0" t="n">
        <v>1942</v>
      </c>
      <c r="K93" s="0" t="n">
        <v>62.485</v>
      </c>
      <c r="L93" s="9" t="n">
        <f aca="false">H93-K93</f>
        <v>0.0149999999999935</v>
      </c>
      <c r="M93" s="1" t="n">
        <f aca="false">ABS(L93)</f>
        <v>0.0149999999999935</v>
      </c>
      <c r="N93" s="6" t="n">
        <f aca="false">IF(M93&gt;0.051, M93, 0)</f>
        <v>0</v>
      </c>
      <c r="O93" s="6"/>
      <c r="P93" s="1" t="n">
        <f aca="false">AC93-K93</f>
        <v>0.514999999999993</v>
      </c>
      <c r="Q93" s="1" t="n">
        <f aca="false">ABS(P93)</f>
        <v>0.514999999999993</v>
      </c>
      <c r="R93" s="1" t="n">
        <f aca="false">IF(Q93&gt;0.51, Q93, 0)</f>
        <v>0.514999999999993</v>
      </c>
      <c r="S93" s="1"/>
      <c r="U93" s="2" t="n">
        <v>1942</v>
      </c>
      <c r="V93" s="7" t="n">
        <v>10</v>
      </c>
      <c r="W93" s="8" t="n">
        <v>11</v>
      </c>
      <c r="X93" s="7" t="n">
        <v>4</v>
      </c>
      <c r="Y93" s="8" t="n">
        <v>4</v>
      </c>
      <c r="Z93" s="7" t="n">
        <v>1</v>
      </c>
      <c r="AA93" s="8" t="n">
        <v>1</v>
      </c>
      <c r="AB93" s="7" t="n">
        <v>66</v>
      </c>
      <c r="AC93" s="8" t="n">
        <v>63</v>
      </c>
      <c r="AD93" s="7" t="s">
        <v>28</v>
      </c>
      <c r="AE93" s="8" t="s">
        <v>28</v>
      </c>
    </row>
    <row r="94" customFormat="false" ht="12.8" hidden="false" customHeight="false" outlineLevel="0" collapsed="false">
      <c r="A94" s="5" t="s">
        <v>164</v>
      </c>
      <c r="B94" s="5" t="n">
        <v>10</v>
      </c>
      <c r="C94" s="5" t="n">
        <v>48.75</v>
      </c>
      <c r="D94" s="5" t="n">
        <v>5</v>
      </c>
      <c r="E94" s="5" t="n">
        <v>22.5</v>
      </c>
      <c r="F94" s="5" t="n">
        <v>2</v>
      </c>
      <c r="G94" s="5" t="n">
        <v>4.5</v>
      </c>
      <c r="H94" s="5" t="n">
        <v>94</v>
      </c>
      <c r="J94" s="0" t="n">
        <v>1943</v>
      </c>
      <c r="K94" s="0" t="n">
        <v>94.01</v>
      </c>
      <c r="L94" s="9" t="n">
        <f aca="false">H94-K94</f>
        <v>-0.0100000000000051</v>
      </c>
      <c r="M94" s="1" t="n">
        <f aca="false">ABS(L94)</f>
        <v>0.0100000000000051</v>
      </c>
      <c r="N94" s="6" t="n">
        <f aca="false">IF(M94&gt;0.051, M94, 0)</f>
        <v>0</v>
      </c>
      <c r="O94" s="6"/>
      <c r="P94" s="1" t="n">
        <f aca="false">AC94-K94</f>
        <v>-0.0100000000000051</v>
      </c>
      <c r="Q94" s="1" t="n">
        <f aca="false">ABS(P94)</f>
        <v>0.0100000000000051</v>
      </c>
      <c r="R94" s="1" t="n">
        <f aca="false">IF(Q94&gt;0.51, Q94, 0)</f>
        <v>0</v>
      </c>
      <c r="S94" s="1"/>
      <c r="U94" s="2" t="n">
        <v>1943</v>
      </c>
      <c r="V94" s="7" t="n">
        <v>10</v>
      </c>
      <c r="W94" s="8" t="n">
        <v>10</v>
      </c>
      <c r="X94" s="7" t="n">
        <v>5</v>
      </c>
      <c r="Y94" s="8" t="n">
        <v>5</v>
      </c>
      <c r="Z94" s="7" t="n">
        <v>2</v>
      </c>
      <c r="AA94" s="8" t="n">
        <v>2</v>
      </c>
      <c r="AB94" s="7" t="n">
        <v>94</v>
      </c>
      <c r="AC94" s="8" t="n">
        <v>94</v>
      </c>
      <c r="AD94" s="7" t="s">
        <v>40</v>
      </c>
      <c r="AE94" s="8" t="s">
        <v>40</v>
      </c>
    </row>
    <row r="95" customFormat="false" ht="12.8" hidden="false" customHeight="false" outlineLevel="0" collapsed="false">
      <c r="A95" s="5" t="s">
        <v>165</v>
      </c>
      <c r="B95" s="5" t="n">
        <v>14</v>
      </c>
      <c r="C95" s="5" t="n">
        <v>60.25</v>
      </c>
      <c r="D95" s="5" t="n">
        <v>8</v>
      </c>
      <c r="E95" s="5" t="n">
        <v>24.5</v>
      </c>
      <c r="F95" s="5" t="n">
        <v>3</v>
      </c>
      <c r="G95" s="5" t="n">
        <v>5.75</v>
      </c>
      <c r="H95" s="5" t="n">
        <v>104.5</v>
      </c>
      <c r="J95" s="0" t="n">
        <v>1944</v>
      </c>
      <c r="K95" s="0" t="n">
        <v>106.7525</v>
      </c>
      <c r="L95" s="9" t="n">
        <f aca="false">H95-K95</f>
        <v>-2.25250000000001</v>
      </c>
      <c r="M95" s="1" t="n">
        <f aca="false">ABS(L95)</f>
        <v>2.25250000000001</v>
      </c>
      <c r="N95" s="6" t="n">
        <f aca="false">IF(M95&gt;0.051, M95, 0)</f>
        <v>2.25250000000001</v>
      </c>
      <c r="O95" s="6"/>
      <c r="P95" s="1" t="n">
        <f aca="false">AC95-K95</f>
        <v>-2.75250000000001</v>
      </c>
      <c r="Q95" s="1" t="n">
        <f aca="false">ABS(P95)</f>
        <v>2.75250000000001</v>
      </c>
      <c r="R95" s="1" t="n">
        <f aca="false">IF(Q95&gt;0.51, Q95, 0)</f>
        <v>2.75250000000001</v>
      </c>
      <c r="S95" s="1"/>
      <c r="U95" s="2" t="n">
        <v>1944</v>
      </c>
      <c r="V95" s="7" t="n">
        <v>11</v>
      </c>
      <c r="W95" s="8" t="n">
        <v>14</v>
      </c>
      <c r="X95" s="7" t="n">
        <v>7</v>
      </c>
      <c r="Y95" s="8" t="n">
        <v>8</v>
      </c>
      <c r="Z95" s="7" t="n">
        <v>3</v>
      </c>
      <c r="AA95" s="8" t="n">
        <v>3</v>
      </c>
      <c r="AB95" s="7" t="n">
        <v>96</v>
      </c>
      <c r="AC95" s="8" t="n">
        <v>104</v>
      </c>
      <c r="AD95" s="7" t="s">
        <v>166</v>
      </c>
      <c r="AE95" s="8" t="s">
        <v>167</v>
      </c>
    </row>
    <row r="96" customFormat="false" ht="12.8" hidden="false" customHeight="false" outlineLevel="0" collapsed="false">
      <c r="A96" s="5" t="s">
        <v>168</v>
      </c>
      <c r="B96" s="5" t="n">
        <v>11</v>
      </c>
      <c r="C96" s="5" t="n">
        <v>39.75</v>
      </c>
      <c r="D96" s="5" t="n">
        <v>5</v>
      </c>
      <c r="E96" s="5" t="n">
        <v>15.5</v>
      </c>
      <c r="F96" s="5" t="n">
        <v>2</v>
      </c>
      <c r="G96" s="5" t="n">
        <v>3.75</v>
      </c>
      <c r="H96" s="5" t="n">
        <v>63.4</v>
      </c>
      <c r="J96" s="0" t="n">
        <v>1945</v>
      </c>
      <c r="K96" s="0" t="n">
        <v>63.415</v>
      </c>
      <c r="L96" s="9" t="n">
        <f aca="false">H96-K96</f>
        <v>-0.0150000000000077</v>
      </c>
      <c r="M96" s="1" t="n">
        <f aca="false">ABS(L96)</f>
        <v>0.0150000000000077</v>
      </c>
      <c r="N96" s="6" t="n">
        <f aca="false">IF(M96&gt;0.051, M96, 0)</f>
        <v>0</v>
      </c>
      <c r="O96" s="6"/>
      <c r="P96" s="1" t="n">
        <f aca="false">AC96-K96</f>
        <v>-0.415000000000006</v>
      </c>
      <c r="Q96" s="1" t="n">
        <f aca="false">ABS(P96)</f>
        <v>0.415000000000006</v>
      </c>
      <c r="R96" s="1" t="n">
        <f aca="false">IF(Q96&gt;0.51, Q96, 0)</f>
        <v>0</v>
      </c>
      <c r="S96" s="1"/>
      <c r="U96" s="2" t="n">
        <v>1945</v>
      </c>
      <c r="V96" s="7" t="n">
        <v>11</v>
      </c>
      <c r="W96" s="8" t="n">
        <v>11</v>
      </c>
      <c r="X96" s="7" t="n">
        <v>5</v>
      </c>
      <c r="Y96" s="8" t="n">
        <v>5</v>
      </c>
      <c r="Z96" s="7" t="n">
        <v>3</v>
      </c>
      <c r="AA96" s="8" t="n">
        <v>2</v>
      </c>
      <c r="AB96" s="7" t="n">
        <v>67</v>
      </c>
      <c r="AC96" s="8" t="n">
        <v>63</v>
      </c>
      <c r="AD96" s="7" t="s">
        <v>167</v>
      </c>
      <c r="AE96" s="8" t="s">
        <v>169</v>
      </c>
    </row>
    <row r="97" customFormat="false" ht="12.8" hidden="false" customHeight="false" outlineLevel="0" collapsed="false">
      <c r="A97" s="5" t="s">
        <v>170</v>
      </c>
      <c r="B97" s="5" t="n">
        <v>7</v>
      </c>
      <c r="C97" s="5" t="n">
        <v>15.5</v>
      </c>
      <c r="D97" s="5" t="n">
        <v>3</v>
      </c>
      <c r="E97" s="5" t="n">
        <v>5.5</v>
      </c>
      <c r="F97" s="5" t="n">
        <v>0</v>
      </c>
      <c r="G97" s="5" t="n">
        <v>0</v>
      </c>
      <c r="H97" s="5" t="n">
        <v>19.6</v>
      </c>
      <c r="J97" s="0" t="n">
        <v>1946</v>
      </c>
      <c r="K97" s="0" t="n">
        <v>19.6125</v>
      </c>
      <c r="L97" s="9" t="n">
        <f aca="false">H97-K97</f>
        <v>-0.0124999999999993</v>
      </c>
      <c r="M97" s="1" t="n">
        <f aca="false">ABS(L97)</f>
        <v>0.0124999999999993</v>
      </c>
      <c r="N97" s="6" t="n">
        <f aca="false">IF(M97&gt;0.051, M97, 0)</f>
        <v>0</v>
      </c>
      <c r="O97" s="6"/>
      <c r="P97" s="1" t="n">
        <f aca="false">AC97-K97</f>
        <v>0.387499999999999</v>
      </c>
      <c r="Q97" s="1" t="n">
        <f aca="false">ABS(P97)</f>
        <v>0.387499999999999</v>
      </c>
      <c r="R97" s="1" t="n">
        <f aca="false">IF(Q97&gt;0.51, Q97, 0)</f>
        <v>0</v>
      </c>
      <c r="S97" s="1"/>
      <c r="U97" s="2" t="n">
        <v>1946</v>
      </c>
      <c r="V97" s="7" t="n">
        <v>6</v>
      </c>
      <c r="W97" s="8" t="n">
        <v>7</v>
      </c>
      <c r="X97" s="7" t="n">
        <v>3</v>
      </c>
      <c r="Y97" s="8" t="n">
        <v>3</v>
      </c>
      <c r="Z97" s="7" t="n">
        <v>1</v>
      </c>
      <c r="AA97" s="8" t="n">
        <v>0</v>
      </c>
      <c r="AB97" s="7" t="n">
        <v>22</v>
      </c>
      <c r="AC97" s="8" t="n">
        <v>20</v>
      </c>
      <c r="AD97" s="7" t="s">
        <v>32</v>
      </c>
      <c r="AE97" s="8" t="s">
        <v>32</v>
      </c>
    </row>
    <row r="98" customFormat="false" ht="12.8" hidden="false" customHeight="false" outlineLevel="0" collapsed="false">
      <c r="A98" s="5" t="s">
        <v>171</v>
      </c>
      <c r="B98" s="5" t="n">
        <v>10</v>
      </c>
      <c r="C98" s="5" t="n">
        <v>48.75</v>
      </c>
      <c r="D98" s="5" t="n">
        <v>5</v>
      </c>
      <c r="E98" s="5" t="n">
        <v>18.5</v>
      </c>
      <c r="F98" s="5" t="n">
        <v>2</v>
      </c>
      <c r="G98" s="5" t="n">
        <v>6.25</v>
      </c>
      <c r="H98" s="5" t="n">
        <v>88.5</v>
      </c>
      <c r="J98" s="0" t="n">
        <v>1947</v>
      </c>
      <c r="K98" s="0" t="n">
        <v>88.49</v>
      </c>
      <c r="L98" s="9" t="n">
        <f aca="false">H98-K98</f>
        <v>0.00999999999999091</v>
      </c>
      <c r="M98" s="1" t="n">
        <f aca="false">ABS(L98)</f>
        <v>0.00999999999999091</v>
      </c>
      <c r="N98" s="6" t="n">
        <f aca="false">IF(M98&gt;0.051, M98, 0)</f>
        <v>0</v>
      </c>
      <c r="O98" s="6"/>
      <c r="P98" s="1" t="n">
        <f aca="false">AC98-K98</f>
        <v>-0.490000000000009</v>
      </c>
      <c r="Q98" s="1" t="n">
        <f aca="false">ABS(P98)</f>
        <v>0.490000000000009</v>
      </c>
      <c r="R98" s="1" t="n">
        <f aca="false">IF(Q98&gt;0.51, Q98, 0)</f>
        <v>0</v>
      </c>
      <c r="S98" s="1"/>
      <c r="U98" s="2" t="n">
        <v>1947</v>
      </c>
      <c r="V98" s="7" t="n">
        <v>9</v>
      </c>
      <c r="W98" s="8" t="n">
        <v>10</v>
      </c>
      <c r="X98" s="7" t="n">
        <v>5</v>
      </c>
      <c r="Y98" s="8" t="n">
        <v>5</v>
      </c>
      <c r="Z98" s="7" t="n">
        <v>2</v>
      </c>
      <c r="AA98" s="8" t="n">
        <v>2</v>
      </c>
      <c r="AB98" s="7" t="n">
        <v>112</v>
      </c>
      <c r="AC98" s="8" t="n">
        <v>88</v>
      </c>
      <c r="AD98" s="7" t="s">
        <v>172</v>
      </c>
      <c r="AE98" s="8" t="s">
        <v>172</v>
      </c>
    </row>
    <row r="99" customFormat="false" ht="12.8" hidden="false" customHeight="false" outlineLevel="0" collapsed="false">
      <c r="A99" s="5" t="s">
        <v>173</v>
      </c>
      <c r="B99" s="5" t="n">
        <v>10</v>
      </c>
      <c r="C99" s="5" t="n">
        <v>49.5</v>
      </c>
      <c r="D99" s="5" t="n">
        <v>6</v>
      </c>
      <c r="E99" s="5" t="n">
        <v>20.75</v>
      </c>
      <c r="F99" s="5" t="n">
        <v>4</v>
      </c>
      <c r="G99" s="5" t="n">
        <v>7.25</v>
      </c>
      <c r="H99" s="5" t="n">
        <v>95</v>
      </c>
      <c r="J99" s="0" t="n">
        <v>1948</v>
      </c>
      <c r="K99" s="0" t="n">
        <v>94.9775</v>
      </c>
      <c r="L99" s="9" t="n">
        <f aca="false">H99-K99</f>
        <v>0.0224999999999937</v>
      </c>
      <c r="M99" s="1" t="n">
        <f aca="false">ABS(L99)</f>
        <v>0.0224999999999937</v>
      </c>
      <c r="N99" s="6" t="n">
        <f aca="false">IF(M99&gt;0.051, M99, 0)</f>
        <v>0</v>
      </c>
      <c r="O99" s="6"/>
      <c r="P99" s="1" t="n">
        <f aca="false">AC99-K99</f>
        <v>0.0224999999999937</v>
      </c>
      <c r="Q99" s="1" t="n">
        <f aca="false">ABS(P99)</f>
        <v>0.0224999999999937</v>
      </c>
      <c r="R99" s="1" t="n">
        <f aca="false">IF(Q99&gt;0.51, Q99, 0)</f>
        <v>0</v>
      </c>
      <c r="S99" s="1"/>
      <c r="U99" s="2" t="n">
        <v>1948</v>
      </c>
      <c r="V99" s="7" t="n">
        <v>9</v>
      </c>
      <c r="W99" s="8" t="n">
        <v>10</v>
      </c>
      <c r="X99" s="7" t="n">
        <v>6</v>
      </c>
      <c r="Y99" s="8" t="n">
        <v>6</v>
      </c>
      <c r="Z99" s="7" t="n">
        <v>4</v>
      </c>
      <c r="AA99" s="8" t="n">
        <v>4</v>
      </c>
      <c r="AB99" s="7" t="n">
        <v>106</v>
      </c>
      <c r="AC99" s="8" t="n">
        <v>95</v>
      </c>
      <c r="AD99" s="7" t="s">
        <v>34</v>
      </c>
      <c r="AE99" s="8" t="s">
        <v>172</v>
      </c>
    </row>
    <row r="100" customFormat="false" ht="12.8" hidden="false" customHeight="false" outlineLevel="0" collapsed="false">
      <c r="A100" s="5" t="s">
        <v>174</v>
      </c>
      <c r="B100" s="5" t="n">
        <v>16</v>
      </c>
      <c r="C100" s="5" t="n">
        <v>66</v>
      </c>
      <c r="D100" s="5" t="n">
        <v>7</v>
      </c>
      <c r="E100" s="5" t="n">
        <v>21</v>
      </c>
      <c r="F100" s="5" t="n">
        <v>2</v>
      </c>
      <c r="G100" s="5" t="n">
        <v>4</v>
      </c>
      <c r="H100" s="5" t="n">
        <v>96.4</v>
      </c>
      <c r="J100" s="0" t="n">
        <v>1949</v>
      </c>
      <c r="K100" s="0" t="n">
        <v>96.4475</v>
      </c>
      <c r="L100" s="9" t="n">
        <f aca="false">H100-K100</f>
        <v>-0.0474999999999994</v>
      </c>
      <c r="M100" s="1" t="n">
        <f aca="false">ABS(L100)</f>
        <v>0.0474999999999994</v>
      </c>
      <c r="N100" s="6" t="n">
        <f aca="false">IF(M100&gt;0.051, M100, 0)</f>
        <v>0</v>
      </c>
      <c r="O100" s="6"/>
      <c r="P100" s="1" t="n">
        <f aca="false">AC100-K100</f>
        <v>-0.447500000000005</v>
      </c>
      <c r="Q100" s="1" t="n">
        <f aca="false">ABS(P100)</f>
        <v>0.447500000000005</v>
      </c>
      <c r="R100" s="1" t="n">
        <f aca="false">IF(Q100&gt;0.51, Q100, 0)</f>
        <v>0</v>
      </c>
      <c r="S100" s="1"/>
      <c r="U100" s="2" t="n">
        <v>1949</v>
      </c>
      <c r="V100" s="7" t="n">
        <v>13</v>
      </c>
      <c r="W100" s="8" t="n">
        <v>16</v>
      </c>
      <c r="X100" s="7" t="n">
        <v>7</v>
      </c>
      <c r="Y100" s="8" t="n">
        <v>7</v>
      </c>
      <c r="Z100" s="7" t="n">
        <v>3</v>
      </c>
      <c r="AA100" s="8" t="n">
        <v>2</v>
      </c>
      <c r="AB100" s="7" t="n">
        <v>98</v>
      </c>
      <c r="AC100" s="8" t="n">
        <v>96</v>
      </c>
      <c r="AD100" s="7" t="s">
        <v>34</v>
      </c>
      <c r="AE100" s="8" t="s">
        <v>172</v>
      </c>
    </row>
    <row r="101" customFormat="false" ht="12.8" hidden="false" customHeight="false" outlineLevel="0" collapsed="false">
      <c r="A101" s="5" t="s">
        <v>175</v>
      </c>
      <c r="B101" s="5" t="n">
        <v>16</v>
      </c>
      <c r="C101" s="5" t="n">
        <v>103</v>
      </c>
      <c r="D101" s="5" t="n">
        <v>11</v>
      </c>
      <c r="E101" s="5" t="n">
        <v>53</v>
      </c>
      <c r="F101" s="5" t="n">
        <v>6</v>
      </c>
      <c r="G101" s="5" t="n">
        <v>15.5</v>
      </c>
      <c r="H101" s="5" t="n">
        <v>211.3</v>
      </c>
      <c r="J101" s="0" t="n">
        <v>1950</v>
      </c>
      <c r="K101" s="0" t="n">
        <v>211.2825</v>
      </c>
      <c r="L101" s="9" t="n">
        <f aca="false">H101-K101</f>
        <v>0.0175000000000125</v>
      </c>
      <c r="M101" s="1" t="n">
        <f aca="false">ABS(L101)</f>
        <v>0.0175000000000125</v>
      </c>
      <c r="N101" s="6" t="n">
        <f aca="false">IF(M101&gt;0.051, M101, 0)</f>
        <v>0</v>
      </c>
      <c r="O101" s="6"/>
      <c r="P101" s="1" t="n">
        <f aca="false">AC101-K101</f>
        <v>-0.282499999999999</v>
      </c>
      <c r="Q101" s="1" t="n">
        <f aca="false">ABS(P101)</f>
        <v>0.282499999999999</v>
      </c>
      <c r="R101" s="1" t="n">
        <f aca="false">IF(Q101&gt;0.51, Q101, 0)</f>
        <v>0</v>
      </c>
      <c r="S101" s="1"/>
      <c r="U101" s="2" t="n">
        <v>1950</v>
      </c>
      <c r="V101" s="7" t="n">
        <v>13</v>
      </c>
      <c r="W101" s="8" t="n">
        <v>16</v>
      </c>
      <c r="X101" s="7" t="n">
        <v>11</v>
      </c>
      <c r="Y101" s="8" t="n">
        <v>11</v>
      </c>
      <c r="Z101" s="7" t="n">
        <v>8</v>
      </c>
      <c r="AA101" s="8" t="n">
        <v>6</v>
      </c>
      <c r="AB101" s="7" t="n">
        <v>243</v>
      </c>
      <c r="AC101" s="8" t="n">
        <v>211</v>
      </c>
      <c r="AD101" s="7" t="s">
        <v>166</v>
      </c>
      <c r="AE101" s="8" t="s">
        <v>169</v>
      </c>
    </row>
    <row r="102" customFormat="false" ht="12.8" hidden="false" customHeight="false" outlineLevel="0" collapsed="false">
      <c r="A102" s="5" t="s">
        <v>176</v>
      </c>
      <c r="B102" s="5" t="n">
        <v>12</v>
      </c>
      <c r="C102" s="5" t="n">
        <v>67</v>
      </c>
      <c r="D102" s="5" t="n">
        <v>8</v>
      </c>
      <c r="E102" s="5" t="n">
        <v>34.25</v>
      </c>
      <c r="F102" s="5" t="n">
        <v>3</v>
      </c>
      <c r="G102" s="5" t="n">
        <v>4.5</v>
      </c>
      <c r="H102" s="5" t="n">
        <v>126.3</v>
      </c>
      <c r="J102" s="0" t="n">
        <v>1951</v>
      </c>
      <c r="K102" s="0" t="n">
        <v>126.325</v>
      </c>
      <c r="L102" s="9" t="n">
        <f aca="false">H102-K102</f>
        <v>-0.0250000000000057</v>
      </c>
      <c r="M102" s="1" t="n">
        <f aca="false">ABS(L102)</f>
        <v>0.0250000000000057</v>
      </c>
      <c r="N102" s="6" t="n">
        <f aca="false">IF(M102&gt;0.051, M102, 0)</f>
        <v>0</v>
      </c>
      <c r="O102" s="6"/>
      <c r="P102" s="1" t="n">
        <f aca="false">AC102-K102</f>
        <v>-0.325000000000003</v>
      </c>
      <c r="Q102" s="1" t="n">
        <f aca="false">ABS(P102)</f>
        <v>0.325000000000003</v>
      </c>
      <c r="R102" s="1" t="n">
        <f aca="false">IF(Q102&gt;0.51, Q102, 0)</f>
        <v>0</v>
      </c>
      <c r="S102" s="1"/>
      <c r="U102" s="2" t="n">
        <v>1951</v>
      </c>
      <c r="V102" s="7" t="n">
        <v>10</v>
      </c>
      <c r="W102" s="8" t="n">
        <v>12</v>
      </c>
      <c r="X102" s="7" t="n">
        <v>8</v>
      </c>
      <c r="Y102" s="8" t="n">
        <v>8</v>
      </c>
      <c r="Z102" s="7" t="n">
        <v>5</v>
      </c>
      <c r="AA102" s="8" t="n">
        <v>3</v>
      </c>
      <c r="AB102" s="7" t="n">
        <v>137</v>
      </c>
      <c r="AC102" s="8" t="n">
        <v>126</v>
      </c>
      <c r="AD102" s="7" t="n">
        <v>0</v>
      </c>
      <c r="AE102" s="8" t="n">
        <v>0</v>
      </c>
    </row>
    <row r="103" customFormat="false" ht="12.8" hidden="false" customHeight="false" outlineLevel="0" collapsed="false">
      <c r="A103" s="5" t="s">
        <v>177</v>
      </c>
      <c r="B103" s="5" t="n">
        <v>11</v>
      </c>
      <c r="C103" s="5" t="n">
        <v>45.75</v>
      </c>
      <c r="D103" s="5" t="n">
        <v>5</v>
      </c>
      <c r="E103" s="5" t="n">
        <v>15.5</v>
      </c>
      <c r="F103" s="5" t="n">
        <v>2</v>
      </c>
      <c r="G103" s="5" t="n">
        <v>2.5</v>
      </c>
      <c r="H103" s="5" t="n">
        <v>69.1</v>
      </c>
      <c r="J103" s="0" t="n">
        <v>1952</v>
      </c>
      <c r="K103" s="0" t="n">
        <v>69.08</v>
      </c>
      <c r="L103" s="9" t="n">
        <f aca="false">H103-K103</f>
        <v>0.019999999999996</v>
      </c>
      <c r="M103" s="1" t="n">
        <f aca="false">ABS(L103)</f>
        <v>0.019999999999996</v>
      </c>
      <c r="N103" s="6" t="n">
        <f aca="false">IF(M103&gt;0.051, M103, 0)</f>
        <v>0</v>
      </c>
      <c r="O103" s="6"/>
      <c r="P103" s="1" t="n">
        <f aca="false">AC103-K103</f>
        <v>-0.0799999999999983</v>
      </c>
      <c r="Q103" s="1" t="n">
        <f aca="false">ABS(P103)</f>
        <v>0.0799999999999983</v>
      </c>
      <c r="R103" s="1" t="n">
        <f aca="false">IF(Q103&gt;0.51, Q103, 0)</f>
        <v>0</v>
      </c>
      <c r="S103" s="1"/>
      <c r="U103" s="2" t="n">
        <v>1952</v>
      </c>
      <c r="V103" s="7" t="n">
        <v>7</v>
      </c>
      <c r="W103" s="8" t="n">
        <v>11</v>
      </c>
      <c r="X103" s="7" t="n">
        <v>6</v>
      </c>
      <c r="Y103" s="8" t="n">
        <v>5</v>
      </c>
      <c r="Z103" s="7" t="n">
        <v>3</v>
      </c>
      <c r="AA103" s="8" t="n">
        <v>2</v>
      </c>
      <c r="AB103" s="7" t="n">
        <v>87</v>
      </c>
      <c r="AC103" s="8" t="n">
        <v>69</v>
      </c>
      <c r="AD103" s="7" t="s">
        <v>32</v>
      </c>
      <c r="AE103" s="8" t="s">
        <v>40</v>
      </c>
    </row>
    <row r="104" customFormat="false" ht="12.8" hidden="false" customHeight="false" outlineLevel="0" collapsed="false">
      <c r="A104" s="5" t="s">
        <v>178</v>
      </c>
      <c r="B104" s="5" t="n">
        <v>14</v>
      </c>
      <c r="C104" s="5" t="n">
        <v>61.75</v>
      </c>
      <c r="D104" s="5" t="n">
        <v>7</v>
      </c>
      <c r="E104" s="5" t="n">
        <v>19</v>
      </c>
      <c r="F104" s="5" t="n">
        <v>3</v>
      </c>
      <c r="G104" s="5" t="n">
        <v>5</v>
      </c>
      <c r="H104" s="5" t="n">
        <v>98.5</v>
      </c>
      <c r="J104" s="0" t="n">
        <v>1953</v>
      </c>
      <c r="K104" s="0" t="n">
        <v>98.5075</v>
      </c>
      <c r="L104" s="9" t="n">
        <f aca="false">H104-K104</f>
        <v>-0.00750000000000739</v>
      </c>
      <c r="M104" s="1" t="n">
        <f aca="false">ABS(L104)</f>
        <v>0.00750000000000739</v>
      </c>
      <c r="N104" s="6" t="n">
        <f aca="false">IF(M104&gt;0.051, M104, 0)</f>
        <v>0</v>
      </c>
      <c r="O104" s="6"/>
      <c r="P104" s="1" t="n">
        <f aca="false">AC104-K104</f>
        <v>0.492499999999993</v>
      </c>
      <c r="Q104" s="1" t="n">
        <f aca="false">ABS(P104)</f>
        <v>0.492499999999993</v>
      </c>
      <c r="R104" s="1" t="n">
        <f aca="false">IF(Q104&gt;0.51, Q104, 0)</f>
        <v>0</v>
      </c>
      <c r="S104" s="1"/>
      <c r="U104" s="2" t="n">
        <v>1953</v>
      </c>
      <c r="V104" s="7" t="n">
        <v>14</v>
      </c>
      <c r="W104" s="8" t="n">
        <v>14</v>
      </c>
      <c r="X104" s="7" t="n">
        <v>6</v>
      </c>
      <c r="Y104" s="8" t="n">
        <v>7</v>
      </c>
      <c r="Z104" s="7" t="n">
        <v>4</v>
      </c>
      <c r="AA104" s="8" t="n">
        <v>3</v>
      </c>
      <c r="AB104" s="7" t="n">
        <v>104</v>
      </c>
      <c r="AC104" s="8" t="n">
        <v>99</v>
      </c>
      <c r="AD104" s="7" t="s">
        <v>47</v>
      </c>
      <c r="AE104" s="8" t="s">
        <v>47</v>
      </c>
    </row>
    <row r="105" customFormat="false" ht="12.8" hidden="false" customHeight="false" outlineLevel="0" collapsed="false">
      <c r="A105" s="5" t="s">
        <v>179</v>
      </c>
      <c r="B105" s="5" t="n">
        <v>16</v>
      </c>
      <c r="C105" s="5" t="n">
        <v>57</v>
      </c>
      <c r="D105" s="5" t="n">
        <v>7</v>
      </c>
      <c r="E105" s="5" t="n">
        <v>26</v>
      </c>
      <c r="F105" s="5" t="n">
        <v>3</v>
      </c>
      <c r="G105" s="5" t="n">
        <v>7</v>
      </c>
      <c r="H105" s="5" t="n">
        <v>104.4</v>
      </c>
      <c r="J105" s="0" t="n">
        <v>1954</v>
      </c>
      <c r="K105" s="0" t="n">
        <v>110.88</v>
      </c>
      <c r="L105" s="9" t="n">
        <f aca="false">H105-K105</f>
        <v>-6.48</v>
      </c>
      <c r="M105" s="1" t="n">
        <f aca="false">ABS(L105)</f>
        <v>6.48</v>
      </c>
      <c r="N105" s="6" t="n">
        <f aca="false">IF(M105&gt;0.051, M105, 0)</f>
        <v>6.48</v>
      </c>
      <c r="O105" s="6"/>
      <c r="P105" s="1" t="n">
        <f aca="false">AC105-K105</f>
        <v>0.11999999999999</v>
      </c>
      <c r="Q105" s="1" t="n">
        <f aca="false">ABS(P105)</f>
        <v>0.11999999999999</v>
      </c>
      <c r="R105" s="1" t="n">
        <f aca="false">IF(Q105&gt;0.51, Q105, 0)</f>
        <v>0</v>
      </c>
      <c r="S105" s="1"/>
      <c r="U105" s="2" t="n">
        <v>1954</v>
      </c>
      <c r="V105" s="7" t="n">
        <v>11</v>
      </c>
      <c r="W105" s="8" t="n">
        <v>16</v>
      </c>
      <c r="X105" s="7" t="n">
        <v>8</v>
      </c>
      <c r="Y105" s="8" t="n">
        <v>7</v>
      </c>
      <c r="Z105" s="7" t="n">
        <v>2</v>
      </c>
      <c r="AA105" s="8" t="n">
        <v>3</v>
      </c>
      <c r="AB105" s="7" t="n">
        <v>113</v>
      </c>
      <c r="AC105" s="8" t="n">
        <v>111</v>
      </c>
      <c r="AD105" s="7" t="s">
        <v>180</v>
      </c>
      <c r="AE105" s="8" t="s">
        <v>181</v>
      </c>
    </row>
    <row r="106" customFormat="false" ht="12.8" hidden="false" customHeight="false" outlineLevel="0" collapsed="false">
      <c r="A106" s="5" t="s">
        <v>182</v>
      </c>
      <c r="B106" s="5" t="n">
        <v>13</v>
      </c>
      <c r="C106" s="5" t="n">
        <v>85.5</v>
      </c>
      <c r="D106" s="5" t="n">
        <v>9</v>
      </c>
      <c r="E106" s="5" t="n">
        <v>43</v>
      </c>
      <c r="F106" s="5" t="n">
        <v>4</v>
      </c>
      <c r="G106" s="5" t="n">
        <v>8.5</v>
      </c>
      <c r="H106" s="5" t="n">
        <v>164.7</v>
      </c>
      <c r="J106" s="0" t="n">
        <v>1955</v>
      </c>
      <c r="K106" s="0" t="n">
        <v>158.17</v>
      </c>
      <c r="L106" s="9" t="n">
        <f aca="false">H106-K106</f>
        <v>6.52999999999997</v>
      </c>
      <c r="M106" s="1" t="n">
        <f aca="false">ABS(L106)</f>
        <v>6.52999999999997</v>
      </c>
      <c r="N106" s="6" t="n">
        <f aca="false">IF(M106&gt;0.051, M106, 0)</f>
        <v>6.52999999999997</v>
      </c>
      <c r="O106" s="6"/>
      <c r="P106" s="1" t="n">
        <f aca="false">AC106-K106</f>
        <v>-0.170000000000016</v>
      </c>
      <c r="Q106" s="1" t="n">
        <f aca="false">ABS(P106)</f>
        <v>0.170000000000016</v>
      </c>
      <c r="R106" s="1" t="n">
        <f aca="false">IF(Q106&gt;0.51, Q106, 0)</f>
        <v>0</v>
      </c>
      <c r="S106" s="1"/>
      <c r="U106" s="2" t="n">
        <v>1955</v>
      </c>
      <c r="V106" s="7" t="n">
        <v>12</v>
      </c>
      <c r="W106" s="8" t="n">
        <v>13</v>
      </c>
      <c r="X106" s="7" t="n">
        <v>9</v>
      </c>
      <c r="Y106" s="8" t="n">
        <v>9</v>
      </c>
      <c r="Z106" s="7" t="n">
        <v>6</v>
      </c>
      <c r="AA106" s="8" t="n">
        <v>4</v>
      </c>
      <c r="AB106" s="7" t="n">
        <v>199</v>
      </c>
      <c r="AC106" s="8" t="n">
        <v>158</v>
      </c>
      <c r="AD106" s="7" t="s">
        <v>183</v>
      </c>
      <c r="AE106" s="8" t="s">
        <v>52</v>
      </c>
    </row>
    <row r="107" customFormat="false" ht="12.8" hidden="false" customHeight="false" outlineLevel="0" collapsed="false">
      <c r="A107" s="5" t="s">
        <v>184</v>
      </c>
      <c r="B107" s="5" t="n">
        <v>12</v>
      </c>
      <c r="C107" s="5" t="n">
        <v>36</v>
      </c>
      <c r="D107" s="5" t="n">
        <v>4</v>
      </c>
      <c r="E107" s="5" t="n">
        <v>13</v>
      </c>
      <c r="F107" s="5" t="n">
        <v>1</v>
      </c>
      <c r="G107" s="5" t="n">
        <v>1.75</v>
      </c>
      <c r="H107" s="5" t="n">
        <v>56.7</v>
      </c>
      <c r="J107" s="0" t="n">
        <v>1956</v>
      </c>
      <c r="K107" s="0" t="n">
        <v>56.6725</v>
      </c>
      <c r="L107" s="9" t="n">
        <f aca="false">H107-K107</f>
        <v>0.0275000000000034</v>
      </c>
      <c r="M107" s="1" t="n">
        <f aca="false">ABS(L107)</f>
        <v>0.0275000000000034</v>
      </c>
      <c r="N107" s="6" t="n">
        <f aca="false">IF(M107&gt;0.051, M107, 0)</f>
        <v>0</v>
      </c>
      <c r="O107" s="6"/>
      <c r="P107" s="1" t="n">
        <f aca="false">AC107-K107</f>
        <v>0.327500000000001</v>
      </c>
      <c r="Q107" s="1" t="n">
        <f aca="false">ABS(P107)</f>
        <v>0.327500000000001</v>
      </c>
      <c r="R107" s="1" t="n">
        <f aca="false">IF(Q107&gt;0.51, Q107, 0)</f>
        <v>0</v>
      </c>
      <c r="S107" s="1"/>
      <c r="U107" s="2" t="n">
        <v>1956</v>
      </c>
      <c r="V107" s="7" t="n">
        <v>8</v>
      </c>
      <c r="W107" s="8" t="n">
        <v>12</v>
      </c>
      <c r="X107" s="7" t="n">
        <v>4</v>
      </c>
      <c r="Y107" s="8" t="n">
        <v>4</v>
      </c>
      <c r="Z107" s="7" t="n">
        <v>2</v>
      </c>
      <c r="AA107" s="8" t="n">
        <v>1</v>
      </c>
      <c r="AB107" s="7" t="n">
        <v>54</v>
      </c>
      <c r="AC107" s="8" t="n">
        <v>57</v>
      </c>
      <c r="AD107" s="7" t="s">
        <v>40</v>
      </c>
      <c r="AE107" s="8" t="s">
        <v>32</v>
      </c>
    </row>
    <row r="108" customFormat="false" ht="12.8" hidden="false" customHeight="false" outlineLevel="0" collapsed="false">
      <c r="A108" s="5" t="s">
        <v>185</v>
      </c>
      <c r="B108" s="5" t="n">
        <v>8</v>
      </c>
      <c r="C108" s="5" t="n">
        <v>41.25</v>
      </c>
      <c r="D108" s="5" t="n">
        <v>3</v>
      </c>
      <c r="E108" s="5" t="n">
        <v>21</v>
      </c>
      <c r="F108" s="5" t="n">
        <v>2</v>
      </c>
      <c r="G108" s="5" t="n">
        <v>3.75</v>
      </c>
      <c r="H108" s="5" t="n">
        <v>78.7</v>
      </c>
      <c r="J108" s="0" t="n">
        <v>1957</v>
      </c>
      <c r="K108" s="0" t="n">
        <v>78.6625</v>
      </c>
      <c r="L108" s="9" t="n">
        <f aca="false">H108-K108</f>
        <v>0.0374999999999943</v>
      </c>
      <c r="M108" s="1" t="n">
        <f aca="false">ABS(L108)</f>
        <v>0.0374999999999943</v>
      </c>
      <c r="N108" s="6" t="n">
        <f aca="false">IF(M108&gt;0.051, M108, 0)</f>
        <v>0</v>
      </c>
      <c r="O108" s="6"/>
      <c r="P108" s="1" t="n">
        <f aca="false">AC108-K108</f>
        <v>0.337499999999991</v>
      </c>
      <c r="Q108" s="1" t="n">
        <f aca="false">ABS(P108)</f>
        <v>0.337499999999991</v>
      </c>
      <c r="R108" s="1" t="n">
        <f aca="false">IF(Q108&gt;0.51, Q108, 0)</f>
        <v>0</v>
      </c>
      <c r="S108" s="1"/>
      <c r="U108" s="2" t="n">
        <v>1957</v>
      </c>
      <c r="V108" s="7" t="n">
        <v>8</v>
      </c>
      <c r="W108" s="8" t="n">
        <v>8</v>
      </c>
      <c r="X108" s="7" t="n">
        <v>3</v>
      </c>
      <c r="Y108" s="8" t="n">
        <v>3</v>
      </c>
      <c r="Z108" s="7" t="n">
        <v>2</v>
      </c>
      <c r="AA108" s="8" t="n">
        <v>2</v>
      </c>
      <c r="AB108" s="7" t="n">
        <v>84</v>
      </c>
      <c r="AC108" s="8" t="n">
        <v>79</v>
      </c>
      <c r="AD108" s="7" t="s">
        <v>102</v>
      </c>
      <c r="AE108" s="8" t="s">
        <v>36</v>
      </c>
    </row>
    <row r="109" customFormat="false" ht="12.8" hidden="false" customHeight="false" outlineLevel="0" collapsed="false">
      <c r="A109" s="5" t="s">
        <v>186</v>
      </c>
      <c r="B109" s="5" t="n">
        <v>12</v>
      </c>
      <c r="C109" s="5" t="n">
        <v>58.75</v>
      </c>
      <c r="D109" s="5" t="n">
        <v>7</v>
      </c>
      <c r="E109" s="5" t="n">
        <v>26.75</v>
      </c>
      <c r="F109" s="5" t="n">
        <v>3</v>
      </c>
      <c r="G109" s="5" t="n">
        <v>6.25</v>
      </c>
      <c r="H109" s="5" t="n">
        <v>109.7</v>
      </c>
      <c r="J109" s="0" t="n">
        <v>1958</v>
      </c>
      <c r="K109" s="0" t="n">
        <v>109.6925</v>
      </c>
      <c r="L109" s="9" t="n">
        <f aca="false">H109-K109</f>
        <v>0.00749999999999318</v>
      </c>
      <c r="M109" s="1" t="n">
        <f aca="false">ABS(L109)</f>
        <v>0.00749999999999318</v>
      </c>
      <c r="N109" s="6" t="n">
        <f aca="false">IF(M109&gt;0.051, M109, 0)</f>
        <v>0</v>
      </c>
      <c r="O109" s="6"/>
      <c r="P109" s="1" t="n">
        <f aca="false">AC109-K109</f>
        <v>0.30749999999999</v>
      </c>
      <c r="Q109" s="1" t="n">
        <f aca="false">ABS(P109)</f>
        <v>0.30749999999999</v>
      </c>
      <c r="R109" s="1" t="n">
        <f aca="false">IF(Q109&gt;0.51, Q109, 0)</f>
        <v>0</v>
      </c>
      <c r="S109" s="1"/>
      <c r="U109" s="2" t="n">
        <v>1958</v>
      </c>
      <c r="V109" s="7" t="n">
        <v>10</v>
      </c>
      <c r="W109" s="8" t="n">
        <v>12</v>
      </c>
      <c r="X109" s="7" t="n">
        <v>7</v>
      </c>
      <c r="Y109" s="8" t="n">
        <v>7</v>
      </c>
      <c r="Z109" s="7" t="n">
        <v>5</v>
      </c>
      <c r="AA109" s="8" t="n">
        <v>3</v>
      </c>
      <c r="AB109" s="7" t="n">
        <v>121</v>
      </c>
      <c r="AC109" s="8" t="n">
        <v>110</v>
      </c>
      <c r="AD109" s="7" t="n">
        <v>0</v>
      </c>
      <c r="AE109" s="8" t="s">
        <v>36</v>
      </c>
    </row>
    <row r="110" customFormat="false" ht="12.8" hidden="false" customHeight="false" outlineLevel="0" collapsed="false">
      <c r="A110" s="5" t="s">
        <v>187</v>
      </c>
      <c r="B110" s="5" t="n">
        <v>14</v>
      </c>
      <c r="C110" s="5" t="n">
        <v>51.25</v>
      </c>
      <c r="D110" s="5" t="n">
        <v>7</v>
      </c>
      <c r="E110" s="5" t="n">
        <v>16.25</v>
      </c>
      <c r="F110" s="5" t="n">
        <v>2</v>
      </c>
      <c r="G110" s="5" t="n">
        <v>3.25</v>
      </c>
      <c r="H110" s="5" t="n">
        <v>77.1</v>
      </c>
      <c r="J110" s="0" t="n">
        <v>1959</v>
      </c>
      <c r="K110" s="0" t="n">
        <v>77.1075</v>
      </c>
      <c r="L110" s="9" t="n">
        <f aca="false">H110-K110</f>
        <v>-0.00750000000000739</v>
      </c>
      <c r="M110" s="1" t="n">
        <f aca="false">ABS(L110)</f>
        <v>0.00750000000000739</v>
      </c>
      <c r="N110" s="6" t="n">
        <f aca="false">IF(M110&gt;0.051, M110, 0)</f>
        <v>0</v>
      </c>
      <c r="O110" s="6"/>
      <c r="P110" s="1" t="n">
        <f aca="false">AC110-K110</f>
        <v>-0.107500000000002</v>
      </c>
      <c r="Q110" s="1" t="n">
        <f aca="false">ABS(P110)</f>
        <v>0.107500000000002</v>
      </c>
      <c r="R110" s="1" t="n">
        <f aca="false">IF(Q110&gt;0.51, Q110, 0)</f>
        <v>0</v>
      </c>
      <c r="S110" s="1"/>
      <c r="U110" s="2" t="n">
        <v>1959</v>
      </c>
      <c r="V110" s="7" t="n">
        <v>11</v>
      </c>
      <c r="W110" s="8" t="n">
        <v>14</v>
      </c>
      <c r="X110" s="7" t="n">
        <v>7</v>
      </c>
      <c r="Y110" s="8" t="n">
        <v>7</v>
      </c>
      <c r="Z110" s="7" t="n">
        <v>2</v>
      </c>
      <c r="AA110" s="8" t="n">
        <v>2</v>
      </c>
      <c r="AB110" s="7" t="n">
        <v>77</v>
      </c>
      <c r="AC110" s="8" t="n">
        <v>77</v>
      </c>
      <c r="AD110" s="7" t="s">
        <v>188</v>
      </c>
      <c r="AE110" s="8" t="s">
        <v>97</v>
      </c>
    </row>
    <row r="111" customFormat="false" ht="12.8" hidden="false" customHeight="false" outlineLevel="0" collapsed="false">
      <c r="A111" s="5" t="s">
        <v>189</v>
      </c>
      <c r="B111" s="5" t="n">
        <v>8</v>
      </c>
      <c r="C111" s="5" t="n">
        <v>33.5</v>
      </c>
      <c r="D111" s="5" t="n">
        <v>4</v>
      </c>
      <c r="E111" s="5" t="n">
        <v>15</v>
      </c>
      <c r="F111" s="5" t="n">
        <v>2</v>
      </c>
      <c r="G111" s="5" t="n">
        <v>8.5</v>
      </c>
      <c r="H111" s="5" t="n">
        <v>72.9</v>
      </c>
      <c r="J111" s="0" t="n">
        <v>1960</v>
      </c>
      <c r="K111" s="0" t="n">
        <v>72.9</v>
      </c>
      <c r="L111" s="9" t="n">
        <f aca="false">H111-K111</f>
        <v>0</v>
      </c>
      <c r="M111" s="1" t="n">
        <f aca="false">ABS(L111)</f>
        <v>0</v>
      </c>
      <c r="N111" s="6" t="n">
        <f aca="false">IF(M111&gt;0.051, M111, 0)</f>
        <v>0</v>
      </c>
      <c r="O111" s="6"/>
      <c r="P111" s="1" t="n">
        <f aca="false">AC111-K111</f>
        <v>0.0999999999999943</v>
      </c>
      <c r="Q111" s="1" t="n">
        <f aca="false">ABS(P111)</f>
        <v>0.0999999999999943</v>
      </c>
      <c r="R111" s="1" t="n">
        <f aca="false">IF(Q111&gt;0.51, Q111, 0)</f>
        <v>0</v>
      </c>
      <c r="S111" s="1"/>
      <c r="U111" s="2" t="n">
        <v>1960</v>
      </c>
      <c r="V111" s="7" t="n">
        <v>7</v>
      </c>
      <c r="W111" s="8" t="n">
        <v>8</v>
      </c>
      <c r="X111" s="7" t="n">
        <v>4</v>
      </c>
      <c r="Y111" s="8" t="n">
        <v>4</v>
      </c>
      <c r="Z111" s="7" t="n">
        <v>2</v>
      </c>
      <c r="AA111" s="8" t="n">
        <v>2</v>
      </c>
      <c r="AB111" s="7" t="n">
        <v>88</v>
      </c>
      <c r="AC111" s="8" t="n">
        <v>73</v>
      </c>
      <c r="AD111" s="7" t="s">
        <v>147</v>
      </c>
      <c r="AE111" s="8" t="s">
        <v>147</v>
      </c>
    </row>
    <row r="112" customFormat="false" ht="12.8" hidden="false" customHeight="false" outlineLevel="0" collapsed="false">
      <c r="A112" s="5" t="s">
        <v>190</v>
      </c>
      <c r="B112" s="5" t="n">
        <v>12</v>
      </c>
      <c r="C112" s="5" t="n">
        <v>79.25</v>
      </c>
      <c r="D112" s="5" t="n">
        <v>8</v>
      </c>
      <c r="E112" s="5" t="n">
        <v>46.25</v>
      </c>
      <c r="F112" s="5" t="n">
        <v>5</v>
      </c>
      <c r="G112" s="5" t="n">
        <v>16</v>
      </c>
      <c r="H112" s="5" t="n">
        <v>188.9</v>
      </c>
      <c r="J112" s="0" t="n">
        <v>1961</v>
      </c>
      <c r="K112" s="0" t="n">
        <v>188.8975</v>
      </c>
      <c r="L112" s="9" t="n">
        <f aca="false">H112-K112</f>
        <v>0.00249999999999773</v>
      </c>
      <c r="M112" s="1" t="n">
        <f aca="false">ABS(L112)</f>
        <v>0.00249999999999773</v>
      </c>
      <c r="N112" s="6" t="n">
        <f aca="false">IF(M112&gt;0.051, M112, 0)</f>
        <v>0</v>
      </c>
      <c r="O112" s="6"/>
      <c r="P112" s="1" t="n">
        <f aca="false">AC112-K112</f>
        <v>0.102499999999992</v>
      </c>
      <c r="Q112" s="1" t="n">
        <f aca="false">ABS(P112)</f>
        <v>0.102499999999992</v>
      </c>
      <c r="R112" s="1" t="n">
        <f aca="false">IF(Q112&gt;0.51, Q112, 0)</f>
        <v>0</v>
      </c>
      <c r="S112" s="1"/>
      <c r="U112" s="10" t="n">
        <v>1961</v>
      </c>
      <c r="V112" s="7" t="n">
        <v>11</v>
      </c>
      <c r="W112" s="8" t="n">
        <v>12</v>
      </c>
      <c r="X112" s="7" t="n">
        <v>8</v>
      </c>
      <c r="Y112" s="8" t="n">
        <v>8</v>
      </c>
      <c r="Z112" s="7" t="n">
        <v>7</v>
      </c>
      <c r="AA112" s="8" t="n">
        <v>5</v>
      </c>
      <c r="AB112" s="7" t="n">
        <v>205</v>
      </c>
      <c r="AC112" s="8" t="n">
        <v>189</v>
      </c>
      <c r="AD112" s="7" t="s">
        <v>102</v>
      </c>
      <c r="AE112" s="8" t="s">
        <v>102</v>
      </c>
    </row>
    <row r="113" customFormat="false" ht="12.8" hidden="false" customHeight="false" outlineLevel="0" collapsed="false">
      <c r="A113" s="5" t="s">
        <v>191</v>
      </c>
      <c r="B113" s="5" t="n">
        <v>7</v>
      </c>
      <c r="C113" s="5" t="n">
        <v>37.5</v>
      </c>
      <c r="D113" s="5" t="n">
        <v>4</v>
      </c>
      <c r="E113" s="5" t="n">
        <v>11.75</v>
      </c>
      <c r="F113" s="5" t="n">
        <v>0</v>
      </c>
      <c r="G113" s="5" t="n">
        <v>0</v>
      </c>
      <c r="H113" s="5" t="n">
        <v>50.5</v>
      </c>
      <c r="J113" s="0" t="n">
        <v>1962</v>
      </c>
      <c r="K113" s="0" t="n">
        <v>50.45</v>
      </c>
      <c r="L113" s="9" t="n">
        <f aca="false">H113-K113</f>
        <v>0.0499999999999972</v>
      </c>
      <c r="M113" s="1" t="n">
        <f aca="false">ABS(L113)</f>
        <v>0.0499999999999972</v>
      </c>
      <c r="N113" s="6" t="n">
        <f aca="false">IF(M113&gt;0.051, M113, 0)</f>
        <v>0</v>
      </c>
      <c r="O113" s="6"/>
      <c r="P113" s="1" t="n">
        <f aca="false">AC113-K113</f>
        <v>-0.450000000000003</v>
      </c>
      <c r="Q113" s="1" t="n">
        <f aca="false">ABS(P113)</f>
        <v>0.450000000000003</v>
      </c>
      <c r="R113" s="1" t="n">
        <f aca="false">IF(Q113&gt;0.51, Q113, 0)</f>
        <v>0</v>
      </c>
      <c r="S113" s="1"/>
      <c r="U113" s="10" t="n">
        <v>1962</v>
      </c>
      <c r="V113" s="7" t="n">
        <v>5</v>
      </c>
      <c r="W113" s="8" t="n">
        <v>7</v>
      </c>
      <c r="X113" s="7" t="n">
        <v>3</v>
      </c>
      <c r="Y113" s="8" t="n">
        <v>4</v>
      </c>
      <c r="Z113" s="7" t="n">
        <v>1</v>
      </c>
      <c r="AA113" s="8" t="n">
        <v>0</v>
      </c>
      <c r="AB113" s="7" t="n">
        <v>36</v>
      </c>
      <c r="AC113" s="8" t="n">
        <v>50</v>
      </c>
      <c r="AD113" s="7" t="n">
        <v>0</v>
      </c>
      <c r="AE113" s="8" t="n">
        <v>0</v>
      </c>
    </row>
    <row r="114" customFormat="false" ht="12.8" hidden="false" customHeight="false" outlineLevel="0" collapsed="false">
      <c r="A114" s="5" t="s">
        <v>192</v>
      </c>
      <c r="B114" s="5" t="n">
        <v>10</v>
      </c>
      <c r="C114" s="5" t="n">
        <v>57.25</v>
      </c>
      <c r="D114" s="5" t="n">
        <v>7</v>
      </c>
      <c r="E114" s="5" t="n">
        <v>32.25</v>
      </c>
      <c r="F114" s="5" t="n">
        <v>3</v>
      </c>
      <c r="G114" s="5" t="n">
        <v>4.5</v>
      </c>
      <c r="H114" s="5" t="n">
        <v>112.1</v>
      </c>
      <c r="J114" s="0" t="n">
        <v>1963</v>
      </c>
      <c r="K114" s="0" t="n">
        <v>112.09</v>
      </c>
      <c r="L114" s="9" t="n">
        <f aca="false">H114-K114</f>
        <v>0.00999999999999091</v>
      </c>
      <c r="M114" s="1" t="n">
        <f aca="false">ABS(L114)</f>
        <v>0.00999999999999091</v>
      </c>
      <c r="N114" s="6" t="n">
        <f aca="false">IF(M114&gt;0.051, M114, 0)</f>
        <v>0</v>
      </c>
      <c r="O114" s="6"/>
      <c r="P114" s="1" t="n">
        <f aca="false">AC114-K114</f>
        <v>0.909999999999997</v>
      </c>
      <c r="Q114" s="1" t="n">
        <f aca="false">ABS(P114)</f>
        <v>0.909999999999997</v>
      </c>
      <c r="R114" s="1" t="n">
        <f aca="false">IF(Q114&gt;0.51, Q114, 0)</f>
        <v>0.909999999999997</v>
      </c>
      <c r="S114" s="1"/>
      <c r="U114" s="10" t="n">
        <v>1963</v>
      </c>
      <c r="V114" s="7" t="n">
        <v>9</v>
      </c>
      <c r="W114" s="8" t="n">
        <v>10</v>
      </c>
      <c r="X114" s="7" t="n">
        <v>7</v>
      </c>
      <c r="Y114" s="8" t="n">
        <v>7</v>
      </c>
      <c r="Z114" s="7" t="n">
        <v>2</v>
      </c>
      <c r="AA114" s="8" t="n">
        <v>3</v>
      </c>
      <c r="AB114" s="7" t="n">
        <v>118</v>
      </c>
      <c r="AC114" s="8" t="n">
        <v>113</v>
      </c>
      <c r="AD114" s="7" t="s">
        <v>32</v>
      </c>
      <c r="AE114" s="8" t="n">
        <v>0</v>
      </c>
    </row>
    <row r="115" customFormat="false" ht="12.8" hidden="false" customHeight="false" outlineLevel="0" collapsed="false">
      <c r="A115" s="5" t="s">
        <v>193</v>
      </c>
      <c r="B115" s="5" t="n">
        <v>13</v>
      </c>
      <c r="C115" s="5" t="n">
        <v>77.5</v>
      </c>
      <c r="D115" s="5" t="n">
        <v>7</v>
      </c>
      <c r="E115" s="5" t="n">
        <v>39.25</v>
      </c>
      <c r="F115" s="5" t="n">
        <v>5</v>
      </c>
      <c r="G115" s="5" t="n">
        <v>9</v>
      </c>
      <c r="H115" s="5" t="n">
        <v>153</v>
      </c>
      <c r="J115" s="0" t="n">
        <v>1964</v>
      </c>
      <c r="K115" s="0" t="n">
        <v>153.0425</v>
      </c>
      <c r="L115" s="9" t="n">
        <f aca="false">H115-K115</f>
        <v>-0.0425000000000182</v>
      </c>
      <c r="M115" s="1" t="n">
        <f aca="false">ABS(L115)</f>
        <v>0.0425000000000182</v>
      </c>
      <c r="N115" s="6" t="n">
        <f aca="false">IF(M115&gt;0.051, M115, 0)</f>
        <v>0</v>
      </c>
      <c r="O115" s="6"/>
      <c r="P115" s="1" t="n">
        <f aca="false">AC115-K115</f>
        <v>-0.0425000000000182</v>
      </c>
      <c r="Q115" s="1" t="n">
        <f aca="false">ABS(P115)</f>
        <v>0.0425000000000182</v>
      </c>
      <c r="R115" s="1" t="n">
        <f aca="false">IF(Q115&gt;0.51, Q115, 0)</f>
        <v>0</v>
      </c>
      <c r="S115" s="1"/>
      <c r="U115" s="10" t="n">
        <v>1964</v>
      </c>
      <c r="V115" s="7" t="n">
        <v>12</v>
      </c>
      <c r="W115" s="8" t="n">
        <v>13</v>
      </c>
      <c r="X115" s="7" t="n">
        <v>6</v>
      </c>
      <c r="Y115" s="8" t="n">
        <v>7</v>
      </c>
      <c r="Z115" s="7" t="n">
        <v>6</v>
      </c>
      <c r="AA115" s="8" t="n">
        <v>5</v>
      </c>
      <c r="AB115" s="7" t="n">
        <v>170</v>
      </c>
      <c r="AC115" s="8" t="n">
        <v>153</v>
      </c>
      <c r="AD115" s="7" t="s">
        <v>194</v>
      </c>
      <c r="AE115" s="8" t="s">
        <v>194</v>
      </c>
    </row>
    <row r="116" customFormat="false" ht="12.8" hidden="false" customHeight="false" outlineLevel="0" collapsed="false">
      <c r="A116" s="5" t="s">
        <v>195</v>
      </c>
      <c r="B116" s="5" t="n">
        <v>10</v>
      </c>
      <c r="C116" s="5" t="n">
        <v>48.25</v>
      </c>
      <c r="D116" s="5" t="n">
        <v>4</v>
      </c>
      <c r="E116" s="5" t="n">
        <v>19.5</v>
      </c>
      <c r="F116" s="5" t="n">
        <v>1</v>
      </c>
      <c r="G116" s="5" t="n">
        <v>6.25</v>
      </c>
      <c r="H116" s="5" t="n">
        <v>86.7</v>
      </c>
      <c r="J116" s="0" t="n">
        <v>1965</v>
      </c>
      <c r="K116" s="0" t="n">
        <v>86.7475</v>
      </c>
      <c r="L116" s="9" t="n">
        <f aca="false">H116-K116</f>
        <v>-0.0474999999999994</v>
      </c>
      <c r="M116" s="1" t="n">
        <f aca="false">ABS(L116)</f>
        <v>0.0474999999999994</v>
      </c>
      <c r="N116" s="6" t="n">
        <f aca="false">IF(M116&gt;0.051, M116, 0)</f>
        <v>0</v>
      </c>
      <c r="O116" s="6"/>
      <c r="P116" s="1" t="n">
        <f aca="false">AC116-K116</f>
        <v>1.2525</v>
      </c>
      <c r="Q116" s="1" t="n">
        <f aca="false">ABS(P116)</f>
        <v>1.2525</v>
      </c>
      <c r="R116" s="1" t="n">
        <f aca="false">IF(Q116&gt;0.51, Q116, 0)</f>
        <v>1.2525</v>
      </c>
      <c r="S116" s="1"/>
      <c r="U116" s="10" t="n">
        <v>1965</v>
      </c>
      <c r="V116" s="7" t="n">
        <v>6</v>
      </c>
      <c r="W116" s="8" t="n">
        <v>10</v>
      </c>
      <c r="X116" s="7" t="n">
        <v>4</v>
      </c>
      <c r="Y116" s="8" t="n">
        <v>4</v>
      </c>
      <c r="Z116" s="7" t="n">
        <v>1</v>
      </c>
      <c r="AA116" s="8" t="n">
        <v>1</v>
      </c>
      <c r="AB116" s="7" t="n">
        <v>84</v>
      </c>
      <c r="AC116" s="8" t="n">
        <v>88</v>
      </c>
      <c r="AD116" s="7" t="s">
        <v>36</v>
      </c>
      <c r="AE116" s="8" t="s">
        <v>102</v>
      </c>
    </row>
    <row r="117" customFormat="false" ht="12.8" hidden="false" customHeight="false" outlineLevel="0" collapsed="false">
      <c r="A117" s="5" t="s">
        <v>196</v>
      </c>
      <c r="B117" s="5" t="n">
        <v>11</v>
      </c>
      <c r="C117" s="5" t="n">
        <v>64</v>
      </c>
      <c r="D117" s="5" t="n">
        <v>7</v>
      </c>
      <c r="E117" s="5" t="n">
        <v>41.75</v>
      </c>
      <c r="F117" s="5" t="n">
        <v>3</v>
      </c>
      <c r="G117" s="5" t="n">
        <v>8.75</v>
      </c>
      <c r="H117" s="5" t="n">
        <v>145.2</v>
      </c>
      <c r="J117" s="0" t="n">
        <v>1966</v>
      </c>
      <c r="K117" s="0" t="n">
        <v>136.98</v>
      </c>
      <c r="L117" s="9" t="n">
        <f aca="false">H117-K117</f>
        <v>8.21999999999997</v>
      </c>
      <c r="M117" s="1" t="n">
        <f aca="false">ABS(L117)</f>
        <v>8.21999999999997</v>
      </c>
      <c r="N117" s="6" t="n">
        <f aca="false">IF(M117&gt;0.051, M117, 0)</f>
        <v>8.21999999999997</v>
      </c>
      <c r="O117" s="6"/>
      <c r="P117" s="1" t="n">
        <f aca="false">AC117-K117</f>
        <v>2.01999999999998</v>
      </c>
      <c r="Q117" s="1" t="n">
        <f aca="false">ABS(P117)</f>
        <v>2.01999999999998</v>
      </c>
      <c r="R117" s="1" t="n">
        <f aca="false">IF(Q117&gt;0.51, Q117, 0)</f>
        <v>2.01999999999998</v>
      </c>
      <c r="S117" s="1"/>
      <c r="U117" s="2" t="n">
        <v>1966</v>
      </c>
      <c r="V117" s="7" t="n">
        <v>11</v>
      </c>
      <c r="W117" s="8" t="n">
        <v>15</v>
      </c>
      <c r="X117" s="7" t="n">
        <v>7</v>
      </c>
      <c r="Y117" s="8" t="n">
        <v>7</v>
      </c>
      <c r="Z117" s="7" t="n">
        <v>3</v>
      </c>
      <c r="AA117" s="8" t="n">
        <v>3</v>
      </c>
      <c r="AB117" s="7" t="n">
        <v>145</v>
      </c>
      <c r="AC117" s="8" t="n">
        <v>139</v>
      </c>
      <c r="AD117" s="7" t="s">
        <v>106</v>
      </c>
      <c r="AE117" s="8" t="s">
        <v>197</v>
      </c>
    </row>
    <row r="118" customFormat="false" ht="12.8" hidden="false" customHeight="false" outlineLevel="0" collapsed="false">
      <c r="A118" s="5" t="s">
        <v>198</v>
      </c>
      <c r="B118" s="5" t="n">
        <v>8</v>
      </c>
      <c r="C118" s="5" t="n">
        <v>58</v>
      </c>
      <c r="D118" s="5" t="n">
        <v>6</v>
      </c>
      <c r="E118" s="5" t="n">
        <v>36.25</v>
      </c>
      <c r="F118" s="5" t="n">
        <v>1</v>
      </c>
      <c r="G118" s="5" t="n">
        <v>5.75</v>
      </c>
      <c r="H118" s="5" t="n">
        <v>121.7</v>
      </c>
      <c r="J118" s="0" t="n">
        <v>1967</v>
      </c>
      <c r="K118" s="0" t="n">
        <v>125.43</v>
      </c>
      <c r="L118" s="9" t="n">
        <f aca="false">H118-K118</f>
        <v>-3.73</v>
      </c>
      <c r="M118" s="1" t="n">
        <f aca="false">ABS(L118)</f>
        <v>3.73</v>
      </c>
      <c r="N118" s="6" t="n">
        <f aca="false">IF(M118&gt;0.051, M118, 0)</f>
        <v>3.73</v>
      </c>
      <c r="O118" s="6"/>
      <c r="P118" s="1" t="n">
        <f aca="false">AC118-K118</f>
        <v>0.569999999999993</v>
      </c>
      <c r="Q118" s="1" t="n">
        <f aca="false">ABS(P118)</f>
        <v>0.569999999999993</v>
      </c>
      <c r="R118" s="1" t="n">
        <f aca="false">IF(Q118&gt;0.51, Q118, 0)</f>
        <v>0.569999999999993</v>
      </c>
      <c r="S118" s="1"/>
      <c r="U118" s="2" t="n">
        <v>1967</v>
      </c>
      <c r="V118" s="7" t="n">
        <v>8</v>
      </c>
      <c r="W118" s="8" t="n">
        <v>13</v>
      </c>
      <c r="X118" s="7" t="n">
        <v>6</v>
      </c>
      <c r="Y118" s="8" t="n">
        <v>6</v>
      </c>
      <c r="Z118" s="7" t="n">
        <v>1</v>
      </c>
      <c r="AA118" s="8" t="n">
        <v>1</v>
      </c>
      <c r="AB118" s="7" t="n">
        <v>122</v>
      </c>
      <c r="AC118" s="8" t="n">
        <v>126</v>
      </c>
      <c r="AD118" s="7" t="s">
        <v>36</v>
      </c>
      <c r="AE118" s="8" t="s">
        <v>36</v>
      </c>
    </row>
    <row r="119" customFormat="false" ht="12.8" hidden="false" customHeight="false" outlineLevel="0" collapsed="false">
      <c r="A119" s="5" t="s">
        <v>199</v>
      </c>
      <c r="B119" s="5" t="n">
        <v>8</v>
      </c>
      <c r="C119" s="5" t="n">
        <v>33.75</v>
      </c>
      <c r="D119" s="5" t="n">
        <v>5</v>
      </c>
      <c r="E119" s="5" t="n">
        <v>11.75</v>
      </c>
      <c r="F119" s="5" t="n">
        <v>0</v>
      </c>
      <c r="G119" s="5" t="n">
        <v>0</v>
      </c>
      <c r="H119" s="5" t="n">
        <v>45.1</v>
      </c>
      <c r="J119" s="0" t="n">
        <v>1968</v>
      </c>
      <c r="K119" s="0" t="n">
        <v>46.605</v>
      </c>
      <c r="L119" s="9" t="n">
        <f aca="false">H119-K119</f>
        <v>-1.505</v>
      </c>
      <c r="M119" s="1" t="n">
        <f aca="false">ABS(L119)</f>
        <v>1.505</v>
      </c>
      <c r="N119" s="6" t="n">
        <f aca="false">IF(M119&gt;0.051, M119, 0)</f>
        <v>1.505</v>
      </c>
      <c r="O119" s="6"/>
      <c r="P119" s="1" t="n">
        <f aca="false">AC119-K119</f>
        <v>0.394999999999996</v>
      </c>
      <c r="Q119" s="1" t="n">
        <f aca="false">ABS(P119)</f>
        <v>0.394999999999996</v>
      </c>
      <c r="R119" s="1" t="n">
        <f aca="false">IF(Q119&gt;0.51, Q119, 0)</f>
        <v>0</v>
      </c>
      <c r="S119" s="1"/>
      <c r="U119" s="2" t="n">
        <v>1968</v>
      </c>
      <c r="V119" s="7" t="n">
        <v>8</v>
      </c>
      <c r="W119" s="8" t="n">
        <v>9</v>
      </c>
      <c r="X119" s="7" t="n">
        <v>4</v>
      </c>
      <c r="Y119" s="8" t="n">
        <v>4</v>
      </c>
      <c r="Z119" s="7" t="n">
        <v>0</v>
      </c>
      <c r="AA119" s="8" t="n">
        <v>0</v>
      </c>
      <c r="AB119" s="7" t="n">
        <v>45</v>
      </c>
      <c r="AC119" s="8" t="n">
        <v>47</v>
      </c>
      <c r="AD119" s="7" t="s">
        <v>40</v>
      </c>
      <c r="AE119" s="8" t="s">
        <v>40</v>
      </c>
    </row>
    <row r="120" customFormat="false" ht="12.8" hidden="false" customHeight="false" outlineLevel="0" collapsed="false">
      <c r="A120" s="5" t="s">
        <v>200</v>
      </c>
      <c r="B120" s="5" t="n">
        <v>18</v>
      </c>
      <c r="C120" s="5" t="n">
        <v>92.25</v>
      </c>
      <c r="D120" s="5" t="n">
        <v>12</v>
      </c>
      <c r="E120" s="5" t="n">
        <v>40.25</v>
      </c>
      <c r="F120" s="5" t="n">
        <v>5</v>
      </c>
      <c r="G120" s="5" t="n">
        <v>6.5</v>
      </c>
      <c r="H120" s="5" t="n">
        <v>165.7</v>
      </c>
      <c r="J120" s="0" t="n">
        <v>1969</v>
      </c>
      <c r="K120" s="0" t="n">
        <v>148.3125</v>
      </c>
      <c r="L120" s="9" t="n">
        <f aca="false">H120-K120</f>
        <v>17.3875</v>
      </c>
      <c r="M120" s="1" t="n">
        <f aca="false">ABS(L120)</f>
        <v>17.3875</v>
      </c>
      <c r="N120" s="6" t="n">
        <f aca="false">IF(M120&gt;0.051, M120, 0)</f>
        <v>17.3875</v>
      </c>
      <c r="O120" s="6"/>
      <c r="P120" s="1" t="n">
        <f aca="false">AC120-K120</f>
        <v>0.6875</v>
      </c>
      <c r="Q120" s="1" t="n">
        <f aca="false">ABS(P120)</f>
        <v>0.6875</v>
      </c>
      <c r="R120" s="1" t="n">
        <f aca="false">IF(Q120&gt;0.51, Q120, 0)</f>
        <v>0.6875</v>
      </c>
      <c r="S120" s="1"/>
      <c r="U120" s="2" t="n">
        <v>1969</v>
      </c>
      <c r="V120" s="7" t="n">
        <v>18</v>
      </c>
      <c r="W120" s="8" t="n">
        <v>18</v>
      </c>
      <c r="X120" s="7" t="n">
        <v>12</v>
      </c>
      <c r="Y120" s="8" t="n">
        <v>12</v>
      </c>
      <c r="Z120" s="7" t="n">
        <v>5</v>
      </c>
      <c r="AA120" s="8" t="n">
        <v>3</v>
      </c>
      <c r="AB120" s="7" t="n">
        <v>166</v>
      </c>
      <c r="AC120" s="8" t="n">
        <v>149</v>
      </c>
      <c r="AD120" s="7" t="s">
        <v>201</v>
      </c>
      <c r="AE120" s="8" t="s">
        <v>202</v>
      </c>
    </row>
    <row r="121" customFormat="false" ht="12.8" hidden="false" customHeight="false" outlineLevel="0" collapsed="false">
      <c r="A121" s="5" t="s">
        <v>203</v>
      </c>
      <c r="B121" s="5" t="n">
        <v>10</v>
      </c>
      <c r="C121" s="5" t="n">
        <v>30.25</v>
      </c>
      <c r="D121" s="5" t="n">
        <v>5</v>
      </c>
      <c r="E121" s="5" t="n">
        <v>6.75</v>
      </c>
      <c r="F121" s="5" t="n">
        <v>2</v>
      </c>
      <c r="G121" s="5" t="n">
        <v>1</v>
      </c>
      <c r="H121" s="5" t="n">
        <v>40.2</v>
      </c>
      <c r="J121" s="0" t="n">
        <v>1970</v>
      </c>
      <c r="K121" s="9" t="n">
        <v>66.6325</v>
      </c>
      <c r="L121" s="9" t="n">
        <f aca="false">H121-K121</f>
        <v>-26.4325</v>
      </c>
      <c r="M121" s="1" t="n">
        <f aca="false">ABS(L121)</f>
        <v>26.4325</v>
      </c>
      <c r="N121" s="6" t="n">
        <f aca="false">IF(M121&gt;0.051, M121, 0)</f>
        <v>26.4325</v>
      </c>
      <c r="O121" s="6"/>
      <c r="P121" s="1" t="n">
        <f aca="false">AC121-K121</f>
        <v>0.367499999999993</v>
      </c>
      <c r="Q121" s="1" t="n">
        <f aca="false">ABS(P121)</f>
        <v>0.367499999999993</v>
      </c>
      <c r="R121" s="1" t="n">
        <f aca="false">IF(Q121&gt;0.51, Q121, 0)</f>
        <v>0</v>
      </c>
      <c r="S121" s="1"/>
      <c r="U121" s="2" t="n">
        <v>1970</v>
      </c>
      <c r="V121" s="7" t="n">
        <v>10</v>
      </c>
      <c r="W121" s="8" t="n">
        <v>14</v>
      </c>
      <c r="X121" s="7" t="n">
        <v>5</v>
      </c>
      <c r="Y121" s="8" t="n">
        <v>7</v>
      </c>
      <c r="Z121" s="7" t="n">
        <v>2</v>
      </c>
      <c r="AA121" s="8" t="n">
        <v>2</v>
      </c>
      <c r="AB121" s="7" t="n">
        <v>40</v>
      </c>
      <c r="AC121" s="8" t="n">
        <v>67</v>
      </c>
      <c r="AD121" s="7" t="s">
        <v>36</v>
      </c>
      <c r="AE121" s="8" t="s">
        <v>102</v>
      </c>
    </row>
    <row r="122" customFormat="false" ht="12.8" hidden="false" customHeight="false" outlineLevel="0" collapsed="false">
      <c r="A122" s="5" t="s">
        <v>204</v>
      </c>
      <c r="B122" s="5" t="n">
        <v>13</v>
      </c>
      <c r="C122" s="5" t="n">
        <v>63</v>
      </c>
      <c r="D122" s="5" t="n">
        <v>6</v>
      </c>
      <c r="E122" s="5" t="n">
        <v>28.75</v>
      </c>
      <c r="F122" s="5" t="n">
        <v>1</v>
      </c>
      <c r="G122" s="5" t="n">
        <v>1</v>
      </c>
      <c r="H122" s="5" t="n">
        <v>96.8</v>
      </c>
      <c r="J122" s="0" t="n">
        <v>1971</v>
      </c>
      <c r="K122" s="0" t="n">
        <v>96.5275</v>
      </c>
      <c r="L122" s="9" t="n">
        <f aca="false">H122-K122</f>
        <v>0.272499999999994</v>
      </c>
      <c r="M122" s="1" t="n">
        <f aca="false">ABS(L122)</f>
        <v>0.272499999999994</v>
      </c>
      <c r="N122" s="6" t="n">
        <f aca="false">IF(M122&gt;0.051, M122, 0)</f>
        <v>0.272499999999994</v>
      </c>
      <c r="O122" s="6"/>
      <c r="P122" s="1" t="n">
        <f aca="false">AC122-K122</f>
        <v>0.472499999999997</v>
      </c>
      <c r="Q122" s="1" t="n">
        <f aca="false">ABS(P122)</f>
        <v>0.472499999999997</v>
      </c>
      <c r="R122" s="1" t="n">
        <f aca="false">IF(Q122&gt;0.51, Q122, 0)</f>
        <v>0</v>
      </c>
      <c r="S122" s="1"/>
      <c r="U122" s="2" t="n">
        <v>1971</v>
      </c>
      <c r="V122" s="7" t="n">
        <v>13</v>
      </c>
      <c r="W122" s="7" t="n">
        <v>13</v>
      </c>
      <c r="X122" s="7" t="n">
        <v>6</v>
      </c>
      <c r="Y122" s="7" t="n">
        <v>6</v>
      </c>
      <c r="Z122" s="7" t="n">
        <v>1</v>
      </c>
      <c r="AA122" s="7" t="n">
        <v>1</v>
      </c>
      <c r="AB122" s="7" t="n">
        <v>97</v>
      </c>
      <c r="AC122" s="7" t="n">
        <v>97</v>
      </c>
      <c r="AD122" s="7" t="s">
        <v>153</v>
      </c>
      <c r="AE122" s="7" t="s">
        <v>153</v>
      </c>
    </row>
    <row r="123" customFormat="false" ht="12.8" hidden="false" customHeight="false" outlineLevel="0" collapsed="false">
      <c r="A123" s="5" t="s">
        <v>205</v>
      </c>
      <c r="B123" s="5" t="n">
        <v>7</v>
      </c>
      <c r="C123" s="5" t="n">
        <v>30.75</v>
      </c>
      <c r="D123" s="5" t="n">
        <v>3</v>
      </c>
      <c r="E123" s="5" t="n">
        <v>6.25</v>
      </c>
      <c r="F123" s="5" t="n">
        <v>0</v>
      </c>
      <c r="G123" s="5" t="n">
        <v>0</v>
      </c>
      <c r="H123" s="5" t="n">
        <v>35.6</v>
      </c>
      <c r="J123" s="0" t="n">
        <v>1972</v>
      </c>
      <c r="K123" s="0" t="n">
        <v>35.605</v>
      </c>
      <c r="L123" s="9" t="n">
        <f aca="false">H123-K123</f>
        <v>-0.00500000000000256</v>
      </c>
      <c r="M123" s="1" t="n">
        <f aca="false">ABS(L123)</f>
        <v>0.00500000000000256</v>
      </c>
      <c r="N123" s="6" t="n">
        <f aca="false">IF(M123&gt;0.051, M123, 0)</f>
        <v>0</v>
      </c>
      <c r="O123" s="6"/>
      <c r="P123" s="1" t="n">
        <f aca="false">AC123-K123</f>
        <v>0.394999999999996</v>
      </c>
      <c r="Q123" s="1" t="n">
        <f aca="false">ABS(P123)</f>
        <v>0.394999999999996</v>
      </c>
      <c r="R123" s="1" t="n">
        <f aca="false">IF(Q123&gt;0.51, Q123, 0)</f>
        <v>0</v>
      </c>
      <c r="S123" s="1"/>
      <c r="U123" s="2" t="n">
        <v>1972</v>
      </c>
      <c r="V123" s="7" t="n">
        <v>7</v>
      </c>
      <c r="W123" s="7" t="n">
        <v>7</v>
      </c>
      <c r="X123" s="7" t="n">
        <v>3</v>
      </c>
      <c r="Y123" s="7" t="n">
        <v>3</v>
      </c>
      <c r="Z123" s="7" t="n">
        <v>0</v>
      </c>
      <c r="AA123" s="7" t="n">
        <v>0</v>
      </c>
      <c r="AB123" s="7" t="n">
        <v>36</v>
      </c>
      <c r="AC123" s="7" t="n">
        <v>36</v>
      </c>
      <c r="AD123" s="7" t="s">
        <v>32</v>
      </c>
      <c r="AE123" s="7" t="s">
        <v>32</v>
      </c>
    </row>
    <row r="124" customFormat="false" ht="12.8" hidden="false" customHeight="false" outlineLevel="0" collapsed="false">
      <c r="A124" s="5" t="s">
        <v>206</v>
      </c>
      <c r="B124" s="5" t="n">
        <v>8</v>
      </c>
      <c r="C124" s="5" t="n">
        <v>37.75</v>
      </c>
      <c r="D124" s="5" t="n">
        <v>4</v>
      </c>
      <c r="E124" s="5" t="n">
        <v>10</v>
      </c>
      <c r="F124" s="5" t="n">
        <v>1</v>
      </c>
      <c r="G124" s="5" t="n">
        <v>0.25</v>
      </c>
      <c r="H124" s="5" t="n">
        <v>47.9</v>
      </c>
      <c r="J124" s="0" t="n">
        <v>1973</v>
      </c>
      <c r="K124" s="0" t="n">
        <v>47.85</v>
      </c>
      <c r="L124" s="9" t="n">
        <f aca="false">H124-K124</f>
        <v>0.0499999999999972</v>
      </c>
      <c r="M124" s="1" t="n">
        <f aca="false">ABS(L124)</f>
        <v>0.0499999999999972</v>
      </c>
      <c r="N124" s="6" t="n">
        <f aca="false">IF(M124&gt;0.051, M124, 0)</f>
        <v>0</v>
      </c>
      <c r="O124" s="6"/>
      <c r="P124" s="1" t="n">
        <f aca="false">AC124-K124</f>
        <v>0.149999999999999</v>
      </c>
      <c r="Q124" s="1" t="n">
        <f aca="false">ABS(P124)</f>
        <v>0.149999999999999</v>
      </c>
      <c r="R124" s="1" t="n">
        <f aca="false">IF(Q124&gt;0.51, Q124, 0)</f>
        <v>0</v>
      </c>
      <c r="S124" s="1"/>
      <c r="U124" s="2" t="n">
        <v>1973</v>
      </c>
      <c r="V124" s="7" t="n">
        <v>8</v>
      </c>
      <c r="W124" s="7" t="n">
        <v>8</v>
      </c>
      <c r="X124" s="7" t="n">
        <v>4</v>
      </c>
      <c r="Y124" s="7" t="n">
        <v>4</v>
      </c>
      <c r="Z124" s="7" t="n">
        <v>1</v>
      </c>
      <c r="AA124" s="7" t="n">
        <v>1</v>
      </c>
      <c r="AB124" s="7" t="n">
        <v>48</v>
      </c>
      <c r="AC124" s="7" t="n">
        <v>48</v>
      </c>
      <c r="AD124" s="7" t="n">
        <v>0</v>
      </c>
      <c r="AE124" s="7" t="n">
        <v>0</v>
      </c>
    </row>
    <row r="125" customFormat="false" ht="12.8" hidden="false" customHeight="false" outlineLevel="0" collapsed="false">
      <c r="A125" s="5" t="s">
        <v>207</v>
      </c>
      <c r="B125" s="5" t="n">
        <v>11</v>
      </c>
      <c r="C125" s="5" t="n">
        <v>42.25</v>
      </c>
      <c r="D125" s="5" t="n">
        <v>4</v>
      </c>
      <c r="E125" s="5" t="n">
        <v>14.25</v>
      </c>
      <c r="F125" s="5" t="n">
        <v>2</v>
      </c>
      <c r="G125" s="5" t="n">
        <v>4.25</v>
      </c>
      <c r="H125" s="5" t="n">
        <v>68.4</v>
      </c>
      <c r="J125" s="0" t="n">
        <v>1974</v>
      </c>
      <c r="K125" s="0" t="n">
        <v>68.0025</v>
      </c>
      <c r="L125" s="9" t="n">
        <f aca="false">H125-K125</f>
        <v>0.397500000000008</v>
      </c>
      <c r="M125" s="1" t="n">
        <f aca="false">ABS(L125)</f>
        <v>0.397500000000008</v>
      </c>
      <c r="N125" s="6" t="n">
        <f aca="false">IF(M125&gt;0.051, M125, 0)</f>
        <v>0.397500000000008</v>
      </c>
      <c r="O125" s="6"/>
      <c r="P125" s="1" t="n">
        <f aca="false">AC125-K125</f>
        <v>-0.00249999999999773</v>
      </c>
      <c r="Q125" s="1" t="n">
        <f aca="false">ABS(P125)</f>
        <v>0.00249999999999773</v>
      </c>
      <c r="R125" s="1" t="n">
        <f aca="false">IF(Q125&gt;0.51, Q125, 0)</f>
        <v>0</v>
      </c>
      <c r="S125" s="1"/>
      <c r="U125" s="2" t="n">
        <v>1974</v>
      </c>
      <c r="V125" s="7" t="n">
        <v>11</v>
      </c>
      <c r="W125" s="7" t="n">
        <v>11</v>
      </c>
      <c r="X125" s="7" t="n">
        <v>4</v>
      </c>
      <c r="Y125" s="7" t="n">
        <v>4</v>
      </c>
      <c r="Z125" s="7" t="n">
        <v>2</v>
      </c>
      <c r="AA125" s="7" t="n">
        <v>2</v>
      </c>
      <c r="AB125" s="7" t="n">
        <v>68</v>
      </c>
      <c r="AC125" s="7" t="n">
        <v>68</v>
      </c>
      <c r="AD125" s="7" t="s">
        <v>36</v>
      </c>
      <c r="AE125" s="7" t="s">
        <v>36</v>
      </c>
    </row>
    <row r="126" customFormat="false" ht="12.8" hidden="false" customHeight="false" outlineLevel="0" collapsed="false">
      <c r="A126" s="5" t="s">
        <v>208</v>
      </c>
      <c r="B126" s="5" t="n">
        <v>9</v>
      </c>
      <c r="C126" s="5" t="n">
        <v>46.5</v>
      </c>
      <c r="D126" s="5" t="n">
        <v>6</v>
      </c>
      <c r="E126" s="5" t="n">
        <v>20.5</v>
      </c>
      <c r="F126" s="5" t="n">
        <v>3</v>
      </c>
      <c r="G126" s="5" t="n">
        <v>2.25</v>
      </c>
      <c r="H126" s="5" t="n">
        <v>76.1</v>
      </c>
      <c r="J126" s="0" t="n">
        <v>1975</v>
      </c>
      <c r="K126" s="0" t="n">
        <v>76.0625</v>
      </c>
      <c r="L126" s="9" t="n">
        <f aca="false">H126-K126</f>
        <v>0.0374999999999943</v>
      </c>
      <c r="M126" s="1" t="n">
        <f aca="false">ABS(L126)</f>
        <v>0.0374999999999943</v>
      </c>
      <c r="N126" s="6" t="n">
        <f aca="false">IF(M126&gt;0.051, M126, 0)</f>
        <v>0</v>
      </c>
      <c r="O126" s="6"/>
      <c r="P126" s="1" t="n">
        <f aca="false">AC126-K126</f>
        <v>-0.0625</v>
      </c>
      <c r="Q126" s="1" t="n">
        <f aca="false">ABS(P126)</f>
        <v>0.0625</v>
      </c>
      <c r="R126" s="1" t="n">
        <f aca="false">IF(Q126&gt;0.51, Q126, 0)</f>
        <v>0</v>
      </c>
      <c r="S126" s="1"/>
      <c r="U126" s="2" t="n">
        <v>1975</v>
      </c>
      <c r="V126" s="7" t="n">
        <v>9</v>
      </c>
      <c r="W126" s="7" t="n">
        <v>9</v>
      </c>
      <c r="X126" s="7" t="n">
        <v>6</v>
      </c>
      <c r="Y126" s="7" t="n">
        <v>6</v>
      </c>
      <c r="Z126" s="7" t="n">
        <v>3</v>
      </c>
      <c r="AA126" s="7" t="n">
        <v>3</v>
      </c>
      <c r="AB126" s="7" t="n">
        <v>76</v>
      </c>
      <c r="AC126" s="7" t="n">
        <v>76</v>
      </c>
      <c r="AD126" s="7" t="s">
        <v>36</v>
      </c>
      <c r="AE126" s="7" t="s">
        <v>36</v>
      </c>
    </row>
    <row r="127" customFormat="false" ht="12.8" hidden="false" customHeight="false" outlineLevel="0" collapsed="false">
      <c r="A127" s="5" t="s">
        <v>209</v>
      </c>
      <c r="B127" s="5" t="n">
        <v>10</v>
      </c>
      <c r="C127" s="5" t="n">
        <v>49.5</v>
      </c>
      <c r="D127" s="5" t="n">
        <v>6</v>
      </c>
      <c r="E127" s="5" t="n">
        <v>25.5</v>
      </c>
      <c r="F127" s="5" t="n">
        <v>2</v>
      </c>
      <c r="G127" s="5" t="n">
        <v>1</v>
      </c>
      <c r="H127" s="5" t="n">
        <v>84.2</v>
      </c>
      <c r="J127" s="0" t="n">
        <v>1976</v>
      </c>
      <c r="K127" s="0" t="n">
        <v>84.1725</v>
      </c>
      <c r="L127" s="9" t="n">
        <f aca="false">H127-K127</f>
        <v>0.0275000000000034</v>
      </c>
      <c r="M127" s="1" t="n">
        <f aca="false">ABS(L127)</f>
        <v>0.0275000000000034</v>
      </c>
      <c r="N127" s="6" t="n">
        <f aca="false">IF(M127&gt;0.051, M127, 0)</f>
        <v>0</v>
      </c>
      <c r="O127" s="6"/>
      <c r="P127" s="1" t="n">
        <f aca="false">AC127-K127</f>
        <v>-0.172499999999999</v>
      </c>
      <c r="Q127" s="1" t="n">
        <f aca="false">ABS(P127)</f>
        <v>0.172499999999999</v>
      </c>
      <c r="R127" s="1" t="n">
        <f aca="false">IF(Q127&gt;0.51, Q127, 0)</f>
        <v>0</v>
      </c>
      <c r="S127" s="1"/>
      <c r="U127" s="2" t="n">
        <v>1976</v>
      </c>
      <c r="V127" s="7" t="n">
        <v>10</v>
      </c>
      <c r="W127" s="7" t="n">
        <v>10</v>
      </c>
      <c r="X127" s="7" t="n">
        <v>6</v>
      </c>
      <c r="Y127" s="7" t="n">
        <v>6</v>
      </c>
      <c r="Z127" s="7" t="n">
        <v>2</v>
      </c>
      <c r="AA127" s="7" t="n">
        <v>2</v>
      </c>
      <c r="AB127" s="7" t="n">
        <v>84</v>
      </c>
      <c r="AC127" s="7" t="n">
        <v>84</v>
      </c>
      <c r="AD127" s="7" t="s">
        <v>32</v>
      </c>
      <c r="AE127" s="7" t="s">
        <v>32</v>
      </c>
    </row>
    <row r="128" customFormat="false" ht="12.8" hidden="false" customHeight="false" outlineLevel="0" collapsed="false">
      <c r="A128" s="5" t="s">
        <v>210</v>
      </c>
      <c r="B128" s="5" t="n">
        <v>6</v>
      </c>
      <c r="C128" s="5" t="n">
        <v>14.75</v>
      </c>
      <c r="D128" s="5" t="n">
        <v>5</v>
      </c>
      <c r="E128" s="5" t="n">
        <v>6.75</v>
      </c>
      <c r="F128" s="5" t="n">
        <v>1</v>
      </c>
      <c r="G128" s="5" t="n">
        <v>1</v>
      </c>
      <c r="H128" s="5" t="n">
        <v>25.3</v>
      </c>
      <c r="J128" s="0" t="n">
        <v>1977</v>
      </c>
      <c r="K128" s="0" t="n">
        <v>25.3175</v>
      </c>
      <c r="L128" s="9" t="n">
        <f aca="false">H128-K128</f>
        <v>-0.0175000000000018</v>
      </c>
      <c r="M128" s="1" t="n">
        <f aca="false">ABS(L128)</f>
        <v>0.0175000000000018</v>
      </c>
      <c r="N128" s="6" t="n">
        <f aca="false">IF(M128&gt;0.051, M128, 0)</f>
        <v>0</v>
      </c>
      <c r="O128" s="6"/>
      <c r="P128" s="1" t="n">
        <f aca="false">AC128-K128</f>
        <v>-0.317500000000003</v>
      </c>
      <c r="Q128" s="1" t="n">
        <f aca="false">ABS(P128)</f>
        <v>0.317500000000003</v>
      </c>
      <c r="R128" s="1" t="n">
        <f aca="false">IF(Q128&gt;0.51, Q128, 0)</f>
        <v>0</v>
      </c>
      <c r="S128" s="1"/>
      <c r="U128" s="2" t="n">
        <v>1977</v>
      </c>
      <c r="V128" s="7" t="n">
        <v>6</v>
      </c>
      <c r="W128" s="7" t="n">
        <v>6</v>
      </c>
      <c r="X128" s="7" t="n">
        <v>5</v>
      </c>
      <c r="Y128" s="7" t="n">
        <v>5</v>
      </c>
      <c r="Z128" s="7" t="n">
        <v>1</v>
      </c>
      <c r="AA128" s="7" t="n">
        <v>1</v>
      </c>
      <c r="AB128" s="7" t="n">
        <v>25</v>
      </c>
      <c r="AC128" s="7" t="n">
        <v>25</v>
      </c>
      <c r="AD128" s="7" t="s">
        <v>32</v>
      </c>
      <c r="AE128" s="7" t="s">
        <v>32</v>
      </c>
    </row>
    <row r="129" customFormat="false" ht="12.8" hidden="false" customHeight="false" outlineLevel="0" collapsed="false">
      <c r="A129" s="5" t="s">
        <v>211</v>
      </c>
      <c r="B129" s="5" t="n">
        <v>12</v>
      </c>
      <c r="C129" s="5" t="n">
        <v>43.5</v>
      </c>
      <c r="D129" s="5" t="n">
        <v>5</v>
      </c>
      <c r="E129" s="5" t="n">
        <v>13.5</v>
      </c>
      <c r="F129" s="5" t="n">
        <v>2</v>
      </c>
      <c r="G129" s="5" t="n">
        <v>3.5</v>
      </c>
      <c r="H129" s="5" t="n">
        <v>63.2</v>
      </c>
      <c r="J129" s="0" t="n">
        <v>1978</v>
      </c>
      <c r="K129" s="0" t="n">
        <v>63.2175</v>
      </c>
      <c r="L129" s="9" t="n">
        <f aca="false">H129-K129</f>
        <v>-0.0174999999999983</v>
      </c>
      <c r="M129" s="1" t="n">
        <f aca="false">ABS(L129)</f>
        <v>0.0174999999999983</v>
      </c>
      <c r="N129" s="6" t="n">
        <f aca="false">IF(M129&gt;0.051, M129, 0)</f>
        <v>0</v>
      </c>
      <c r="O129" s="6"/>
      <c r="P129" s="1" t="n">
        <f aca="false">AC129-K129</f>
        <v>-0.217500000000001</v>
      </c>
      <c r="Q129" s="1" t="n">
        <f aca="false">ABS(P129)</f>
        <v>0.217500000000001</v>
      </c>
      <c r="R129" s="1" t="n">
        <f aca="false">IF(Q129&gt;0.51, Q129, 0)</f>
        <v>0</v>
      </c>
      <c r="S129" s="1"/>
      <c r="U129" s="2" t="n">
        <v>1978</v>
      </c>
      <c r="V129" s="7" t="n">
        <v>12</v>
      </c>
      <c r="W129" s="7" t="n">
        <v>12</v>
      </c>
      <c r="X129" s="7" t="n">
        <v>5</v>
      </c>
      <c r="Y129" s="7" t="n">
        <v>5</v>
      </c>
      <c r="Z129" s="7" t="n">
        <v>2</v>
      </c>
      <c r="AA129" s="7" t="n">
        <v>2</v>
      </c>
      <c r="AB129" s="7" t="n">
        <v>63</v>
      </c>
      <c r="AC129" s="7" t="n">
        <v>63</v>
      </c>
      <c r="AD129" s="7" t="n">
        <v>0</v>
      </c>
      <c r="AE129" s="7" t="n">
        <v>0</v>
      </c>
    </row>
    <row r="130" customFormat="false" ht="12.8" hidden="false" customHeight="false" outlineLevel="0" collapsed="false">
      <c r="A130" s="5" t="s">
        <v>212</v>
      </c>
      <c r="B130" s="5" t="n">
        <v>9</v>
      </c>
      <c r="C130" s="5" t="n">
        <v>45.75</v>
      </c>
      <c r="D130" s="5" t="n">
        <v>6</v>
      </c>
      <c r="E130" s="5" t="n">
        <v>21.75</v>
      </c>
      <c r="F130" s="5" t="n">
        <v>2</v>
      </c>
      <c r="G130" s="5" t="n">
        <v>5.75</v>
      </c>
      <c r="H130" s="5" t="n">
        <v>92.9</v>
      </c>
      <c r="J130" s="0" t="n">
        <v>1979</v>
      </c>
      <c r="K130" s="0" t="n">
        <v>92.9175</v>
      </c>
      <c r="L130" s="9" t="n">
        <f aca="false">H130-K130</f>
        <v>-0.0174999999999983</v>
      </c>
      <c r="M130" s="1" t="n">
        <f aca="false">ABS(L130)</f>
        <v>0.0174999999999983</v>
      </c>
      <c r="N130" s="6" t="n">
        <f aca="false">IF(M130&gt;0.051, M130, 0)</f>
        <v>0</v>
      </c>
      <c r="O130" s="6"/>
      <c r="P130" s="1" t="n">
        <f aca="false">AC130-K130</f>
        <v>0.082499999999996</v>
      </c>
      <c r="Q130" s="1" t="n">
        <f aca="false">ABS(P130)</f>
        <v>0.082499999999996</v>
      </c>
      <c r="R130" s="1" t="n">
        <f aca="false">IF(Q130&gt;0.51, Q130, 0)</f>
        <v>0</v>
      </c>
      <c r="S130" s="1"/>
      <c r="U130" s="2" t="n">
        <v>1979</v>
      </c>
      <c r="V130" s="7" t="n">
        <v>9</v>
      </c>
      <c r="W130" s="7" t="n">
        <v>9</v>
      </c>
      <c r="X130" s="7" t="n">
        <v>5</v>
      </c>
      <c r="Y130" s="7" t="n">
        <v>5</v>
      </c>
      <c r="Z130" s="7" t="n">
        <v>2</v>
      </c>
      <c r="AA130" s="7" t="n">
        <v>2</v>
      </c>
      <c r="AB130" s="7" t="n">
        <v>93</v>
      </c>
      <c r="AC130" s="7" t="n">
        <v>93</v>
      </c>
      <c r="AD130" s="7" t="s">
        <v>167</v>
      </c>
      <c r="AE130" s="7" t="s">
        <v>167</v>
      </c>
    </row>
    <row r="131" customFormat="false" ht="12.8" hidden="false" customHeight="false" outlineLevel="0" collapsed="false">
      <c r="A131" s="5" t="s">
        <v>213</v>
      </c>
      <c r="B131" s="5" t="n">
        <v>11</v>
      </c>
      <c r="C131" s="5" t="n">
        <v>62.25</v>
      </c>
      <c r="D131" s="5" t="n">
        <v>9</v>
      </c>
      <c r="E131" s="5" t="n">
        <v>38.25</v>
      </c>
      <c r="F131" s="5" t="n">
        <v>2</v>
      </c>
      <c r="G131" s="5" t="n">
        <v>7.25</v>
      </c>
      <c r="H131" s="5" t="n">
        <v>148.9</v>
      </c>
      <c r="J131" s="0" t="n">
        <v>1980</v>
      </c>
      <c r="K131" s="0" t="n">
        <v>148.9375</v>
      </c>
      <c r="L131" s="9" t="n">
        <f aca="false">H131-K131</f>
        <v>-0.0374999999999943</v>
      </c>
      <c r="M131" s="1" t="n">
        <f aca="false">ABS(L131)</f>
        <v>0.0374999999999943</v>
      </c>
      <c r="N131" s="6" t="n">
        <f aca="false">IF(M131&gt;0.051, M131, 0)</f>
        <v>0</v>
      </c>
      <c r="O131" s="6"/>
      <c r="P131" s="1" t="n">
        <f aca="false">AC131-K131</f>
        <v>0.0625</v>
      </c>
      <c r="Q131" s="1" t="n">
        <f aca="false">ABS(P131)</f>
        <v>0.0625</v>
      </c>
      <c r="R131" s="1" t="n">
        <f aca="false">IF(Q131&gt;0.51, Q131, 0)</f>
        <v>0</v>
      </c>
      <c r="S131" s="1"/>
      <c r="U131" s="2" t="n">
        <v>1980</v>
      </c>
      <c r="V131" s="7" t="n">
        <v>11</v>
      </c>
      <c r="W131" s="7" t="n">
        <v>11</v>
      </c>
      <c r="X131" s="7" t="n">
        <v>9</v>
      </c>
      <c r="Y131" s="7" t="n">
        <v>9</v>
      </c>
      <c r="Z131" s="7" t="n">
        <v>2</v>
      </c>
      <c r="AA131" s="7" t="n">
        <v>2</v>
      </c>
      <c r="AB131" s="7" t="n">
        <v>149</v>
      </c>
      <c r="AC131" s="7" t="n">
        <v>149</v>
      </c>
      <c r="AD131" s="7" t="s">
        <v>36</v>
      </c>
      <c r="AE131" s="7" t="s">
        <v>36</v>
      </c>
    </row>
    <row r="132" customFormat="false" ht="12.8" hidden="false" customHeight="false" outlineLevel="0" collapsed="false">
      <c r="A132" s="5" t="s">
        <v>214</v>
      </c>
      <c r="B132" s="5" t="n">
        <v>12</v>
      </c>
      <c r="C132" s="5" t="n">
        <v>66</v>
      </c>
      <c r="D132" s="5" t="n">
        <v>7</v>
      </c>
      <c r="E132" s="5" t="n">
        <v>22.5</v>
      </c>
      <c r="F132" s="5" t="n">
        <v>3</v>
      </c>
      <c r="G132" s="5" t="n">
        <v>3.75</v>
      </c>
      <c r="H132" s="5" t="n">
        <v>100.3</v>
      </c>
      <c r="J132" s="0" t="n">
        <v>1981</v>
      </c>
      <c r="K132" s="0" t="n">
        <v>100.3275</v>
      </c>
      <c r="L132" s="9" t="n">
        <f aca="false">H132-K132</f>
        <v>-0.0275000000000034</v>
      </c>
      <c r="M132" s="1" t="n">
        <f aca="false">ABS(L132)</f>
        <v>0.0275000000000034</v>
      </c>
      <c r="N132" s="6" t="n">
        <f aca="false">IF(M132&gt;0.051, M132, 0)</f>
        <v>0</v>
      </c>
      <c r="O132" s="6"/>
      <c r="P132" s="1" t="n">
        <f aca="false">AC132-K132</f>
        <v>-0.327500000000001</v>
      </c>
      <c r="Q132" s="1" t="n">
        <f aca="false">ABS(P132)</f>
        <v>0.327500000000001</v>
      </c>
      <c r="R132" s="1" t="n">
        <f aca="false">IF(Q132&gt;0.51, Q132, 0)</f>
        <v>0</v>
      </c>
      <c r="S132" s="1"/>
      <c r="U132" s="2" t="n">
        <v>1981</v>
      </c>
      <c r="V132" s="7" t="n">
        <v>12</v>
      </c>
      <c r="W132" s="7" t="n">
        <v>12</v>
      </c>
      <c r="X132" s="7" t="n">
        <v>7</v>
      </c>
      <c r="Y132" s="7" t="n">
        <v>7</v>
      </c>
      <c r="Z132" s="7" t="n">
        <v>3</v>
      </c>
      <c r="AA132" s="7" t="n">
        <v>3</v>
      </c>
      <c r="AB132" s="7" t="n">
        <v>100</v>
      </c>
      <c r="AC132" s="7" t="n">
        <v>100</v>
      </c>
      <c r="AD132" s="7" t="n">
        <v>0</v>
      </c>
      <c r="AE132" s="7" t="n">
        <v>0</v>
      </c>
    </row>
    <row r="133" customFormat="false" ht="12.8" hidden="false" customHeight="false" outlineLevel="0" collapsed="false">
      <c r="A133" s="5" t="s">
        <v>215</v>
      </c>
      <c r="B133" s="5" t="n">
        <v>6</v>
      </c>
      <c r="C133" s="5" t="n">
        <v>18.5</v>
      </c>
      <c r="D133" s="5" t="n">
        <v>2</v>
      </c>
      <c r="E133" s="5" t="n">
        <v>5.75</v>
      </c>
      <c r="F133" s="5" t="n">
        <v>1</v>
      </c>
      <c r="G133" s="5" t="n">
        <v>1.25</v>
      </c>
      <c r="H133" s="5" t="n">
        <v>31.5</v>
      </c>
      <c r="J133" s="0" t="n">
        <v>1982</v>
      </c>
      <c r="K133" s="0" t="n">
        <v>31.5025</v>
      </c>
      <c r="L133" s="9" t="n">
        <f aca="false">H133-K133</f>
        <v>-0.00250000000000128</v>
      </c>
      <c r="M133" s="1" t="n">
        <f aca="false">ABS(L133)</f>
        <v>0.00250000000000128</v>
      </c>
      <c r="N133" s="6" t="n">
        <f aca="false">IF(M133&gt;0.051, M133, 0)</f>
        <v>0</v>
      </c>
      <c r="O133" s="6"/>
      <c r="P133" s="1" t="n">
        <f aca="false">AC133-K133</f>
        <v>0.497499999999999</v>
      </c>
      <c r="Q133" s="1" t="n">
        <f aca="false">ABS(P133)</f>
        <v>0.497499999999999</v>
      </c>
      <c r="R133" s="1" t="n">
        <f aca="false">IF(Q133&gt;0.51, Q133, 0)</f>
        <v>0</v>
      </c>
      <c r="S133" s="1"/>
      <c r="U133" s="2" t="n">
        <v>1982</v>
      </c>
      <c r="V133" s="7" t="n">
        <v>6</v>
      </c>
      <c r="W133" s="7" t="n">
        <v>6</v>
      </c>
      <c r="X133" s="7" t="n">
        <v>2</v>
      </c>
      <c r="Y133" s="7" t="n">
        <v>2</v>
      </c>
      <c r="Z133" s="7" t="n">
        <v>1</v>
      </c>
      <c r="AA133" s="7" t="n">
        <v>1</v>
      </c>
      <c r="AB133" s="7" t="n">
        <v>32</v>
      </c>
      <c r="AC133" s="7" t="n">
        <v>32</v>
      </c>
      <c r="AD133" s="7" t="n">
        <v>0</v>
      </c>
      <c r="AE133" s="7" t="n">
        <v>0</v>
      </c>
    </row>
    <row r="134" customFormat="false" ht="12.8" hidden="false" customHeight="false" outlineLevel="0" collapsed="false">
      <c r="A134" s="5" t="s">
        <v>216</v>
      </c>
      <c r="B134" s="5" t="n">
        <v>4</v>
      </c>
      <c r="C134" s="5" t="n">
        <v>14.5</v>
      </c>
      <c r="D134" s="5" t="n">
        <v>3</v>
      </c>
      <c r="E134" s="5" t="n">
        <v>3.5</v>
      </c>
      <c r="F134" s="5" t="n">
        <v>1</v>
      </c>
      <c r="G134" s="5" t="n">
        <v>0.25</v>
      </c>
      <c r="H134" s="5" t="n">
        <v>17.4</v>
      </c>
      <c r="J134" s="0" t="n">
        <v>1983</v>
      </c>
      <c r="K134" s="0" t="n">
        <v>17.4025</v>
      </c>
      <c r="L134" s="9" t="n">
        <f aca="false">H134-K134</f>
        <v>-0.00250000000000128</v>
      </c>
      <c r="M134" s="1" t="n">
        <f aca="false">ABS(L134)</f>
        <v>0.00250000000000128</v>
      </c>
      <c r="N134" s="6" t="n">
        <f aca="false">IF(M134&gt;0.051, M134, 0)</f>
        <v>0</v>
      </c>
      <c r="O134" s="6"/>
      <c r="P134" s="1" t="n">
        <f aca="false">AC134-K134</f>
        <v>-0.4025</v>
      </c>
      <c r="Q134" s="1" t="n">
        <f aca="false">ABS(P134)</f>
        <v>0.4025</v>
      </c>
      <c r="R134" s="1" t="n">
        <f aca="false">IF(Q134&gt;0.51, Q134, 0)</f>
        <v>0</v>
      </c>
      <c r="S134" s="1"/>
      <c r="U134" s="2" t="n">
        <v>1983</v>
      </c>
      <c r="V134" s="7" t="n">
        <v>4</v>
      </c>
      <c r="W134" s="7" t="n">
        <v>4</v>
      </c>
      <c r="X134" s="7" t="n">
        <v>3</v>
      </c>
      <c r="Y134" s="7" t="n">
        <v>3</v>
      </c>
      <c r="Z134" s="7" t="n">
        <v>1</v>
      </c>
      <c r="AA134" s="7" t="n">
        <v>1</v>
      </c>
      <c r="AB134" s="7" t="n">
        <v>17</v>
      </c>
      <c r="AC134" s="7" t="n">
        <v>17</v>
      </c>
      <c r="AD134" s="7" t="s">
        <v>36</v>
      </c>
      <c r="AE134" s="7" t="s">
        <v>36</v>
      </c>
    </row>
    <row r="135" customFormat="false" ht="12.8" hidden="false" customHeight="false" outlineLevel="0" collapsed="false">
      <c r="A135" s="5" t="s">
        <v>217</v>
      </c>
      <c r="B135" s="5" t="n">
        <v>13</v>
      </c>
      <c r="C135" s="5" t="n">
        <v>63.25</v>
      </c>
      <c r="D135" s="5" t="n">
        <v>5</v>
      </c>
      <c r="E135" s="5" t="n">
        <v>18.25</v>
      </c>
      <c r="F135" s="5" t="n">
        <v>1</v>
      </c>
      <c r="G135" s="5" t="n">
        <v>0.75</v>
      </c>
      <c r="H135" s="5" t="n">
        <v>84.3</v>
      </c>
      <c r="J135" s="0" t="n">
        <v>1984</v>
      </c>
      <c r="K135" s="0" t="n">
        <v>84.295</v>
      </c>
      <c r="L135" s="9" t="n">
        <f aca="false">H135-K135</f>
        <v>0.00499999999999545</v>
      </c>
      <c r="M135" s="1" t="n">
        <f aca="false">ABS(L135)</f>
        <v>0.00499999999999545</v>
      </c>
      <c r="N135" s="6" t="n">
        <f aca="false">IF(M135&gt;0.051, M135, 0)</f>
        <v>0</v>
      </c>
      <c r="O135" s="6"/>
      <c r="P135" s="1" t="n">
        <f aca="false">AC135-K135</f>
        <v>-0.295000000000002</v>
      </c>
      <c r="Q135" s="1" t="n">
        <f aca="false">ABS(P135)</f>
        <v>0.295000000000002</v>
      </c>
      <c r="R135" s="1" t="n">
        <f aca="false">IF(Q135&gt;0.51, Q135, 0)</f>
        <v>0</v>
      </c>
      <c r="S135" s="1"/>
      <c r="U135" s="2" t="n">
        <v>1984</v>
      </c>
      <c r="V135" s="7" t="n">
        <v>13</v>
      </c>
      <c r="W135" s="7" t="n">
        <v>13</v>
      </c>
      <c r="X135" s="7" t="n">
        <v>5</v>
      </c>
      <c r="Y135" s="7" t="n">
        <v>5</v>
      </c>
      <c r="Z135" s="7" t="n">
        <v>1</v>
      </c>
      <c r="AA135" s="7" t="n">
        <v>1</v>
      </c>
      <c r="AB135" s="7" t="n">
        <v>84</v>
      </c>
      <c r="AC135" s="7" t="n">
        <v>84</v>
      </c>
      <c r="AD135" s="7" t="s">
        <v>36</v>
      </c>
      <c r="AE135" s="7" t="s">
        <v>36</v>
      </c>
    </row>
    <row r="136" customFormat="false" ht="12.8" hidden="false" customHeight="false" outlineLevel="0" collapsed="false">
      <c r="A136" s="5" t="s">
        <v>218</v>
      </c>
      <c r="B136" s="5" t="n">
        <v>11</v>
      </c>
      <c r="C136" s="5" t="n">
        <v>51.25</v>
      </c>
      <c r="D136" s="5" t="n">
        <v>7</v>
      </c>
      <c r="E136" s="5" t="n">
        <v>21.25</v>
      </c>
      <c r="F136" s="5" t="n">
        <v>3</v>
      </c>
      <c r="G136" s="5" t="n">
        <v>4</v>
      </c>
      <c r="H136" s="5" t="n">
        <v>88</v>
      </c>
      <c r="J136" s="0" t="n">
        <v>1985</v>
      </c>
      <c r="K136" s="0" t="n">
        <v>87.9825</v>
      </c>
      <c r="L136" s="9" t="n">
        <f aca="false">H136-K136</f>
        <v>0.0174999999999983</v>
      </c>
      <c r="M136" s="1" t="n">
        <f aca="false">ABS(L136)</f>
        <v>0.0174999999999983</v>
      </c>
      <c r="N136" s="6" t="n">
        <f aca="false">IF(M136&gt;0.051, M136, 0)</f>
        <v>0</v>
      </c>
      <c r="O136" s="6"/>
      <c r="P136" s="1" t="n">
        <f aca="false">AC136-K136</f>
        <v>0.0174999999999983</v>
      </c>
      <c r="Q136" s="1" t="n">
        <f aca="false">ABS(P136)</f>
        <v>0.0174999999999983</v>
      </c>
      <c r="R136" s="1" t="n">
        <f aca="false">IF(Q136&gt;0.51, Q136, 0)</f>
        <v>0</v>
      </c>
      <c r="S136" s="1"/>
      <c r="U136" s="2" t="n">
        <v>1985</v>
      </c>
      <c r="V136" s="7" t="n">
        <v>11</v>
      </c>
      <c r="W136" s="7" t="n">
        <v>11</v>
      </c>
      <c r="X136" s="7" t="n">
        <v>7</v>
      </c>
      <c r="Y136" s="7" t="n">
        <v>7</v>
      </c>
      <c r="Z136" s="7" t="n">
        <v>3</v>
      </c>
      <c r="AA136" s="7" t="n">
        <v>3</v>
      </c>
      <c r="AB136" s="7" t="n">
        <v>88</v>
      </c>
      <c r="AC136" s="7" t="n">
        <v>88</v>
      </c>
      <c r="AD136" s="7" t="s">
        <v>219</v>
      </c>
      <c r="AE136" s="7" t="s">
        <v>219</v>
      </c>
    </row>
    <row r="137" customFormat="false" ht="12.8" hidden="false" customHeight="false" outlineLevel="0" collapsed="false">
      <c r="A137" s="5" t="s">
        <v>220</v>
      </c>
      <c r="B137" s="5" t="n">
        <v>6</v>
      </c>
      <c r="C137" s="5" t="n">
        <v>23.25</v>
      </c>
      <c r="D137" s="5" t="n">
        <v>4</v>
      </c>
      <c r="E137" s="5" t="n">
        <v>10.5</v>
      </c>
      <c r="F137" s="5" t="n">
        <v>0</v>
      </c>
      <c r="G137" s="5" t="n">
        <v>0</v>
      </c>
      <c r="H137" s="5" t="n">
        <v>35.8</v>
      </c>
      <c r="J137" s="0" t="n">
        <v>1986</v>
      </c>
      <c r="K137" s="0" t="n">
        <v>35.7925</v>
      </c>
      <c r="L137" s="9" t="n">
        <f aca="false">H137-K137</f>
        <v>0.00749999999999318</v>
      </c>
      <c r="M137" s="1" t="n">
        <f aca="false">ABS(L137)</f>
        <v>0.00749999999999318</v>
      </c>
      <c r="N137" s="6" t="n">
        <f aca="false">IF(M137&gt;0.051, M137, 0)</f>
        <v>0</v>
      </c>
      <c r="O137" s="6"/>
      <c r="P137" s="1" t="n">
        <f aca="false">AC137-K137</f>
        <v>0.207499999999996</v>
      </c>
      <c r="Q137" s="1" t="n">
        <f aca="false">ABS(P137)</f>
        <v>0.207499999999996</v>
      </c>
      <c r="R137" s="1" t="n">
        <f aca="false">IF(Q137&gt;0.51, Q137, 0)</f>
        <v>0</v>
      </c>
      <c r="S137" s="1"/>
      <c r="U137" s="2" t="n">
        <v>1986</v>
      </c>
      <c r="V137" s="7" t="n">
        <v>6</v>
      </c>
      <c r="W137" s="7" t="n">
        <v>6</v>
      </c>
      <c r="X137" s="7" t="n">
        <v>4</v>
      </c>
      <c r="Y137" s="7" t="n">
        <v>4</v>
      </c>
      <c r="Z137" s="7" t="n">
        <v>0</v>
      </c>
      <c r="AA137" s="7" t="n">
        <v>0</v>
      </c>
      <c r="AB137" s="7" t="n">
        <v>36</v>
      </c>
      <c r="AC137" s="7" t="n">
        <v>36</v>
      </c>
      <c r="AD137" s="7" t="s">
        <v>43</v>
      </c>
      <c r="AE137" s="7" t="s">
        <v>43</v>
      </c>
    </row>
    <row r="138" customFormat="false" ht="12.8" hidden="false" customHeight="false" outlineLevel="0" collapsed="false">
      <c r="A138" s="5" t="s">
        <v>221</v>
      </c>
      <c r="B138" s="5" t="n">
        <v>7</v>
      </c>
      <c r="C138" s="5" t="n">
        <v>37.25</v>
      </c>
      <c r="D138" s="5" t="n">
        <v>3</v>
      </c>
      <c r="E138" s="5" t="n">
        <v>5</v>
      </c>
      <c r="F138" s="5" t="n">
        <v>1</v>
      </c>
      <c r="G138" s="5" t="n">
        <v>0.5</v>
      </c>
      <c r="H138" s="5" t="n">
        <v>34.4</v>
      </c>
      <c r="J138" s="0" t="n">
        <v>1987</v>
      </c>
      <c r="K138" s="0" t="n">
        <v>34.36</v>
      </c>
      <c r="L138" s="9" t="n">
        <f aca="false">H138-K138</f>
        <v>0.0399999999999991</v>
      </c>
      <c r="M138" s="1" t="n">
        <f aca="false">ABS(L138)</f>
        <v>0.0399999999999991</v>
      </c>
      <c r="N138" s="6" t="n">
        <f aca="false">IF(M138&gt;0.051, M138, 0)</f>
        <v>0</v>
      </c>
      <c r="O138" s="6"/>
      <c r="P138" s="1" t="n">
        <f aca="false">AC138-K138</f>
        <v>-0.359999999999999</v>
      </c>
      <c r="Q138" s="1" t="n">
        <f aca="false">ABS(P138)</f>
        <v>0.359999999999999</v>
      </c>
      <c r="R138" s="1" t="n">
        <f aca="false">IF(Q138&gt;0.51, Q138, 0)</f>
        <v>0</v>
      </c>
      <c r="S138" s="1"/>
      <c r="U138" s="2" t="n">
        <v>1987</v>
      </c>
      <c r="V138" s="7" t="n">
        <v>7</v>
      </c>
      <c r="W138" s="7" t="n">
        <v>7</v>
      </c>
      <c r="X138" s="7" t="n">
        <v>3</v>
      </c>
      <c r="Y138" s="7" t="n">
        <v>3</v>
      </c>
      <c r="Z138" s="7" t="n">
        <v>1</v>
      </c>
      <c r="AA138" s="7" t="n">
        <v>1</v>
      </c>
      <c r="AB138" s="7" t="n">
        <v>34</v>
      </c>
      <c r="AC138" s="7" t="n">
        <v>34</v>
      </c>
      <c r="AD138" s="7" t="s">
        <v>32</v>
      </c>
      <c r="AE138" s="7" t="s">
        <v>32</v>
      </c>
    </row>
    <row r="139" customFormat="false" ht="12.8" hidden="false" customHeight="false" outlineLevel="0" collapsed="false">
      <c r="A139" s="5" t="s">
        <v>222</v>
      </c>
      <c r="B139" s="5" t="n">
        <v>12</v>
      </c>
      <c r="C139" s="5" t="n">
        <v>47</v>
      </c>
      <c r="D139" s="5" t="n">
        <v>5</v>
      </c>
      <c r="E139" s="5" t="n">
        <v>21.25</v>
      </c>
      <c r="F139" s="5" t="n">
        <v>3</v>
      </c>
      <c r="G139" s="5" t="n">
        <v>9.25</v>
      </c>
      <c r="H139" s="5" t="n">
        <v>103</v>
      </c>
      <c r="J139" s="0" t="n">
        <v>1988</v>
      </c>
      <c r="K139" s="0" t="n">
        <v>102.79</v>
      </c>
      <c r="L139" s="9" t="n">
        <f aca="false">H139-K139</f>
        <v>0.209999999999994</v>
      </c>
      <c r="M139" s="1" t="n">
        <f aca="false">ABS(L139)</f>
        <v>0.209999999999994</v>
      </c>
      <c r="N139" s="6" t="n">
        <f aca="false">IF(M139&gt;0.051, M139, 0)</f>
        <v>0.209999999999994</v>
      </c>
      <c r="O139" s="6"/>
      <c r="P139" s="1" t="n">
        <f aca="false">AC139-K139</f>
        <v>0.209999999999994</v>
      </c>
      <c r="Q139" s="1" t="n">
        <f aca="false">ABS(P139)</f>
        <v>0.209999999999994</v>
      </c>
      <c r="R139" s="1" t="n">
        <f aca="false">IF(Q139&gt;0.51, Q139, 0)</f>
        <v>0</v>
      </c>
      <c r="S139" s="1"/>
      <c r="U139" s="2" t="n">
        <v>1988</v>
      </c>
      <c r="V139" s="7" t="n">
        <v>12</v>
      </c>
      <c r="W139" s="7" t="n">
        <v>12</v>
      </c>
      <c r="X139" s="7" t="n">
        <v>5</v>
      </c>
      <c r="Y139" s="7" t="n">
        <v>5</v>
      </c>
      <c r="Z139" s="7" t="n">
        <v>3</v>
      </c>
      <c r="AA139" s="7" t="n">
        <v>3</v>
      </c>
      <c r="AB139" s="7" t="n">
        <v>103</v>
      </c>
      <c r="AC139" s="7" t="n">
        <v>103</v>
      </c>
      <c r="AD139" s="7" t="s">
        <v>32</v>
      </c>
      <c r="AE139" s="7" t="s">
        <v>32</v>
      </c>
    </row>
    <row r="140" customFormat="false" ht="12.8" hidden="false" customHeight="false" outlineLevel="0" collapsed="false">
      <c r="A140" s="5" t="s">
        <v>223</v>
      </c>
      <c r="B140" s="5" t="n">
        <v>11</v>
      </c>
      <c r="C140" s="5" t="n">
        <v>65.75</v>
      </c>
      <c r="D140" s="5" t="n">
        <v>7</v>
      </c>
      <c r="E140" s="5" t="n">
        <v>31.75</v>
      </c>
      <c r="F140" s="5" t="n">
        <v>2</v>
      </c>
      <c r="G140" s="5" t="n">
        <v>9.75</v>
      </c>
      <c r="H140" s="5" t="n">
        <v>135.1</v>
      </c>
      <c r="J140" s="0" t="n">
        <v>1989</v>
      </c>
      <c r="K140" s="0" t="n">
        <v>134.8425</v>
      </c>
      <c r="L140" s="9" t="n">
        <f aca="false">H140-K140</f>
        <v>0.257499999999993</v>
      </c>
      <c r="M140" s="1" t="n">
        <f aca="false">ABS(L140)</f>
        <v>0.257499999999993</v>
      </c>
      <c r="N140" s="6" t="n">
        <f aca="false">IF(M140&gt;0.051, M140, 0)</f>
        <v>0.257499999999993</v>
      </c>
      <c r="O140" s="6"/>
      <c r="P140" s="1" t="n">
        <f aca="false">AC140-K140</f>
        <v>0.157499999999999</v>
      </c>
      <c r="Q140" s="1" t="n">
        <f aca="false">ABS(P140)</f>
        <v>0.157499999999999</v>
      </c>
      <c r="R140" s="1" t="n">
        <f aca="false">IF(Q140&gt;0.51, Q140, 0)</f>
        <v>0</v>
      </c>
      <c r="S140" s="1"/>
      <c r="U140" s="2" t="n">
        <v>1989</v>
      </c>
      <c r="V140" s="7" t="n">
        <v>11</v>
      </c>
      <c r="W140" s="7" t="n">
        <v>11</v>
      </c>
      <c r="X140" s="7" t="n">
        <v>7</v>
      </c>
      <c r="Y140" s="7" t="n">
        <v>7</v>
      </c>
      <c r="Z140" s="7" t="n">
        <v>2</v>
      </c>
      <c r="AA140" s="7" t="n">
        <v>2</v>
      </c>
      <c r="AB140" s="7" t="n">
        <v>135</v>
      </c>
      <c r="AC140" s="7" t="n">
        <v>135</v>
      </c>
      <c r="AD140" s="7" t="s">
        <v>224</v>
      </c>
      <c r="AE140" s="7" t="s">
        <v>224</v>
      </c>
    </row>
    <row r="141" customFormat="false" ht="12.8" hidden="false" customHeight="false" outlineLevel="0" collapsed="false">
      <c r="A141" s="5" t="s">
        <v>225</v>
      </c>
      <c r="B141" s="5" t="n">
        <v>14</v>
      </c>
      <c r="C141" s="5" t="n">
        <v>72.25</v>
      </c>
      <c r="D141" s="5" t="n">
        <v>8</v>
      </c>
      <c r="E141" s="5" t="n">
        <v>26.75</v>
      </c>
      <c r="F141" s="5" t="n">
        <v>1</v>
      </c>
      <c r="G141" s="5" t="n">
        <v>1</v>
      </c>
      <c r="H141" s="5" t="n">
        <v>96.8</v>
      </c>
      <c r="J141" s="0" t="n">
        <v>1990</v>
      </c>
      <c r="K141" s="0" t="n">
        <v>96.8025</v>
      </c>
      <c r="L141" s="9" t="n">
        <f aca="false">H141-K141</f>
        <v>-0.00250000000001194</v>
      </c>
      <c r="M141" s="1" t="n">
        <f aca="false">ABS(L141)</f>
        <v>0.00250000000001194</v>
      </c>
      <c r="N141" s="6" t="n">
        <f aca="false">IF(M141&gt;0.051, M141, 0)</f>
        <v>0</v>
      </c>
      <c r="O141" s="6"/>
      <c r="P141" s="1" t="n">
        <f aca="false">AC141-K141</f>
        <v>0.197499999999991</v>
      </c>
      <c r="Q141" s="1" t="n">
        <f aca="false">ABS(P141)</f>
        <v>0.197499999999991</v>
      </c>
      <c r="R141" s="1" t="n">
        <f aca="false">IF(Q141&gt;0.51, Q141, 0)</f>
        <v>0</v>
      </c>
      <c r="S141" s="1"/>
      <c r="U141" s="2" t="n">
        <v>1990</v>
      </c>
      <c r="V141" s="7" t="n">
        <v>14</v>
      </c>
      <c r="W141" s="7" t="n">
        <v>14</v>
      </c>
      <c r="X141" s="7" t="n">
        <v>8</v>
      </c>
      <c r="Y141" s="7" t="n">
        <v>8</v>
      </c>
      <c r="Z141" s="7" t="n">
        <v>1</v>
      </c>
      <c r="AA141" s="7" t="n">
        <v>1</v>
      </c>
      <c r="AB141" s="7" t="n">
        <v>97</v>
      </c>
      <c r="AC141" s="7" t="n">
        <v>97</v>
      </c>
      <c r="AD141" s="7" t="n">
        <v>0</v>
      </c>
      <c r="AE141" s="7" t="n">
        <v>0</v>
      </c>
    </row>
    <row r="142" customFormat="false" ht="12.8" hidden="false" customHeight="false" outlineLevel="0" collapsed="false">
      <c r="A142" s="5" t="s">
        <v>226</v>
      </c>
      <c r="B142" s="5" t="n">
        <v>8</v>
      </c>
      <c r="C142" s="5" t="n">
        <v>24.25</v>
      </c>
      <c r="D142" s="5" t="n">
        <v>4</v>
      </c>
      <c r="E142" s="5" t="n">
        <v>8.25</v>
      </c>
      <c r="F142" s="5" t="n">
        <v>2</v>
      </c>
      <c r="G142" s="5" t="n">
        <v>1.25</v>
      </c>
      <c r="H142" s="5" t="n">
        <v>35.5</v>
      </c>
      <c r="J142" s="0" t="n">
        <v>1991</v>
      </c>
      <c r="K142" s="0" t="n">
        <v>35.5375</v>
      </c>
      <c r="L142" s="9" t="n">
        <f aca="false">H142-K142</f>
        <v>-0.0375000000000014</v>
      </c>
      <c r="M142" s="1" t="n">
        <f aca="false">ABS(L142)</f>
        <v>0.0375000000000014</v>
      </c>
      <c r="N142" s="6" t="n">
        <f aca="false">IF(M142&gt;0.051, M142, 0)</f>
        <v>0</v>
      </c>
      <c r="O142" s="6"/>
      <c r="P142" s="1" t="n">
        <f aca="false">AC142-K142</f>
        <v>0.462499999999999</v>
      </c>
      <c r="Q142" s="1" t="n">
        <f aca="false">ABS(P142)</f>
        <v>0.462499999999999</v>
      </c>
      <c r="R142" s="1" t="n">
        <f aca="false">IF(Q142&gt;0.51, Q142, 0)</f>
        <v>0</v>
      </c>
      <c r="S142" s="1"/>
      <c r="U142" s="2" t="n">
        <v>1991</v>
      </c>
      <c r="V142" s="7" t="n">
        <v>8</v>
      </c>
      <c r="W142" s="7" t="n">
        <v>8</v>
      </c>
      <c r="X142" s="7" t="n">
        <v>4</v>
      </c>
      <c r="Y142" s="7" t="n">
        <v>4</v>
      </c>
      <c r="Z142" s="7" t="n">
        <v>2</v>
      </c>
      <c r="AA142" s="7" t="n">
        <v>2</v>
      </c>
      <c r="AB142" s="7" t="n">
        <v>36</v>
      </c>
      <c r="AC142" s="7" t="n">
        <v>36</v>
      </c>
      <c r="AD142" s="7" t="s">
        <v>40</v>
      </c>
      <c r="AE142" s="7" t="s">
        <v>40</v>
      </c>
    </row>
    <row r="143" customFormat="false" ht="12.8" hidden="false" customHeight="false" outlineLevel="0" collapsed="false">
      <c r="A143" s="5" t="s">
        <v>227</v>
      </c>
      <c r="B143" s="5" t="n">
        <v>7</v>
      </c>
      <c r="C143" s="5" t="n">
        <v>40.25</v>
      </c>
      <c r="D143" s="5" t="n">
        <v>4</v>
      </c>
      <c r="E143" s="5" t="n">
        <v>16</v>
      </c>
      <c r="F143" s="5" t="n">
        <v>1</v>
      </c>
      <c r="G143" s="5" t="n">
        <v>3.5</v>
      </c>
      <c r="H143" s="5" t="n">
        <v>76.2</v>
      </c>
      <c r="J143" s="0" t="n">
        <v>1992</v>
      </c>
      <c r="K143" s="0" t="n">
        <v>76.2225</v>
      </c>
      <c r="L143" s="9" t="n">
        <f aca="false">H143-K143</f>
        <v>-0.0224999999999937</v>
      </c>
      <c r="M143" s="1" t="n">
        <f aca="false">ABS(L143)</f>
        <v>0.0224999999999937</v>
      </c>
      <c r="N143" s="6" t="n">
        <f aca="false">IF(M143&gt;0.051, M143, 0)</f>
        <v>0</v>
      </c>
      <c r="O143" s="6"/>
      <c r="P143" s="1" t="n">
        <f aca="false">AC143-K143</f>
        <v>-0.222499999999997</v>
      </c>
      <c r="Q143" s="1" t="n">
        <f aca="false">ABS(P143)</f>
        <v>0.222499999999997</v>
      </c>
      <c r="R143" s="1" t="n">
        <f aca="false">IF(Q143&gt;0.51, Q143, 0)</f>
        <v>0</v>
      </c>
      <c r="S143" s="1"/>
      <c r="U143" s="2" t="n">
        <v>1992</v>
      </c>
      <c r="V143" s="7" t="n">
        <v>7</v>
      </c>
      <c r="W143" s="7" t="n">
        <v>7</v>
      </c>
      <c r="X143" s="7" t="n">
        <v>4</v>
      </c>
      <c r="Y143" s="7" t="n">
        <v>4</v>
      </c>
      <c r="Z143" s="7" t="n">
        <v>1</v>
      </c>
      <c r="AA143" s="7" t="n">
        <v>1</v>
      </c>
      <c r="AB143" s="7" t="n">
        <v>73</v>
      </c>
      <c r="AC143" s="8" t="n">
        <v>76</v>
      </c>
      <c r="AD143" s="7" t="s">
        <v>102</v>
      </c>
      <c r="AE143" s="8" t="s">
        <v>202</v>
      </c>
    </row>
    <row r="144" customFormat="false" ht="12.8" hidden="false" customHeight="false" outlineLevel="0" collapsed="false">
      <c r="A144" s="5" t="s">
        <v>228</v>
      </c>
      <c r="B144" s="5" t="n">
        <v>8</v>
      </c>
      <c r="C144" s="5" t="n">
        <v>30</v>
      </c>
      <c r="D144" s="5" t="n">
        <v>4</v>
      </c>
      <c r="E144" s="5" t="n">
        <v>9.5</v>
      </c>
      <c r="F144" s="5" t="n">
        <v>1</v>
      </c>
      <c r="G144" s="5" t="n">
        <v>0.75</v>
      </c>
      <c r="H144" s="5" t="n">
        <v>38.7</v>
      </c>
      <c r="J144" s="0" t="n">
        <v>1993</v>
      </c>
      <c r="K144" s="0" t="n">
        <v>38.415</v>
      </c>
      <c r="L144" s="9" t="n">
        <f aca="false">H144-K144</f>
        <v>0.285000000000004</v>
      </c>
      <c r="M144" s="1" t="n">
        <f aca="false">ABS(L144)</f>
        <v>0.285000000000004</v>
      </c>
      <c r="N144" s="6" t="n">
        <f aca="false">IF(M144&gt;0.051, M144, 0)</f>
        <v>0.285000000000004</v>
      </c>
      <c r="O144" s="6"/>
      <c r="P144" s="1" t="n">
        <f aca="false">AC144-K144</f>
        <v>0.585000000000001</v>
      </c>
      <c r="Q144" s="1" t="n">
        <f aca="false">ABS(P144)</f>
        <v>0.585000000000001</v>
      </c>
      <c r="R144" s="1" t="n">
        <f aca="false">IF(Q144&gt;0.51, Q144, 0)</f>
        <v>0.585000000000001</v>
      </c>
      <c r="S144" s="1"/>
      <c r="U144" s="2" t="n">
        <v>1993</v>
      </c>
      <c r="V144" s="7" t="n">
        <v>8</v>
      </c>
      <c r="W144" s="7" t="n">
        <v>8</v>
      </c>
      <c r="X144" s="7" t="n">
        <v>4</v>
      </c>
      <c r="Y144" s="7" t="n">
        <v>4</v>
      </c>
      <c r="Z144" s="7" t="n">
        <v>1</v>
      </c>
      <c r="AA144" s="7" t="n">
        <v>1</v>
      </c>
      <c r="AB144" s="7" t="n">
        <v>39</v>
      </c>
      <c r="AC144" s="7" t="n">
        <v>39</v>
      </c>
      <c r="AD144" s="7" t="s">
        <v>36</v>
      </c>
      <c r="AE144" s="7" t="s">
        <v>36</v>
      </c>
    </row>
    <row r="145" customFormat="false" ht="12.8" hidden="false" customHeight="false" outlineLevel="0" collapsed="false">
      <c r="A145" s="5" t="s">
        <v>229</v>
      </c>
      <c r="B145" s="5" t="n">
        <v>7</v>
      </c>
      <c r="C145" s="5" t="n">
        <v>28.75</v>
      </c>
      <c r="D145" s="5" t="n">
        <v>3</v>
      </c>
      <c r="E145" s="5" t="n">
        <v>7.25</v>
      </c>
      <c r="F145" s="5" t="n">
        <v>0</v>
      </c>
      <c r="G145" s="5" t="n">
        <v>0</v>
      </c>
      <c r="H145" s="5" t="n">
        <v>32</v>
      </c>
      <c r="J145" s="0" t="n">
        <v>1994</v>
      </c>
      <c r="K145" s="0" t="n">
        <v>32.02</v>
      </c>
      <c r="L145" s="9" t="n">
        <f aca="false">H145-K145</f>
        <v>-0.0200000000000031</v>
      </c>
      <c r="M145" s="1" t="n">
        <f aca="false">ABS(L145)</f>
        <v>0.0200000000000031</v>
      </c>
      <c r="N145" s="6" t="n">
        <f aca="false">IF(M145&gt;0.051, M145, 0)</f>
        <v>0</v>
      </c>
      <c r="O145" s="6"/>
      <c r="P145" s="1" t="n">
        <f aca="false">AC145-K145</f>
        <v>-0.0200000000000031</v>
      </c>
      <c r="Q145" s="1" t="n">
        <f aca="false">ABS(P145)</f>
        <v>0.0200000000000031</v>
      </c>
      <c r="R145" s="1" t="n">
        <f aca="false">IF(Q145&gt;0.51, Q145, 0)</f>
        <v>0</v>
      </c>
      <c r="S145" s="1"/>
      <c r="U145" s="2" t="n">
        <v>1994</v>
      </c>
      <c r="V145" s="7" t="n">
        <v>7</v>
      </c>
      <c r="W145" s="7" t="n">
        <v>7</v>
      </c>
      <c r="X145" s="7" t="n">
        <v>3</v>
      </c>
      <c r="Y145" s="7" t="n">
        <v>3</v>
      </c>
      <c r="Z145" s="7" t="n">
        <v>0</v>
      </c>
      <c r="AA145" s="7" t="n">
        <v>0</v>
      </c>
      <c r="AB145" s="7" t="n">
        <v>32</v>
      </c>
      <c r="AC145" s="7" t="n">
        <v>32</v>
      </c>
      <c r="AD145" s="7" t="n">
        <v>0</v>
      </c>
      <c r="AE145" s="7" t="n">
        <v>0</v>
      </c>
    </row>
    <row r="146" customFormat="false" ht="12.8" hidden="false" customHeight="false" outlineLevel="0" collapsed="false">
      <c r="A146" s="5" t="s">
        <v>230</v>
      </c>
      <c r="B146" s="5" t="n">
        <v>19</v>
      </c>
      <c r="C146" s="5" t="n">
        <v>121.25</v>
      </c>
      <c r="D146" s="5" t="n">
        <v>11</v>
      </c>
      <c r="E146" s="5" t="n">
        <v>61.5</v>
      </c>
      <c r="F146" s="5" t="n">
        <v>5</v>
      </c>
      <c r="G146" s="5" t="n">
        <v>11.5</v>
      </c>
      <c r="H146" s="5" t="n">
        <v>227.1</v>
      </c>
      <c r="J146" s="0" t="n">
        <v>1995</v>
      </c>
      <c r="K146" s="0" t="n">
        <v>227.3825</v>
      </c>
      <c r="L146" s="9" t="n">
        <f aca="false">H146-K146</f>
        <v>-0.282500000000027</v>
      </c>
      <c r="M146" s="1" t="n">
        <f aca="false">ABS(L146)</f>
        <v>0.282500000000027</v>
      </c>
      <c r="N146" s="6" t="n">
        <f aca="false">IF(M146&gt;0.051, M146, 0)</f>
        <v>0.282500000000027</v>
      </c>
      <c r="O146" s="6"/>
      <c r="P146" s="1" t="n">
        <f aca="false">AC146-K146</f>
        <v>0.617499999999978</v>
      </c>
      <c r="Q146" s="1" t="n">
        <f aca="false">ABS(P146)</f>
        <v>0.617499999999978</v>
      </c>
      <c r="R146" s="1" t="n">
        <f aca="false">IF(Q146&gt;0.51, Q146, 0)</f>
        <v>0.617499999999978</v>
      </c>
      <c r="S146" s="1"/>
      <c r="U146" s="2" t="n">
        <v>1995</v>
      </c>
      <c r="V146" s="7" t="n">
        <v>19</v>
      </c>
      <c r="W146" s="7" t="n">
        <v>19</v>
      </c>
      <c r="X146" s="7" t="n">
        <v>11</v>
      </c>
      <c r="Y146" s="7" t="n">
        <v>11</v>
      </c>
      <c r="Z146" s="7" t="n">
        <v>5</v>
      </c>
      <c r="AA146" s="7" t="n">
        <v>5</v>
      </c>
      <c r="AB146" s="7" t="n">
        <v>228</v>
      </c>
      <c r="AC146" s="7" t="n">
        <v>228</v>
      </c>
      <c r="AD146" s="7" t="s">
        <v>91</v>
      </c>
      <c r="AE146" s="7" t="s">
        <v>91</v>
      </c>
    </row>
    <row r="147" customFormat="false" ht="12.8" hidden="false" customHeight="false" outlineLevel="0" collapsed="false">
      <c r="A147" s="5" t="s">
        <v>231</v>
      </c>
      <c r="B147" s="5" t="n">
        <v>13</v>
      </c>
      <c r="C147" s="5" t="n">
        <v>79</v>
      </c>
      <c r="D147" s="5" t="n">
        <v>9</v>
      </c>
      <c r="E147" s="5" t="n">
        <v>45</v>
      </c>
      <c r="F147" s="5" t="n">
        <v>6</v>
      </c>
      <c r="G147" s="5" t="n">
        <v>13</v>
      </c>
      <c r="H147" s="5" t="n">
        <v>166.2</v>
      </c>
      <c r="J147" s="0" t="n">
        <v>1996</v>
      </c>
      <c r="K147" s="0" t="n">
        <v>166.06</v>
      </c>
      <c r="L147" s="9" t="n">
        <f aca="false">H147-K147</f>
        <v>0.139999999999986</v>
      </c>
      <c r="M147" s="1" t="n">
        <f aca="false">ABS(L147)</f>
        <v>0.139999999999986</v>
      </c>
      <c r="N147" s="6" t="n">
        <f aca="false">IF(M147&gt;0.051, M147, 0)</f>
        <v>0.139999999999986</v>
      </c>
      <c r="O147" s="6"/>
      <c r="P147" s="1" t="n">
        <f aca="false">AC147-K147</f>
        <v>-0.0600000000000023</v>
      </c>
      <c r="Q147" s="1" t="n">
        <f aca="false">ABS(P147)</f>
        <v>0.0600000000000023</v>
      </c>
      <c r="R147" s="1" t="n">
        <f aca="false">IF(Q147&gt;0.51, Q147, 0)</f>
        <v>0</v>
      </c>
      <c r="S147" s="1"/>
      <c r="U147" s="2" t="n">
        <v>1996</v>
      </c>
      <c r="V147" s="7" t="n">
        <v>13</v>
      </c>
      <c r="W147" s="7" t="n">
        <v>13</v>
      </c>
      <c r="X147" s="7" t="n">
        <v>9</v>
      </c>
      <c r="Y147" s="7" t="n">
        <v>9</v>
      </c>
      <c r="Z147" s="7" t="n">
        <v>6</v>
      </c>
      <c r="AA147" s="7" t="n">
        <v>6</v>
      </c>
      <c r="AB147" s="7" t="n">
        <v>166</v>
      </c>
      <c r="AC147" s="7" t="n">
        <v>166</v>
      </c>
      <c r="AD147" s="7" t="s">
        <v>91</v>
      </c>
      <c r="AE147" s="7" t="s">
        <v>91</v>
      </c>
    </row>
    <row r="148" customFormat="false" ht="12.8" hidden="false" customHeight="false" outlineLevel="0" collapsed="false">
      <c r="A148" s="5" t="s">
        <v>232</v>
      </c>
      <c r="B148" s="5" t="n">
        <v>8</v>
      </c>
      <c r="C148" s="5" t="n">
        <v>30</v>
      </c>
      <c r="D148" s="5" t="n">
        <v>3</v>
      </c>
      <c r="E148" s="5" t="n">
        <v>9.5</v>
      </c>
      <c r="F148" s="5" t="n">
        <v>1</v>
      </c>
      <c r="G148" s="5" t="n">
        <v>2.25</v>
      </c>
      <c r="H148" s="5" t="n">
        <v>40.9</v>
      </c>
      <c r="J148" s="0" t="n">
        <v>1997</v>
      </c>
      <c r="K148" s="0" t="n">
        <v>40.9275</v>
      </c>
      <c r="L148" s="9" t="n">
        <f aca="false">H148-K148</f>
        <v>-0.0275000000000034</v>
      </c>
      <c r="M148" s="1" t="n">
        <f aca="false">ABS(L148)</f>
        <v>0.0275000000000034</v>
      </c>
      <c r="N148" s="6" t="n">
        <f aca="false">IF(M148&gt;0.051, M148, 0)</f>
        <v>0</v>
      </c>
      <c r="O148" s="6"/>
      <c r="P148" s="1" t="n">
        <f aca="false">AC148-K148</f>
        <v>0.072499999999998</v>
      </c>
      <c r="Q148" s="1" t="n">
        <f aca="false">ABS(P148)</f>
        <v>0.072499999999998</v>
      </c>
      <c r="R148" s="1" t="n">
        <f aca="false">IF(Q148&gt;0.51, Q148, 0)</f>
        <v>0</v>
      </c>
      <c r="S148" s="1"/>
      <c r="U148" s="2" t="n">
        <v>1997</v>
      </c>
      <c r="V148" s="7" t="n">
        <v>8</v>
      </c>
      <c r="W148" s="7" t="n">
        <v>8</v>
      </c>
      <c r="X148" s="7" t="n">
        <v>3</v>
      </c>
      <c r="Y148" s="7" t="n">
        <v>3</v>
      </c>
      <c r="Z148" s="7" t="n">
        <v>1</v>
      </c>
      <c r="AA148" s="7" t="n">
        <v>1</v>
      </c>
      <c r="AB148" s="7" t="n">
        <v>41</v>
      </c>
      <c r="AC148" s="7" t="n">
        <v>41</v>
      </c>
      <c r="AD148" s="7" t="s">
        <v>32</v>
      </c>
      <c r="AE148" s="7" t="s">
        <v>32</v>
      </c>
    </row>
    <row r="149" customFormat="false" ht="12.8" hidden="false" customHeight="false" outlineLevel="0" collapsed="false">
      <c r="A149" s="5" t="s">
        <v>233</v>
      </c>
      <c r="B149" s="5" t="n">
        <v>14</v>
      </c>
      <c r="C149" s="5" t="n">
        <v>88</v>
      </c>
      <c r="D149" s="5" t="n">
        <v>10</v>
      </c>
      <c r="E149" s="5" t="n">
        <v>48.5</v>
      </c>
      <c r="F149" s="5" t="n">
        <v>3</v>
      </c>
      <c r="G149" s="5" t="n">
        <v>9.5</v>
      </c>
      <c r="H149" s="5" t="n">
        <v>181.8</v>
      </c>
      <c r="J149" s="0" t="n">
        <v>1998</v>
      </c>
      <c r="K149" s="0" t="n">
        <v>181.155</v>
      </c>
      <c r="L149" s="9" t="n">
        <f aca="false">H149-K149</f>
        <v>0.64500000000001</v>
      </c>
      <c r="M149" s="1" t="n">
        <f aca="false">ABS(L149)</f>
        <v>0.64500000000001</v>
      </c>
      <c r="N149" s="6" t="n">
        <f aca="false">IF(M149&gt;0.051, M149, 0)</f>
        <v>0.64500000000001</v>
      </c>
      <c r="O149" s="6"/>
      <c r="P149" s="1" t="n">
        <f aca="false">AC149-K149</f>
        <v>0.844999999999999</v>
      </c>
      <c r="Q149" s="1" t="n">
        <f aca="false">ABS(P149)</f>
        <v>0.844999999999999</v>
      </c>
      <c r="R149" s="1" t="n">
        <f aca="false">IF(Q149&gt;0.51, Q149, 0)</f>
        <v>0.844999999999999</v>
      </c>
      <c r="S149" s="1"/>
      <c r="U149" s="2" t="n">
        <v>1998</v>
      </c>
      <c r="V149" s="7" t="n">
        <v>14</v>
      </c>
      <c r="W149" s="7" t="n">
        <v>14</v>
      </c>
      <c r="X149" s="7" t="n">
        <v>10</v>
      </c>
      <c r="Y149" s="7" t="n">
        <v>10</v>
      </c>
      <c r="Z149" s="7" t="n">
        <v>3</v>
      </c>
      <c r="AA149" s="7" t="n">
        <v>3</v>
      </c>
      <c r="AB149" s="7" t="n">
        <v>182</v>
      </c>
      <c r="AC149" s="7" t="n">
        <v>182</v>
      </c>
      <c r="AD149" s="7" t="s">
        <v>234</v>
      </c>
      <c r="AE149" s="7" t="s">
        <v>234</v>
      </c>
    </row>
    <row r="150" customFormat="false" ht="12.8" hidden="false" customHeight="false" outlineLevel="0" collapsed="false">
      <c r="A150" s="5" t="s">
        <v>235</v>
      </c>
      <c r="B150" s="5" t="n">
        <v>12</v>
      </c>
      <c r="C150" s="5" t="n">
        <v>78.5</v>
      </c>
      <c r="D150" s="5" t="n">
        <v>8</v>
      </c>
      <c r="E150" s="5" t="n">
        <v>41</v>
      </c>
      <c r="F150" s="5" t="n">
        <v>5</v>
      </c>
      <c r="G150" s="5" t="n">
        <v>14.25</v>
      </c>
      <c r="H150" s="5" t="n">
        <v>176.5</v>
      </c>
      <c r="J150" s="0" t="n">
        <v>1999</v>
      </c>
      <c r="K150" s="0" t="n">
        <v>176.5275</v>
      </c>
      <c r="L150" s="9" t="n">
        <f aca="false">H150-K150</f>
        <v>-0.0275000000000034</v>
      </c>
      <c r="M150" s="1" t="n">
        <f aca="false">ABS(L150)</f>
        <v>0.0275000000000034</v>
      </c>
      <c r="N150" s="6" t="n">
        <f aca="false">IF(M150&gt;0.051, M150, 0)</f>
        <v>0</v>
      </c>
      <c r="O150" s="6"/>
      <c r="P150" s="1" t="n">
        <f aca="false">AC150-K150</f>
        <v>0.472499999999997</v>
      </c>
      <c r="Q150" s="1" t="n">
        <f aca="false">ABS(P150)</f>
        <v>0.472499999999997</v>
      </c>
      <c r="R150" s="1" t="n">
        <f aca="false">IF(Q150&gt;0.51, Q150, 0)</f>
        <v>0</v>
      </c>
      <c r="S150" s="1"/>
      <c r="U150" s="2" t="n">
        <v>1999</v>
      </c>
      <c r="V150" s="7" t="n">
        <v>12</v>
      </c>
      <c r="W150" s="7" t="n">
        <v>12</v>
      </c>
      <c r="X150" s="7" t="n">
        <v>8</v>
      </c>
      <c r="Y150" s="7" t="n">
        <v>8</v>
      </c>
      <c r="Z150" s="7" t="n">
        <v>5</v>
      </c>
      <c r="AA150" s="7" t="n">
        <v>5</v>
      </c>
      <c r="AB150" s="7" t="n">
        <v>177</v>
      </c>
      <c r="AC150" s="7" t="n">
        <v>177</v>
      </c>
      <c r="AD150" s="7" t="s">
        <v>61</v>
      </c>
      <c r="AE150" s="7" t="s">
        <v>61</v>
      </c>
    </row>
    <row r="151" customFormat="false" ht="12.8" hidden="false" customHeight="false" outlineLevel="0" collapsed="false">
      <c r="A151" s="5" t="s">
        <v>236</v>
      </c>
      <c r="B151" s="5" t="n">
        <v>15</v>
      </c>
      <c r="C151" s="5" t="n">
        <v>71.5</v>
      </c>
      <c r="D151" s="5" t="n">
        <v>8</v>
      </c>
      <c r="E151" s="5" t="n">
        <v>32.75</v>
      </c>
      <c r="F151" s="5" t="n">
        <v>3</v>
      </c>
      <c r="G151" s="5" t="n">
        <v>5</v>
      </c>
      <c r="H151" s="5" t="n">
        <v>119.1</v>
      </c>
      <c r="J151" s="0" t="n">
        <v>2000</v>
      </c>
      <c r="K151" s="0" t="n">
        <v>119.1425</v>
      </c>
      <c r="L151" s="9" t="n">
        <f aca="false">H151-K151</f>
        <v>-0.0425000000000182</v>
      </c>
      <c r="M151" s="1" t="n">
        <f aca="false">ABS(L151)</f>
        <v>0.0425000000000182</v>
      </c>
      <c r="N151" s="6" t="n">
        <f aca="false">IF(M151&gt;0.051, M151, 0)</f>
        <v>0</v>
      </c>
      <c r="O151" s="6"/>
      <c r="P151" s="1" t="n">
        <f aca="false">AC151-K151</f>
        <v>-0.142500000000013</v>
      </c>
      <c r="Q151" s="1" t="n">
        <f aca="false">ABS(P151)</f>
        <v>0.142500000000013</v>
      </c>
      <c r="R151" s="1" t="n">
        <f aca="false">IF(Q151&gt;0.51, Q151, 0)</f>
        <v>0</v>
      </c>
      <c r="S151" s="1"/>
      <c r="U151" s="2" t="n">
        <v>2000</v>
      </c>
      <c r="V151" s="7" t="n">
        <v>15</v>
      </c>
      <c r="W151" s="7" t="n">
        <v>15</v>
      </c>
      <c r="X151" s="7" t="n">
        <v>8</v>
      </c>
      <c r="Y151" s="7" t="n">
        <v>8</v>
      </c>
      <c r="Z151" s="7" t="n">
        <v>3</v>
      </c>
      <c r="AA151" s="7" t="n">
        <v>3</v>
      </c>
      <c r="AB151" s="7" t="n">
        <v>119</v>
      </c>
      <c r="AC151" s="7" t="n">
        <v>119</v>
      </c>
      <c r="AD151" s="7" t="n">
        <v>0</v>
      </c>
      <c r="AE151" s="7" t="n">
        <v>0</v>
      </c>
    </row>
    <row r="152" customFormat="false" ht="12.8" hidden="false" customHeight="false" outlineLevel="0" collapsed="false">
      <c r="A152" s="5" t="s">
        <v>237</v>
      </c>
      <c r="B152" s="5" t="n">
        <v>15</v>
      </c>
      <c r="C152" s="5" t="n">
        <v>68.75</v>
      </c>
      <c r="D152" s="5" t="n">
        <v>9</v>
      </c>
      <c r="E152" s="5" t="n">
        <v>25.5</v>
      </c>
      <c r="F152" s="5" t="n">
        <v>4</v>
      </c>
      <c r="G152" s="5" t="n">
        <v>4.25</v>
      </c>
      <c r="H152" s="5" t="n">
        <v>110.1</v>
      </c>
      <c r="J152" s="0" t="n">
        <v>2001</v>
      </c>
      <c r="K152" s="0" t="n">
        <v>110.075</v>
      </c>
      <c r="L152" s="9" t="n">
        <f aca="false">H152-K152</f>
        <v>0.0249999999999915</v>
      </c>
      <c r="M152" s="1" t="n">
        <f aca="false">ABS(L152)</f>
        <v>0.0249999999999915</v>
      </c>
      <c r="N152" s="6" t="n">
        <f aca="false">IF(M152&gt;0.051, M152, 0)</f>
        <v>0</v>
      </c>
      <c r="O152" s="6"/>
      <c r="P152" s="1" t="n">
        <f aca="false">AC152-K152</f>
        <v>-0.0750000000000028</v>
      </c>
      <c r="Q152" s="1" t="n">
        <f aca="false">ABS(P152)</f>
        <v>0.0750000000000028</v>
      </c>
      <c r="R152" s="1" t="n">
        <f aca="false">IF(Q152&gt;0.51, Q152, 0)</f>
        <v>0</v>
      </c>
      <c r="S152" s="1"/>
      <c r="U152" s="2" t="n">
        <v>2001</v>
      </c>
      <c r="V152" s="7" t="n">
        <v>15</v>
      </c>
      <c r="W152" s="7" t="n">
        <v>15</v>
      </c>
      <c r="X152" s="7" t="n">
        <v>9</v>
      </c>
      <c r="Y152" s="7" t="n">
        <v>9</v>
      </c>
      <c r="Z152" s="7" t="n">
        <v>4</v>
      </c>
      <c r="AA152" s="7" t="n">
        <v>4</v>
      </c>
      <c r="AB152" s="7" t="n">
        <v>110</v>
      </c>
      <c r="AC152" s="7" t="n">
        <v>110</v>
      </c>
      <c r="AD152" s="7" t="n">
        <v>0</v>
      </c>
      <c r="AE152" s="7" t="n">
        <v>0</v>
      </c>
    </row>
    <row r="153" customFormat="false" ht="12.8" hidden="false" customHeight="false" outlineLevel="0" collapsed="false">
      <c r="A153" s="5" t="s">
        <v>238</v>
      </c>
      <c r="B153" s="5" t="n">
        <v>12</v>
      </c>
      <c r="C153" s="5" t="n">
        <v>57</v>
      </c>
      <c r="D153" s="5" t="n">
        <v>4</v>
      </c>
      <c r="E153" s="5" t="n">
        <v>10.75</v>
      </c>
      <c r="F153" s="5" t="n">
        <v>2</v>
      </c>
      <c r="G153" s="5" t="n">
        <v>3</v>
      </c>
      <c r="H153" s="5" t="n">
        <v>67.4</v>
      </c>
      <c r="J153" s="0" t="n">
        <v>2002</v>
      </c>
      <c r="K153" s="0" t="n">
        <v>67.4275</v>
      </c>
      <c r="L153" s="9" t="n">
        <f aca="false">H153-K153</f>
        <v>-0.0275000000000034</v>
      </c>
      <c r="M153" s="1" t="n">
        <f aca="false">ABS(L153)</f>
        <v>0.0275000000000034</v>
      </c>
      <c r="N153" s="6" t="n">
        <f aca="false">IF(M153&gt;0.051, M153, 0)</f>
        <v>0</v>
      </c>
      <c r="O153" s="6"/>
      <c r="P153" s="1" t="n">
        <f aca="false">AC153-K153</f>
        <v>-0.427500000000009</v>
      </c>
      <c r="Q153" s="1" t="n">
        <f aca="false">ABS(P153)</f>
        <v>0.427500000000009</v>
      </c>
      <c r="R153" s="1" t="n">
        <f aca="false">IF(Q153&gt;0.51, Q153, 0)</f>
        <v>0</v>
      </c>
      <c r="S153" s="1"/>
      <c r="U153" s="2" t="n">
        <v>2002</v>
      </c>
      <c r="V153" s="7" t="n">
        <v>12</v>
      </c>
      <c r="W153" s="7" t="n">
        <v>12</v>
      </c>
      <c r="X153" s="7" t="n">
        <v>4</v>
      </c>
      <c r="Y153" s="7" t="n">
        <v>4</v>
      </c>
      <c r="Z153" s="7" t="n">
        <v>2</v>
      </c>
      <c r="AA153" s="7" t="n">
        <v>2</v>
      </c>
      <c r="AB153" s="7" t="n">
        <v>67</v>
      </c>
      <c r="AC153" s="7" t="n">
        <v>67</v>
      </c>
      <c r="AD153" s="7" t="s">
        <v>32</v>
      </c>
      <c r="AE153" s="7" t="s">
        <v>32</v>
      </c>
    </row>
    <row r="154" customFormat="false" ht="12.8" hidden="false" customHeight="false" outlineLevel="0" collapsed="false">
      <c r="A154" s="5" t="s">
        <v>239</v>
      </c>
      <c r="B154" s="5" t="n">
        <v>16</v>
      </c>
      <c r="C154" s="5" t="n">
        <v>81.5</v>
      </c>
      <c r="D154" s="5" t="n">
        <v>7</v>
      </c>
      <c r="E154" s="5" t="n">
        <v>32.75</v>
      </c>
      <c r="F154" s="5" t="n">
        <v>3</v>
      </c>
      <c r="G154" s="5" t="n">
        <v>16.75</v>
      </c>
      <c r="H154" s="5" t="n">
        <v>176.3</v>
      </c>
      <c r="J154" s="0" t="n">
        <v>2003</v>
      </c>
      <c r="K154" s="0" t="n">
        <v>176.275</v>
      </c>
      <c r="L154" s="9" t="n">
        <f aca="false">H154-K154</f>
        <v>0.0250000000000057</v>
      </c>
      <c r="M154" s="1" t="n">
        <f aca="false">ABS(L154)</f>
        <v>0.0250000000000057</v>
      </c>
      <c r="N154" s="6" t="n">
        <f aca="false">IF(M154&gt;0.051, M154, 0)</f>
        <v>0</v>
      </c>
      <c r="O154" s="6"/>
      <c r="P154" s="1" t="n">
        <f aca="false">AC154-K154</f>
        <v>-0.275000000000006</v>
      </c>
      <c r="Q154" s="1" t="n">
        <f aca="false">ABS(P154)</f>
        <v>0.275000000000006</v>
      </c>
      <c r="R154" s="1" t="n">
        <f aca="false">IF(Q154&gt;0.51, Q154, 0)</f>
        <v>0</v>
      </c>
      <c r="S154" s="1"/>
      <c r="U154" s="2" t="n">
        <v>2003</v>
      </c>
      <c r="V154" s="7" t="n">
        <v>16</v>
      </c>
      <c r="W154" s="7" t="n">
        <v>16</v>
      </c>
      <c r="X154" s="7" t="n">
        <v>7</v>
      </c>
      <c r="Y154" s="7" t="n">
        <v>7</v>
      </c>
      <c r="Z154" s="7" t="n">
        <v>3</v>
      </c>
      <c r="AA154" s="7" t="n">
        <v>3</v>
      </c>
      <c r="AB154" s="7" t="n">
        <v>176</v>
      </c>
      <c r="AC154" s="7" t="n">
        <v>176</v>
      </c>
      <c r="AD154" s="7" t="s">
        <v>55</v>
      </c>
      <c r="AE154" s="7" t="s">
        <v>55</v>
      </c>
    </row>
    <row r="155" customFormat="false" ht="12.8" hidden="false" customHeight="false" outlineLevel="0" collapsed="false">
      <c r="A155" s="5" t="s">
        <v>240</v>
      </c>
      <c r="B155" s="5" t="n">
        <v>15</v>
      </c>
      <c r="C155" s="5" t="n">
        <v>93</v>
      </c>
      <c r="D155" s="5" t="n">
        <v>9</v>
      </c>
      <c r="E155" s="5" t="n">
        <v>45.5</v>
      </c>
      <c r="F155" s="5" t="n">
        <v>6</v>
      </c>
      <c r="G155" s="5" t="n">
        <v>22.25</v>
      </c>
      <c r="H155" s="5" t="n">
        <v>226.9</v>
      </c>
      <c r="J155" s="0" t="n">
        <v>2004</v>
      </c>
      <c r="K155" s="0" t="n">
        <v>226.88</v>
      </c>
      <c r="L155" s="9" t="n">
        <f aca="false">H155-K155</f>
        <v>0.0199999999999818</v>
      </c>
      <c r="M155" s="1" t="n">
        <f aca="false">ABS(L155)</f>
        <v>0.0199999999999818</v>
      </c>
      <c r="N155" s="6" t="n">
        <f aca="false">IF(M155&gt;0.051, M155, 0)</f>
        <v>0</v>
      </c>
      <c r="O155" s="6"/>
      <c r="P155" s="1" t="n">
        <f aca="false">AC155-K155</f>
        <v>0.119999999999976</v>
      </c>
      <c r="Q155" s="1" t="n">
        <f aca="false">ABS(P155)</f>
        <v>0.119999999999976</v>
      </c>
      <c r="R155" s="1" t="n">
        <f aca="false">IF(Q155&gt;0.51, Q155, 0)</f>
        <v>0</v>
      </c>
      <c r="S155" s="1"/>
      <c r="U155" s="2" t="n">
        <v>2004</v>
      </c>
      <c r="V155" s="7" t="n">
        <v>15</v>
      </c>
      <c r="W155" s="7" t="n">
        <v>15</v>
      </c>
      <c r="X155" s="7" t="n">
        <v>9</v>
      </c>
      <c r="Y155" s="7" t="n">
        <v>9</v>
      </c>
      <c r="Z155" s="7" t="n">
        <v>6</v>
      </c>
      <c r="AA155" s="7" t="n">
        <v>6</v>
      </c>
      <c r="AB155" s="7" t="n">
        <v>227</v>
      </c>
      <c r="AC155" s="7" t="n">
        <v>227</v>
      </c>
      <c r="AD155" s="7" t="s">
        <v>241</v>
      </c>
      <c r="AE155" s="7" t="s">
        <v>241</v>
      </c>
    </row>
    <row r="156" customFormat="false" ht="12.8" hidden="false" customHeight="false" outlineLevel="0" collapsed="false">
      <c r="A156" s="5" t="s">
        <v>242</v>
      </c>
      <c r="B156" s="5" t="n">
        <v>28</v>
      </c>
      <c r="C156" s="5" t="n">
        <v>126.25</v>
      </c>
      <c r="D156" s="5" t="n">
        <v>15</v>
      </c>
      <c r="E156" s="5" t="n">
        <v>49.75</v>
      </c>
      <c r="F156" s="5" t="n">
        <v>7</v>
      </c>
      <c r="G156" s="5" t="n">
        <v>17.5</v>
      </c>
      <c r="H156" s="5" t="n">
        <v>245.3</v>
      </c>
      <c r="J156" s="0" t="n">
        <v>2005</v>
      </c>
      <c r="K156" s="0" t="n">
        <v>250.1275</v>
      </c>
      <c r="L156" s="9" t="n">
        <f aca="false">H156-K156</f>
        <v>-4.82750000000002</v>
      </c>
      <c r="M156" s="1" t="n">
        <f aca="false">ABS(L156)</f>
        <v>4.82750000000002</v>
      </c>
      <c r="N156" s="6" t="n">
        <f aca="false">IF(M156&gt;0.051, M156, 0)</f>
        <v>4.82750000000002</v>
      </c>
      <c r="O156" s="6"/>
      <c r="P156" s="1" t="n">
        <f aca="false">AC156-K156</f>
        <v>-0.127500000000026</v>
      </c>
      <c r="Q156" s="1" t="n">
        <f aca="false">ABS(P156)</f>
        <v>0.127500000000026</v>
      </c>
      <c r="R156" s="1" t="n">
        <f aca="false">IF(Q156&gt;0.51, Q156, 0)</f>
        <v>0</v>
      </c>
      <c r="S156" s="1"/>
      <c r="U156" s="2" t="n">
        <v>2005</v>
      </c>
      <c r="V156" s="7" t="n">
        <v>28</v>
      </c>
      <c r="W156" s="7" t="n">
        <v>28</v>
      </c>
      <c r="X156" s="7" t="n">
        <v>15</v>
      </c>
      <c r="Y156" s="7" t="n">
        <v>15</v>
      </c>
      <c r="Z156" s="7" t="n">
        <v>7</v>
      </c>
      <c r="AA156" s="7" t="n">
        <v>7</v>
      </c>
      <c r="AB156" s="7" t="n">
        <v>250</v>
      </c>
      <c r="AC156" s="7" t="n">
        <v>250</v>
      </c>
      <c r="AD156" s="7" t="s">
        <v>243</v>
      </c>
      <c r="AE156" s="7" t="s">
        <v>243</v>
      </c>
    </row>
    <row r="157" customFormat="false" ht="12.8" hidden="false" customHeight="false" outlineLevel="0" collapsed="false">
      <c r="A157" s="5" t="s">
        <v>244</v>
      </c>
      <c r="B157" s="5" t="n">
        <v>10</v>
      </c>
      <c r="C157" s="5" t="n">
        <v>58</v>
      </c>
      <c r="D157" s="5" t="n">
        <v>5</v>
      </c>
      <c r="E157" s="5" t="n">
        <v>21.25</v>
      </c>
      <c r="F157" s="5" t="n">
        <v>2</v>
      </c>
      <c r="G157" s="5" t="n">
        <v>2</v>
      </c>
      <c r="H157" s="5" t="n">
        <v>83.3</v>
      </c>
      <c r="J157" s="0" t="n">
        <v>2006</v>
      </c>
      <c r="K157" s="0" t="n">
        <v>78.535</v>
      </c>
      <c r="L157" s="9" t="n">
        <f aca="false">H157-K157</f>
        <v>4.76499999999999</v>
      </c>
      <c r="M157" s="1" t="n">
        <f aca="false">ABS(L157)</f>
        <v>4.76499999999999</v>
      </c>
      <c r="N157" s="6" t="n">
        <f aca="false">IF(M157&gt;0.051, M157, 0)</f>
        <v>4.76499999999999</v>
      </c>
      <c r="O157" s="6"/>
      <c r="P157" s="1" t="n">
        <f aca="false">AC157-K157</f>
        <v>0.464999999999989</v>
      </c>
      <c r="Q157" s="1" t="n">
        <f aca="false">ABS(P157)</f>
        <v>0.464999999999989</v>
      </c>
      <c r="R157" s="1" t="n">
        <f aca="false">IF(Q157&gt;0.51, Q157, 0)</f>
        <v>0</v>
      </c>
      <c r="S157" s="1"/>
      <c r="U157" s="2" t="n">
        <v>2006</v>
      </c>
      <c r="V157" s="7" t="n">
        <v>10</v>
      </c>
      <c r="W157" s="7" t="n">
        <v>10</v>
      </c>
      <c r="X157" s="7" t="n">
        <v>5</v>
      </c>
      <c r="Y157" s="7" t="n">
        <v>5</v>
      </c>
      <c r="Z157" s="7" t="n">
        <v>2</v>
      </c>
      <c r="AA157" s="7" t="n">
        <v>2</v>
      </c>
      <c r="AB157" s="7" t="n">
        <v>79</v>
      </c>
      <c r="AC157" s="7" t="n">
        <v>79</v>
      </c>
      <c r="AD157" s="7" t="n">
        <v>0</v>
      </c>
      <c r="AE157" s="7" t="n">
        <v>0</v>
      </c>
    </row>
    <row r="158" customFormat="false" ht="12.8" hidden="false" customHeight="false" outlineLevel="0" collapsed="false">
      <c r="A158" s="5" t="s">
        <v>245</v>
      </c>
      <c r="B158" s="5" t="n">
        <v>15</v>
      </c>
      <c r="C158" s="5" t="n">
        <v>37.75</v>
      </c>
      <c r="D158" s="5" t="n">
        <v>6</v>
      </c>
      <c r="E158" s="5" t="n">
        <v>12.25</v>
      </c>
      <c r="F158" s="5" t="n">
        <v>2</v>
      </c>
      <c r="G158" s="5" t="n">
        <v>6</v>
      </c>
      <c r="H158" s="5" t="n">
        <v>73.9</v>
      </c>
      <c r="J158" s="0" t="n">
        <v>2007</v>
      </c>
      <c r="K158" s="0" t="n">
        <v>73.885</v>
      </c>
      <c r="L158" s="9" t="n">
        <f aca="false">H158-K158</f>
        <v>0.0150000000000006</v>
      </c>
      <c r="M158" s="1" t="n">
        <f aca="false">ABS(L158)</f>
        <v>0.0150000000000006</v>
      </c>
      <c r="N158" s="6" t="n">
        <f aca="false">IF(M158&gt;0.051, M158, 0)</f>
        <v>0</v>
      </c>
      <c r="O158" s="6"/>
      <c r="P158" s="1" t="n">
        <f aca="false">AC158-K158</f>
        <v>0.114999999999995</v>
      </c>
      <c r="Q158" s="1" t="n">
        <f aca="false">ABS(P158)</f>
        <v>0.114999999999995</v>
      </c>
      <c r="R158" s="1" t="n">
        <f aca="false">IF(Q158&gt;0.51, Q158, 0)</f>
        <v>0</v>
      </c>
      <c r="S158" s="1"/>
      <c r="U158" s="2" t="n">
        <v>2007</v>
      </c>
      <c r="V158" s="7" t="n">
        <v>15</v>
      </c>
      <c r="W158" s="7" t="n">
        <v>15</v>
      </c>
      <c r="X158" s="7" t="n">
        <v>6</v>
      </c>
      <c r="Y158" s="7" t="n">
        <v>6</v>
      </c>
      <c r="Z158" s="7" t="n">
        <v>2</v>
      </c>
      <c r="AA158" s="7" t="n">
        <v>2</v>
      </c>
      <c r="AB158" s="7" t="n">
        <v>74</v>
      </c>
      <c r="AC158" s="7" t="n">
        <v>74</v>
      </c>
      <c r="AD158" s="7" t="s">
        <v>32</v>
      </c>
      <c r="AE158" s="7" t="s">
        <v>32</v>
      </c>
    </row>
    <row r="159" customFormat="false" ht="12.8" hidden="false" customHeight="false" outlineLevel="0" collapsed="false">
      <c r="A159" s="5" t="s">
        <v>246</v>
      </c>
      <c r="B159" s="5" t="n">
        <v>16</v>
      </c>
      <c r="C159" s="5" t="n">
        <v>88.25</v>
      </c>
      <c r="D159" s="5" t="n">
        <v>8</v>
      </c>
      <c r="E159" s="5" t="n">
        <v>30.5</v>
      </c>
      <c r="F159" s="5" t="n">
        <v>5</v>
      </c>
      <c r="G159" s="5" t="n">
        <v>7.5</v>
      </c>
      <c r="H159" s="5" t="n">
        <v>145.7</v>
      </c>
      <c r="J159" s="0" t="n">
        <v>2008</v>
      </c>
      <c r="K159" s="0" t="n">
        <v>145.7175</v>
      </c>
      <c r="L159" s="9" t="n">
        <f aca="false">H159-K159</f>
        <v>-0.0175000000000125</v>
      </c>
      <c r="M159" s="1" t="n">
        <f aca="false">ABS(L159)</f>
        <v>0.0175000000000125</v>
      </c>
      <c r="N159" s="6" t="n">
        <f aca="false">IF(M159&gt;0.051, M159, 0)</f>
        <v>0</v>
      </c>
      <c r="O159" s="6"/>
      <c r="P159" s="1" t="n">
        <f aca="false">AC159-K159</f>
        <v>0.282499999999999</v>
      </c>
      <c r="Q159" s="1" t="n">
        <f aca="false">ABS(P159)</f>
        <v>0.282499999999999</v>
      </c>
      <c r="R159" s="1" t="n">
        <f aca="false">IF(Q159&gt;0.51, Q159, 0)</f>
        <v>0</v>
      </c>
      <c r="S159" s="1"/>
      <c r="U159" s="2" t="n">
        <v>2008</v>
      </c>
      <c r="V159" s="7" t="n">
        <v>16</v>
      </c>
      <c r="W159" s="7" t="n">
        <v>16</v>
      </c>
      <c r="X159" s="7" t="n">
        <v>8</v>
      </c>
      <c r="Y159" s="7" t="n">
        <v>8</v>
      </c>
      <c r="Z159" s="7" t="n">
        <v>5</v>
      </c>
      <c r="AA159" s="7" t="n">
        <v>5</v>
      </c>
      <c r="AB159" s="7" t="n">
        <v>146</v>
      </c>
      <c r="AC159" s="7" t="n">
        <v>146</v>
      </c>
      <c r="AD159" s="7" t="s">
        <v>247</v>
      </c>
      <c r="AE159" s="7" t="s">
        <v>247</v>
      </c>
    </row>
    <row r="160" customFormat="false" ht="12.8" hidden="false" customHeight="false" outlineLevel="0" collapsed="false">
      <c r="A160" s="5" t="s">
        <v>248</v>
      </c>
      <c r="B160" s="5" t="n">
        <v>9</v>
      </c>
      <c r="C160" s="5" t="n">
        <v>30</v>
      </c>
      <c r="D160" s="5" t="n">
        <v>3</v>
      </c>
      <c r="E160" s="5" t="n">
        <v>12</v>
      </c>
      <c r="F160" s="5" t="n">
        <v>2</v>
      </c>
      <c r="G160" s="5" t="n">
        <v>3.5</v>
      </c>
      <c r="H160" s="5" t="n">
        <v>52.6</v>
      </c>
      <c r="J160" s="0" t="n">
        <v>2009</v>
      </c>
      <c r="K160" s="0" t="n">
        <v>52.58</v>
      </c>
      <c r="L160" s="9" t="n">
        <f aca="false">H160-K160</f>
        <v>0.019999999999996</v>
      </c>
      <c r="M160" s="1" t="n">
        <f aca="false">ABS(L160)</f>
        <v>0.019999999999996</v>
      </c>
      <c r="N160" s="6" t="n">
        <f aca="false">IF(M160&gt;0.051, M160, 0)</f>
        <v>0</v>
      </c>
      <c r="O160" s="6"/>
      <c r="P160" s="1" t="n">
        <f aca="false">AC160-K160</f>
        <v>0.419999999999995</v>
      </c>
      <c r="Q160" s="1" t="n">
        <f aca="false">ABS(P160)</f>
        <v>0.419999999999995</v>
      </c>
      <c r="R160" s="1" t="n">
        <f aca="false">IF(Q160&gt;0.51, Q160, 0)</f>
        <v>0</v>
      </c>
      <c r="S160" s="1"/>
      <c r="U160" s="2" t="n">
        <v>2009</v>
      </c>
      <c r="V160" s="7" t="n">
        <v>9</v>
      </c>
      <c r="W160" s="7" t="n">
        <v>9</v>
      </c>
      <c r="X160" s="7" t="n">
        <v>3</v>
      </c>
      <c r="Y160" s="7" t="n">
        <v>3</v>
      </c>
      <c r="Z160" s="7" t="n">
        <v>2</v>
      </c>
      <c r="AA160" s="7" t="n">
        <v>2</v>
      </c>
      <c r="AB160" s="7" t="n">
        <v>53</v>
      </c>
      <c r="AC160" s="7" t="n">
        <v>53</v>
      </c>
      <c r="AD160" s="7" t="n">
        <v>0</v>
      </c>
      <c r="AE160" s="7" t="n">
        <v>0</v>
      </c>
    </row>
    <row r="161" customFormat="false" ht="12.8" hidden="false" customHeight="false" outlineLevel="0" collapsed="false">
      <c r="A161" s="5" t="s">
        <v>249</v>
      </c>
      <c r="B161" s="5" t="n">
        <v>19</v>
      </c>
      <c r="C161" s="5" t="n">
        <v>89.5</v>
      </c>
      <c r="D161" s="5" t="n">
        <v>12</v>
      </c>
      <c r="E161" s="5" t="n">
        <v>38.5</v>
      </c>
      <c r="F161" s="5" t="n">
        <v>5</v>
      </c>
      <c r="G161" s="5" t="n">
        <v>11</v>
      </c>
      <c r="H161" s="5" t="n">
        <v>165.5</v>
      </c>
      <c r="J161" s="0" t="n">
        <v>2010</v>
      </c>
      <c r="K161" s="0" t="n">
        <v>165.4825</v>
      </c>
      <c r="L161" s="9" t="n">
        <f aca="false">H161-K161</f>
        <v>0.0174999999999841</v>
      </c>
      <c r="M161" s="1" t="n">
        <f aca="false">ABS(L161)</f>
        <v>0.0174999999999841</v>
      </c>
      <c r="N161" s="6" t="n">
        <f aca="false">IF(M161&gt;0.051, M161, 0)</f>
        <v>0</v>
      </c>
      <c r="O161" s="6"/>
      <c r="P161" s="1" t="n">
        <f aca="false">AC161-K161</f>
        <v>-0.482500000000016</v>
      </c>
      <c r="Q161" s="1" t="n">
        <f aca="false">ABS(P161)</f>
        <v>0.482500000000016</v>
      </c>
      <c r="R161" s="1" t="n">
        <f aca="false">IF(Q161&gt;0.51, Q161, 0)</f>
        <v>0</v>
      </c>
      <c r="S161" s="1"/>
      <c r="U161" s="2" t="n">
        <v>2010</v>
      </c>
      <c r="V161" s="7" t="n">
        <v>19</v>
      </c>
      <c r="W161" s="7" t="n">
        <v>19</v>
      </c>
      <c r="X161" s="7" t="n">
        <v>12</v>
      </c>
      <c r="Y161" s="7" t="n">
        <v>12</v>
      </c>
      <c r="Z161" s="7" t="n">
        <v>5</v>
      </c>
      <c r="AA161" s="7" t="n">
        <v>5</v>
      </c>
      <c r="AB161" s="7" t="n">
        <v>165</v>
      </c>
      <c r="AC161" s="7" t="n">
        <v>165</v>
      </c>
      <c r="AD161" s="7" t="n">
        <v>0</v>
      </c>
      <c r="AE161" s="7" t="n">
        <v>0</v>
      </c>
    </row>
    <row r="162" customFormat="false" ht="12.8" hidden="false" customHeight="false" outlineLevel="0" collapsed="false">
      <c r="A162" s="5" t="s">
        <v>250</v>
      </c>
      <c r="B162" s="5" t="n">
        <v>19</v>
      </c>
      <c r="C162" s="5" t="n">
        <v>89.75</v>
      </c>
      <c r="D162" s="5" t="n">
        <v>7</v>
      </c>
      <c r="E162" s="5" t="n">
        <v>26</v>
      </c>
      <c r="F162" s="5" t="n">
        <v>4</v>
      </c>
      <c r="G162" s="5" t="n">
        <v>4.5</v>
      </c>
      <c r="H162" s="5" t="n">
        <v>126.3</v>
      </c>
      <c r="J162" s="0" t="n">
        <v>2011</v>
      </c>
      <c r="K162" s="0" t="n">
        <v>126.3025</v>
      </c>
      <c r="L162" s="9" t="n">
        <f aca="false">H162-K162</f>
        <v>-0.00250000000001194</v>
      </c>
      <c r="M162" s="1" t="n">
        <f aca="false">ABS(L162)</f>
        <v>0.00250000000001194</v>
      </c>
      <c r="N162" s="6" t="n">
        <f aca="false">IF(M162&gt;0.051, M162, 0)</f>
        <v>0</v>
      </c>
      <c r="O162" s="6"/>
      <c r="P162" s="1" t="n">
        <f aca="false">AC162-K162</f>
        <v>-0.302500000000009</v>
      </c>
      <c r="Q162" s="1" t="n">
        <f aca="false">ABS(P162)</f>
        <v>0.302500000000009</v>
      </c>
      <c r="R162" s="1" t="n">
        <f aca="false">IF(Q162&gt;0.51, Q162, 0)</f>
        <v>0</v>
      </c>
      <c r="S162" s="1"/>
      <c r="U162" s="2" t="n">
        <v>2011</v>
      </c>
      <c r="V162" s="7" t="n">
        <v>19</v>
      </c>
      <c r="W162" s="7" t="n">
        <v>19</v>
      </c>
      <c r="X162" s="7" t="n">
        <v>7</v>
      </c>
      <c r="Y162" s="7" t="n">
        <v>7</v>
      </c>
      <c r="Z162" s="7" t="n">
        <v>4</v>
      </c>
      <c r="AA162" s="7" t="n">
        <v>4</v>
      </c>
      <c r="AB162" s="7" t="n">
        <v>126</v>
      </c>
      <c r="AC162" s="7" t="n">
        <v>126</v>
      </c>
      <c r="AD162" s="7" t="s">
        <v>32</v>
      </c>
      <c r="AE162" s="7" t="s">
        <v>32</v>
      </c>
    </row>
    <row r="163" customFormat="false" ht="12.8" hidden="false" customHeight="false" outlineLevel="0" collapsed="false">
      <c r="A163" s="5" t="s">
        <v>251</v>
      </c>
      <c r="B163" s="5" t="n">
        <v>19</v>
      </c>
      <c r="C163" s="5" t="n">
        <v>101.25</v>
      </c>
      <c r="D163" s="5" t="n">
        <v>10</v>
      </c>
      <c r="E163" s="5" t="n">
        <v>28.5</v>
      </c>
      <c r="F163" s="5" t="n">
        <v>2</v>
      </c>
      <c r="G163" s="5" t="n">
        <v>0.5</v>
      </c>
      <c r="H163" s="5" t="n">
        <v>132.6</v>
      </c>
      <c r="J163" s="0" t="n">
        <v>2012</v>
      </c>
      <c r="K163" s="0" t="n">
        <v>132.6325</v>
      </c>
      <c r="L163" s="9" t="n">
        <f aca="false">H163-K163</f>
        <v>-0.0324999999999989</v>
      </c>
      <c r="M163" s="1" t="n">
        <f aca="false">ABS(L163)</f>
        <v>0.0324999999999989</v>
      </c>
      <c r="N163" s="6" t="n">
        <f aca="false">IF(M163&gt;0.051, M163, 0)</f>
        <v>0</v>
      </c>
      <c r="O163" s="6"/>
      <c r="P163" s="1" t="n">
        <f aca="false">AC163-K163</f>
        <v>-3.63249999999999</v>
      </c>
      <c r="Q163" s="1" t="n">
        <f aca="false">ABS(P163)</f>
        <v>3.63249999999999</v>
      </c>
      <c r="R163" s="1" t="n">
        <f aca="false">IF(Q163&gt;0.51, Q163, 0)</f>
        <v>3.63249999999999</v>
      </c>
      <c r="S163" s="1"/>
      <c r="U163" s="2" t="n">
        <v>2012</v>
      </c>
      <c r="V163" s="7" t="n">
        <v>19</v>
      </c>
      <c r="W163" s="7" t="n">
        <v>19</v>
      </c>
      <c r="X163" s="7" t="n">
        <v>10</v>
      </c>
      <c r="Y163" s="7" t="n">
        <v>10</v>
      </c>
      <c r="Z163" s="7" t="n">
        <v>2</v>
      </c>
      <c r="AA163" s="7" t="n">
        <v>2</v>
      </c>
      <c r="AB163" s="7" t="n">
        <v>129</v>
      </c>
      <c r="AC163" s="7" t="n">
        <v>129</v>
      </c>
      <c r="AD163" s="7" t="s">
        <v>43</v>
      </c>
      <c r="AE163" s="7" t="s">
        <v>43</v>
      </c>
    </row>
    <row r="164" customFormat="false" ht="12.8" hidden="false" customHeight="false" outlineLevel="0" collapsed="false">
      <c r="A164" s="5" t="s">
        <v>252</v>
      </c>
      <c r="B164" s="5" t="n">
        <v>14</v>
      </c>
      <c r="C164" s="5" t="n">
        <v>42.25</v>
      </c>
      <c r="D164" s="5" t="n">
        <v>2</v>
      </c>
      <c r="E164" s="5" t="n">
        <v>3.25</v>
      </c>
      <c r="F164" s="5" t="n">
        <v>0</v>
      </c>
      <c r="G164" s="5" t="n">
        <v>0</v>
      </c>
      <c r="H164" s="5" t="n">
        <v>36.1</v>
      </c>
      <c r="J164" s="0" t="n">
        <v>2013</v>
      </c>
      <c r="K164" s="0" t="n">
        <v>36.12</v>
      </c>
      <c r="L164" s="9" t="n">
        <f aca="false">H164-K164</f>
        <v>-0.0200000000000031</v>
      </c>
      <c r="M164" s="1" t="n">
        <f aca="false">ABS(L164)</f>
        <v>0.0200000000000031</v>
      </c>
      <c r="N164" s="6" t="n">
        <f aca="false">IF(M164&gt;0.051, M164, 0)</f>
        <v>0</v>
      </c>
      <c r="O164" s="6"/>
      <c r="P164" s="1" t="n">
        <f aca="false">AC164-K164</f>
        <v>-0.120000000000005</v>
      </c>
      <c r="Q164" s="1" t="n">
        <f aca="false">ABS(P164)</f>
        <v>0.120000000000005</v>
      </c>
      <c r="R164" s="1" t="n">
        <f aca="false">IF(Q164&gt;0.51, Q164, 0)</f>
        <v>0</v>
      </c>
      <c r="S164" s="1"/>
      <c r="U164" s="2" t="n">
        <v>2013</v>
      </c>
      <c r="V164" s="7" t="n">
        <v>14</v>
      </c>
      <c r="W164" s="7" t="n">
        <v>14</v>
      </c>
      <c r="X164" s="7" t="n">
        <v>2</v>
      </c>
      <c r="Y164" s="7" t="n">
        <v>2</v>
      </c>
      <c r="Z164" s="7" t="n">
        <v>0</v>
      </c>
      <c r="AA164" s="7" t="n">
        <v>0</v>
      </c>
      <c r="AB164" s="7" t="n">
        <v>36</v>
      </c>
      <c r="AC164" s="7" t="n">
        <v>36</v>
      </c>
      <c r="AD164" s="7" t="n">
        <v>0</v>
      </c>
      <c r="AE164" s="7" t="n">
        <v>0</v>
      </c>
    </row>
    <row r="165" customFormat="false" ht="12.8" hidden="false" customHeight="false" outlineLevel="0" collapsed="false">
      <c r="A165" s="5" t="s">
        <v>253</v>
      </c>
      <c r="B165" s="5" t="n">
        <v>8</v>
      </c>
      <c r="C165" s="5" t="n">
        <v>35</v>
      </c>
      <c r="D165" s="5" t="n">
        <v>6</v>
      </c>
      <c r="E165" s="5" t="n">
        <v>17.75</v>
      </c>
      <c r="F165" s="5" t="n">
        <v>2</v>
      </c>
      <c r="G165" s="5" t="n">
        <v>3.75</v>
      </c>
      <c r="H165" s="5" t="n">
        <v>66.7</v>
      </c>
      <c r="J165" s="0" t="n">
        <v>2014</v>
      </c>
      <c r="K165" s="0" t="n">
        <v>66.725</v>
      </c>
      <c r="L165" s="9" t="n">
        <f aca="false">H165-K165</f>
        <v>-0.0250000000000057</v>
      </c>
      <c r="M165" s="1" t="n">
        <f aca="false">ABS(L165)</f>
        <v>0.0250000000000057</v>
      </c>
      <c r="N165" s="6" t="n">
        <f aca="false">IF(M165&gt;0.051, M165, 0)</f>
        <v>0</v>
      </c>
      <c r="O165" s="6"/>
      <c r="P165" s="1" t="n">
        <f aca="false">AC165-K165</f>
        <v>0.274999999999991</v>
      </c>
      <c r="Q165" s="1" t="n">
        <f aca="false">ABS(P165)</f>
        <v>0.274999999999991</v>
      </c>
      <c r="R165" s="1" t="n">
        <f aca="false">IF(Q165&gt;0.51, Q165, 0)</f>
        <v>0</v>
      </c>
      <c r="S165" s="1"/>
      <c r="U165" s="2" t="n">
        <v>2014</v>
      </c>
      <c r="V165" s="7" t="n">
        <v>8</v>
      </c>
      <c r="W165" s="7" t="n">
        <v>8</v>
      </c>
      <c r="X165" s="7" t="n">
        <v>6</v>
      </c>
      <c r="Y165" s="7" t="n">
        <v>6</v>
      </c>
      <c r="Z165" s="7" t="n">
        <v>2</v>
      </c>
      <c r="AA165" s="7" t="n">
        <v>2</v>
      </c>
      <c r="AB165" s="7" t="n">
        <v>67</v>
      </c>
      <c r="AC165" s="7" t="n">
        <v>67</v>
      </c>
      <c r="AD165" s="7" t="s">
        <v>40</v>
      </c>
      <c r="AE165" s="7" t="s">
        <v>40</v>
      </c>
    </row>
    <row r="166" customFormat="false" ht="12.8" hidden="false" customHeight="false" outlineLevel="0" collapsed="false">
      <c r="A166" s="5" t="s">
        <v>254</v>
      </c>
      <c r="B166" s="5" t="n">
        <v>11</v>
      </c>
      <c r="C166" s="5" t="n">
        <v>43.5</v>
      </c>
      <c r="D166" s="5" t="n">
        <v>4</v>
      </c>
      <c r="E166" s="5" t="n">
        <v>12</v>
      </c>
      <c r="F166" s="5" t="n">
        <v>2</v>
      </c>
      <c r="G166" s="5" t="n">
        <v>4</v>
      </c>
      <c r="H166" s="5" t="n">
        <v>62.7</v>
      </c>
      <c r="J166" s="0" t="n">
        <v>2015</v>
      </c>
      <c r="K166" s="0" t="n">
        <v>62.685</v>
      </c>
      <c r="L166" s="9" t="n">
        <f aca="false">H166-K166</f>
        <v>0.0150000000000006</v>
      </c>
      <c r="M166" s="1" t="n">
        <f aca="false">ABS(L166)</f>
        <v>0.0150000000000006</v>
      </c>
      <c r="N166" s="6" t="n">
        <f aca="false">IF(M166&gt;0.051, M166, 0)</f>
        <v>0</v>
      </c>
      <c r="O166" s="6"/>
      <c r="P166" s="1" t="n">
        <f aca="false">AC166-K166</f>
        <v>0.314999999999998</v>
      </c>
      <c r="Q166" s="1" t="n">
        <f aca="false">ABS(P166)</f>
        <v>0.314999999999998</v>
      </c>
      <c r="R166" s="1" t="n">
        <f aca="false">IF(Q166&gt;0.51, Q166, 0)</f>
        <v>0</v>
      </c>
      <c r="S166" s="1"/>
      <c r="U166" s="2" t="n">
        <v>2015</v>
      </c>
      <c r="V166" s="7" t="n">
        <v>11</v>
      </c>
      <c r="W166" s="7" t="n">
        <v>11</v>
      </c>
      <c r="X166" s="7" t="n">
        <v>4</v>
      </c>
      <c r="Y166" s="7" t="n">
        <v>4</v>
      </c>
      <c r="Z166" s="7" t="n">
        <v>2</v>
      </c>
      <c r="AA166" s="7" t="n">
        <v>2</v>
      </c>
      <c r="AB166" s="7" t="n">
        <v>63</v>
      </c>
      <c r="AC166" s="7" t="n">
        <v>63</v>
      </c>
      <c r="AD166" s="7" t="n">
        <v>0</v>
      </c>
      <c r="AE166" s="7" t="n">
        <v>0</v>
      </c>
    </row>
    <row r="167" customFormat="false" ht="12.8" hidden="false" customHeight="false" outlineLevel="0" collapsed="false">
      <c r="A167" s="5" t="s">
        <v>255</v>
      </c>
      <c r="B167" s="5" t="n">
        <v>15</v>
      </c>
      <c r="C167" s="5" t="n">
        <v>81</v>
      </c>
      <c r="D167" s="5" t="n">
        <v>7</v>
      </c>
      <c r="E167" s="5" t="n">
        <v>27.75</v>
      </c>
      <c r="F167" s="5" t="n">
        <v>4</v>
      </c>
      <c r="G167" s="5" t="n">
        <v>10.25</v>
      </c>
      <c r="H167" s="5" t="n">
        <v>141.3</v>
      </c>
      <c r="J167" s="0" t="n">
        <v>2016</v>
      </c>
      <c r="K167" s="0" t="n">
        <v>141.2525</v>
      </c>
      <c r="L167" s="9" t="n">
        <f aca="false">H167-K167</f>
        <v>0.0475000000000136</v>
      </c>
      <c r="M167" s="1" t="n">
        <f aca="false">ABS(L167)</f>
        <v>0.0475000000000136</v>
      </c>
      <c r="N167" s="6" t="n">
        <f aca="false">IF(M167&gt;0.051, M167, 0)</f>
        <v>0</v>
      </c>
      <c r="O167" s="6"/>
      <c r="P167" s="1" t="n">
        <f aca="false">AC167-K167</f>
        <v>-0.252499999999998</v>
      </c>
      <c r="Q167" s="1" t="n">
        <f aca="false">ABS(P167)</f>
        <v>0.252499999999998</v>
      </c>
      <c r="R167" s="1" t="n">
        <f aca="false">IF(Q167&gt;0.51, Q167, 0)</f>
        <v>0</v>
      </c>
      <c r="S167" s="1"/>
      <c r="U167" s="2" t="n">
        <v>2016</v>
      </c>
      <c r="V167" s="7" t="n">
        <v>15</v>
      </c>
      <c r="W167" s="7" t="n">
        <v>15</v>
      </c>
      <c r="X167" s="7" t="n">
        <v>7</v>
      </c>
      <c r="Y167" s="7" t="n">
        <v>7</v>
      </c>
      <c r="Z167" s="7" t="n">
        <v>4</v>
      </c>
      <c r="AA167" s="7" t="n">
        <v>4</v>
      </c>
      <c r="AB167" s="7" t="n">
        <v>141</v>
      </c>
      <c r="AC167" s="7" t="n">
        <v>141</v>
      </c>
      <c r="AD167" s="7" t="s">
        <v>43</v>
      </c>
      <c r="AE167" s="7" t="s">
        <v>43</v>
      </c>
    </row>
    <row r="168" customFormat="false" ht="12.8" hidden="false" customHeight="false" outlineLevel="0" collapsed="false">
      <c r="A168" s="5" t="s">
        <v>256</v>
      </c>
      <c r="B168" s="5" t="n">
        <v>17</v>
      </c>
      <c r="C168" s="5" t="n">
        <v>93</v>
      </c>
      <c r="D168" s="5" t="n">
        <v>10</v>
      </c>
      <c r="E168" s="5" t="n">
        <v>51.75</v>
      </c>
      <c r="F168" s="5" t="n">
        <v>6</v>
      </c>
      <c r="G168" s="5" t="n">
        <v>19.25</v>
      </c>
      <c r="H168" s="5" t="n">
        <v>224.9</v>
      </c>
      <c r="J168" s="0" t="n">
        <v>2017</v>
      </c>
      <c r="K168" s="0" t="n">
        <v>224.8775</v>
      </c>
      <c r="L168" s="9" t="n">
        <f aca="false">H168-K168</f>
        <v>0.022500000000008</v>
      </c>
      <c r="M168" s="1" t="n">
        <f aca="false">ABS(L168)</f>
        <v>0.022500000000008</v>
      </c>
      <c r="N168" s="6" t="n">
        <f aca="false">IF(M168&gt;0.051, M168, 0)</f>
        <v>0</v>
      </c>
      <c r="O168" s="6"/>
      <c r="P168" s="1" t="n">
        <f aca="false">AC168-K168</f>
        <v>-1.8775</v>
      </c>
      <c r="Q168" s="1" t="n">
        <f aca="false">ABS(P168)</f>
        <v>1.8775</v>
      </c>
      <c r="R168" s="1" t="n">
        <f aca="false">IF(Q168&gt;0.51, Q168, 0)</f>
        <v>1.8775</v>
      </c>
      <c r="S168" s="1"/>
      <c r="U168" s="2" t="n">
        <v>2017</v>
      </c>
      <c r="V168" s="7" t="n">
        <v>17</v>
      </c>
      <c r="W168" s="7" t="n">
        <v>17</v>
      </c>
      <c r="X168" s="7" t="n">
        <v>10</v>
      </c>
      <c r="Y168" s="7" t="n">
        <v>10</v>
      </c>
      <c r="Z168" s="7" t="n">
        <v>6</v>
      </c>
      <c r="AA168" s="7" t="n">
        <v>6</v>
      </c>
      <c r="AB168" s="7" t="n">
        <v>223</v>
      </c>
      <c r="AC168" s="7" t="n">
        <v>223</v>
      </c>
      <c r="AD168" s="7" t="s">
        <v>257</v>
      </c>
      <c r="AE168" s="7" t="s">
        <v>257</v>
      </c>
    </row>
    <row r="169" customFormat="false" ht="12.8" hidden="false" customHeight="false" outlineLevel="0" collapsed="false">
      <c r="A169" s="5" t="s">
        <v>258</v>
      </c>
      <c r="B169" s="5" t="n">
        <v>15</v>
      </c>
      <c r="C169" s="5" t="n">
        <v>86.75</v>
      </c>
      <c r="D169" s="5" t="n">
        <v>8</v>
      </c>
      <c r="E169" s="5" t="n">
        <v>27.5</v>
      </c>
      <c r="F169" s="5" t="n">
        <v>2</v>
      </c>
      <c r="G169" s="5" t="n">
        <v>5.25</v>
      </c>
      <c r="H169" s="5" t="n">
        <v>132.6</v>
      </c>
      <c r="J169" s="0" t="n">
        <v>2018</v>
      </c>
      <c r="K169" s="0" t="n">
        <v>132.5825</v>
      </c>
      <c r="L169" s="9" t="n">
        <f aca="false">H169-K169</f>
        <v>0.0174999999999841</v>
      </c>
      <c r="M169" s="1" t="n">
        <f aca="false">ABS(L169)</f>
        <v>0.0174999999999841</v>
      </c>
      <c r="N169" s="6" t="n">
        <f aca="false">IF(M169&gt;0.051, M169, 0)</f>
        <v>0</v>
      </c>
      <c r="O169" s="6"/>
      <c r="P169" s="1" t="n">
        <f aca="false">AC169-K169</f>
        <v>-0.58250000000001</v>
      </c>
      <c r="Q169" s="1" t="n">
        <f aca="false">ABS(P169)</f>
        <v>0.58250000000001</v>
      </c>
      <c r="R169" s="1" t="n">
        <f aca="false">IF(Q169&gt;0.51, Q169, 0)</f>
        <v>0.58250000000001</v>
      </c>
      <c r="S169" s="1"/>
      <c r="U169" s="2" t="n">
        <v>2018</v>
      </c>
      <c r="V169" s="7" t="n">
        <v>15</v>
      </c>
      <c r="W169" s="7" t="n">
        <v>15</v>
      </c>
      <c r="X169" s="7" t="n">
        <v>8</v>
      </c>
      <c r="Y169" s="7" t="n">
        <v>8</v>
      </c>
      <c r="Z169" s="7" t="n">
        <v>2</v>
      </c>
      <c r="AA169" s="7" t="n">
        <v>2</v>
      </c>
      <c r="AB169" s="7" t="n">
        <v>132</v>
      </c>
      <c r="AC169" s="7" t="n">
        <v>132</v>
      </c>
      <c r="AD169" s="7" t="s">
        <v>259</v>
      </c>
      <c r="AE169" s="7" t="s">
        <v>259</v>
      </c>
    </row>
    <row r="170" customFormat="false" ht="12.8" hidden="false" customHeight="false" outlineLevel="0" collapsed="false">
      <c r="A170" s="5" t="s">
        <v>260</v>
      </c>
      <c r="B170" s="5" t="n">
        <v>18</v>
      </c>
      <c r="C170" s="5" t="n">
        <v>70</v>
      </c>
      <c r="D170" s="5" t="n">
        <v>6</v>
      </c>
      <c r="E170" s="5" t="n">
        <v>23.5</v>
      </c>
      <c r="F170" s="5" t="n">
        <v>3</v>
      </c>
      <c r="G170" s="5" t="n">
        <v>9.5</v>
      </c>
      <c r="H170" s="5" t="n">
        <v>132.2</v>
      </c>
      <c r="J170" s="0" t="n">
        <v>2019</v>
      </c>
      <c r="K170" s="0" t="n">
        <v>132.2025</v>
      </c>
      <c r="L170" s="9" t="n">
        <f aca="false">H170-K170</f>
        <v>-0.00250000000002615</v>
      </c>
      <c r="M170" s="1" t="n">
        <f aca="false">ABS(L170)</f>
        <v>0.00250000000002615</v>
      </c>
      <c r="N170" s="6" t="n">
        <f aca="false">IF(M170&gt;0.051, M170, 0)</f>
        <v>0</v>
      </c>
      <c r="O170" s="6"/>
      <c r="P170" s="1" t="n">
        <f aca="false">AC170-K170</f>
        <v>-0.202500000000015</v>
      </c>
      <c r="Q170" s="1" t="n">
        <f aca="false">ABS(P170)</f>
        <v>0.202500000000015</v>
      </c>
      <c r="R170" s="1" t="n">
        <f aca="false">IF(Q170&gt;0.51, Q170, 0)</f>
        <v>0</v>
      </c>
      <c r="S170" s="1"/>
      <c r="U170" s="2" t="n">
        <v>2019</v>
      </c>
      <c r="V170" s="7" t="n">
        <v>18</v>
      </c>
      <c r="W170" s="7" t="n">
        <v>18</v>
      </c>
      <c r="X170" s="7" t="n">
        <v>6</v>
      </c>
      <c r="Y170" s="7" t="n">
        <v>6</v>
      </c>
      <c r="Z170" s="7" t="n">
        <v>3</v>
      </c>
      <c r="AA170" s="7" t="n">
        <v>3</v>
      </c>
      <c r="AB170" s="7" t="n">
        <v>132</v>
      </c>
      <c r="AC170" s="7" t="n">
        <v>132</v>
      </c>
      <c r="AD170" s="7" t="s">
        <v>55</v>
      </c>
      <c r="AE170" s="7" t="s">
        <v>55</v>
      </c>
    </row>
    <row r="171" customFormat="false" ht="12.8" hidden="false" customHeight="false" outlineLevel="0" collapsed="false">
      <c r="A171" s="5" t="s">
        <v>261</v>
      </c>
      <c r="B171" s="5" t="n">
        <v>30</v>
      </c>
      <c r="C171" s="5" t="n">
        <v>118</v>
      </c>
      <c r="D171" s="5" t="n">
        <v>13</v>
      </c>
      <c r="E171" s="5" t="n">
        <v>34.75</v>
      </c>
      <c r="F171" s="5" t="n">
        <v>6</v>
      </c>
      <c r="G171" s="5" t="n">
        <v>8.75</v>
      </c>
      <c r="H171" s="5" t="n">
        <v>179.8</v>
      </c>
      <c r="J171" s="0" t="n">
        <v>2020</v>
      </c>
      <c r="K171" s="0" t="n">
        <v>180.3725</v>
      </c>
      <c r="L171" s="9" t="n">
        <f aca="false">H171-K171</f>
        <v>-0.572499999999991</v>
      </c>
      <c r="M171" s="1" t="n">
        <f aca="false">ABS(L171)</f>
        <v>0.572499999999991</v>
      </c>
      <c r="N171" s="6" t="n">
        <f aca="false">IF(M171&gt;0.051, M171, 0)</f>
        <v>0.572499999999991</v>
      </c>
      <c r="O171" s="6"/>
      <c r="P171" s="1" t="n">
        <f aca="false">AC171-K171</f>
        <v>-0.372500000000002</v>
      </c>
      <c r="Q171" s="1" t="n">
        <f aca="false">ABS(P171)</f>
        <v>0.372500000000002</v>
      </c>
      <c r="R171" s="1" t="n">
        <f aca="false">IF(Q171&gt;0.51, Q171, 0)</f>
        <v>0</v>
      </c>
      <c r="S171" s="1"/>
      <c r="U171" s="2" t="n">
        <v>2020</v>
      </c>
      <c r="V171" s="7" t="n">
        <v>30</v>
      </c>
      <c r="W171" s="7" t="n">
        <v>30</v>
      </c>
      <c r="X171" s="7" t="n">
        <v>14</v>
      </c>
      <c r="Y171" s="7" t="n">
        <v>14</v>
      </c>
      <c r="Z171" s="7" t="n">
        <v>7</v>
      </c>
      <c r="AA171" s="7" t="n">
        <v>7</v>
      </c>
      <c r="AB171" s="7" t="n">
        <v>180</v>
      </c>
      <c r="AC171" s="7" t="n">
        <v>180</v>
      </c>
      <c r="AD171" s="7" t="s">
        <v>262</v>
      </c>
      <c r="AE171" s="7" t="s">
        <v>262</v>
      </c>
    </row>
    <row r="172" customFormat="false" ht="12.8" hidden="false" customHeight="false" outlineLevel="0" collapsed="false">
      <c r="A172" s="5" t="s">
        <v>263</v>
      </c>
      <c r="B172" s="5" t="n">
        <v>21</v>
      </c>
      <c r="C172" s="5" t="n">
        <v>79</v>
      </c>
      <c r="D172" s="5" t="n">
        <v>7</v>
      </c>
      <c r="E172" s="5" t="n">
        <v>27.5</v>
      </c>
      <c r="F172" s="5" t="n">
        <v>4</v>
      </c>
      <c r="G172" s="5" t="n">
        <v>13.75</v>
      </c>
      <c r="H172" s="5" t="n">
        <v>145.7</v>
      </c>
      <c r="J172" s="0" t="n">
        <v>2021</v>
      </c>
      <c r="K172" s="0" t="n">
        <v>145.5575</v>
      </c>
      <c r="L172" s="9" t="n">
        <f aca="false">H172-K172</f>
        <v>0.142499999999984</v>
      </c>
      <c r="M172" s="1" t="n">
        <f aca="false">ABS(L172)</f>
        <v>0.142499999999984</v>
      </c>
      <c r="N172" s="6" t="n">
        <f aca="false">IF(M172&gt;0.051, M172, 0)</f>
        <v>0.142499999999984</v>
      </c>
      <c r="O172" s="6"/>
      <c r="P172" s="1" t="n">
        <f aca="false">AC172-K172</f>
        <v>-1.5575</v>
      </c>
      <c r="Q172" s="1" t="n">
        <f aca="false">ABS(P172)</f>
        <v>1.5575</v>
      </c>
      <c r="R172" s="1" t="n">
        <f aca="false">IF(Q172&gt;0.51, Q172, 0)</f>
        <v>1.5575</v>
      </c>
      <c r="S172" s="1"/>
      <c r="U172" s="2" t="n">
        <v>2021</v>
      </c>
      <c r="V172" s="7" t="n">
        <v>21</v>
      </c>
      <c r="W172" s="7" t="n">
        <v>21</v>
      </c>
      <c r="X172" s="7" t="n">
        <v>7</v>
      </c>
      <c r="Y172" s="7" t="n">
        <v>7</v>
      </c>
      <c r="Z172" s="7" t="n">
        <v>4</v>
      </c>
      <c r="AA172" s="7" t="n">
        <v>4</v>
      </c>
      <c r="AB172" s="7" t="n">
        <v>144</v>
      </c>
      <c r="AC172" s="7" t="n">
        <v>144</v>
      </c>
      <c r="AD172" s="7" t="s">
        <v>147</v>
      </c>
      <c r="AE172" s="7" t="s">
        <v>147</v>
      </c>
    </row>
    <row r="173" customFormat="false" ht="12.8" hidden="false" customHeight="false" outlineLevel="0" collapsed="false">
      <c r="A173" s="5" t="s">
        <v>264</v>
      </c>
      <c r="B173" s="5" t="n">
        <v>14</v>
      </c>
      <c r="C173" s="5" t="n">
        <v>56.25</v>
      </c>
      <c r="D173" s="5" t="n">
        <v>8</v>
      </c>
      <c r="E173" s="5" t="n">
        <v>21.25</v>
      </c>
      <c r="F173" s="5" t="n">
        <v>2</v>
      </c>
      <c r="G173" s="5" t="n">
        <v>5.75</v>
      </c>
      <c r="H173" s="5" t="n">
        <v>95.1</v>
      </c>
      <c r="J173" s="0" t="n">
        <v>2022</v>
      </c>
      <c r="K173" s="0" t="n">
        <v>94.625</v>
      </c>
      <c r="L173" s="9" t="n">
        <f aca="false">H173-K173</f>
        <v>0.474999999999994</v>
      </c>
      <c r="M173" s="1" t="n">
        <f aca="false">ABS(L173)</f>
        <v>0.474999999999994</v>
      </c>
      <c r="N173" s="6" t="n">
        <f aca="false">IF(M173&gt;0.051, M173, 0)</f>
        <v>0.474999999999994</v>
      </c>
      <c r="O173" s="6"/>
      <c r="P173" s="1" t="n">
        <f aca="false">AC173-K173</f>
        <v>-1.625</v>
      </c>
      <c r="Q173" s="1" t="n">
        <f aca="false">ABS(P173)</f>
        <v>1.625</v>
      </c>
      <c r="R173" s="1" t="n">
        <f aca="false">IF(Q173&gt;0.51, Q173, 0)</f>
        <v>1.625</v>
      </c>
      <c r="S173" s="1"/>
      <c r="U173" s="2" t="n">
        <v>2022</v>
      </c>
      <c r="V173" s="7" t="n">
        <v>14</v>
      </c>
      <c r="W173" s="7" t="n">
        <v>14</v>
      </c>
      <c r="X173" s="7" t="n">
        <v>8</v>
      </c>
      <c r="Y173" s="7" t="n">
        <v>8</v>
      </c>
      <c r="Z173" s="7" t="n">
        <v>2</v>
      </c>
      <c r="AA173" s="7" t="n">
        <v>2</v>
      </c>
      <c r="AB173" s="7" t="n">
        <v>93</v>
      </c>
      <c r="AC173" s="7" t="n">
        <v>93</v>
      </c>
      <c r="AD173" s="7" t="s">
        <v>102</v>
      </c>
      <c r="AE173" s="7" t="s">
        <v>102</v>
      </c>
    </row>
    <row r="174" customFormat="false" ht="12.8" hidden="false" customHeight="false" outlineLevel="0" collapsed="false">
      <c r="L174" s="0" t="s">
        <v>265</v>
      </c>
      <c r="M174" s="1" t="n">
        <f aca="false">SUM(M2:M173)</f>
        <v>92.6425</v>
      </c>
      <c r="N174" s="9" t="n">
        <f aca="false">SUM(N2:N173)</f>
        <v>88.8674999999999</v>
      </c>
      <c r="O174" s="9"/>
      <c r="P174" s="0" t="s">
        <v>265</v>
      </c>
      <c r="Q174" s="1" t="n">
        <f aca="false">SUM(Q2:Q173)</f>
        <v>106.3175</v>
      </c>
      <c r="R174" s="9" t="n">
        <f aca="false">SUM(R2:R173)</f>
        <v>69.415</v>
      </c>
      <c r="S174" s="9"/>
    </row>
    <row r="175" customFormat="false" ht="12.8" hidden="false" customHeight="false" outlineLevel="0" collapsed="false">
      <c r="L175" s="0" t="s">
        <v>266</v>
      </c>
      <c r="M175" s="1" t="n">
        <f aca="false">AVERAGE(M2:M173)</f>
        <v>0.538619186046511</v>
      </c>
      <c r="N175" s="9" t="n">
        <f aca="false">AVERAGE(N2:N173)</f>
        <v>0.516671511627907</v>
      </c>
      <c r="O175" s="9"/>
      <c r="P175" s="0" t="s">
        <v>266</v>
      </c>
      <c r="Q175" s="1" t="n">
        <f aca="false">AVERAGE(Q2:Q173)</f>
        <v>0.618125000000001</v>
      </c>
      <c r="R175" s="9" t="n">
        <f aca="false">AVERAGE(R2:R173)</f>
        <v>0.403575581395349</v>
      </c>
      <c r="S175" s="9"/>
    </row>
    <row r="176" customFormat="false" ht="12.8" hidden="false" customHeight="false" outlineLevel="0" collapsed="false">
      <c r="L176" s="0" t="s">
        <v>267</v>
      </c>
      <c r="M176" s="1" t="n">
        <f aca="false">MAX(M2:M173)</f>
        <v>26.4325</v>
      </c>
      <c r="P176" s="0" t="s">
        <v>267</v>
      </c>
      <c r="Q176" s="1" t="n">
        <f aca="false">MAX(Q2:Q173)</f>
        <v>30.5025</v>
      </c>
    </row>
    <row r="177" customFormat="false" ht="12.8" hidden="false" customHeight="false" outlineLevel="0" collapsed="false">
      <c r="L177" s="0" t="s">
        <v>268</v>
      </c>
      <c r="N177" s="0" t="n">
        <f aca="false">COUNTIF(N2:N173,"&gt;1")</f>
        <v>11</v>
      </c>
      <c r="P177" s="0" t="s">
        <v>268</v>
      </c>
      <c r="R177" s="0" t="n">
        <f aca="false">COUNTIF(R2:R173,"&gt;1")</f>
        <v>10</v>
      </c>
    </row>
    <row r="219" customFormat="false" ht="12.8" hidden="false" customHeight="false" outlineLevel="0" collapsed="false">
      <c r="I219" s="0" t="s">
        <v>269</v>
      </c>
    </row>
  </sheetData>
  <hyperlinks>
    <hyperlink ref="A2" r:id="rId1" display="1851"/>
    <hyperlink ref="A3" r:id="rId2" display="1852"/>
    <hyperlink ref="A4" r:id="rId3" display="1853"/>
    <hyperlink ref="A5" r:id="rId4" display="1854"/>
    <hyperlink ref="A6" r:id="rId5" display="1855"/>
    <hyperlink ref="A7" r:id="rId6" display="1856"/>
    <hyperlink ref="A8" r:id="rId7" display="1857"/>
    <hyperlink ref="A9" r:id="rId8" display="1858"/>
    <hyperlink ref="A10" r:id="rId9" display="1859"/>
    <hyperlink ref="A11" r:id="rId10" display="1860"/>
    <hyperlink ref="A12" r:id="rId11" display="1861"/>
    <hyperlink ref="A13" r:id="rId12" display="1862"/>
    <hyperlink ref="A14" r:id="rId13" display="1863"/>
    <hyperlink ref="A15" r:id="rId14" display="1864"/>
    <hyperlink ref="A16" r:id="rId15" display="1865"/>
    <hyperlink ref="A17" r:id="rId16" display="1866"/>
    <hyperlink ref="A18" r:id="rId17" display="1867"/>
    <hyperlink ref="A19" r:id="rId18" display="1868"/>
    <hyperlink ref="A20" r:id="rId19" display="1869"/>
    <hyperlink ref="A21" r:id="rId20" display="1870"/>
    <hyperlink ref="A22" r:id="rId21" display="1871"/>
    <hyperlink ref="A23" r:id="rId22" display="1872"/>
    <hyperlink ref="A24" r:id="rId23" display="1873"/>
    <hyperlink ref="A25" r:id="rId24" display="1874"/>
    <hyperlink ref="A26" r:id="rId25" display="1875"/>
    <hyperlink ref="A27" r:id="rId26" display="1876"/>
    <hyperlink ref="A28" r:id="rId27" display="1877"/>
    <hyperlink ref="A29" r:id="rId28" display="1878"/>
    <hyperlink ref="A30" r:id="rId29" display="1879"/>
    <hyperlink ref="A31" r:id="rId30" display="1880"/>
    <hyperlink ref="A32" r:id="rId31" display="1881"/>
    <hyperlink ref="A33" r:id="rId32" display="1882"/>
    <hyperlink ref="A34" r:id="rId33" display="1883"/>
    <hyperlink ref="A35" r:id="rId34" display="1884"/>
    <hyperlink ref="A36" r:id="rId35" display="1885"/>
    <hyperlink ref="A37" r:id="rId36" display="1886"/>
    <hyperlink ref="A38" r:id="rId37" display="1887"/>
    <hyperlink ref="A39" r:id="rId38" display="1888"/>
    <hyperlink ref="A40" r:id="rId39" display="1889"/>
    <hyperlink ref="A41" r:id="rId40" display="1890"/>
    <hyperlink ref="A42" r:id="rId41" display="1891"/>
    <hyperlink ref="A43" r:id="rId42" display="1892"/>
    <hyperlink ref="A44" r:id="rId43" display="1893"/>
    <hyperlink ref="A45" r:id="rId44" display="1894"/>
    <hyperlink ref="A46" r:id="rId45" display="1895"/>
    <hyperlink ref="A47" r:id="rId46" display="1896"/>
    <hyperlink ref="A48" r:id="rId47" display="1897"/>
    <hyperlink ref="A49" r:id="rId48" display="1898"/>
    <hyperlink ref="A50" r:id="rId49" display="1899"/>
    <hyperlink ref="A51" r:id="rId50" display="1900"/>
    <hyperlink ref="A52" r:id="rId51" display="1901"/>
    <hyperlink ref="A53" r:id="rId52" display="1902"/>
    <hyperlink ref="A54" r:id="rId53" display="1903"/>
    <hyperlink ref="A55" r:id="rId54" display="1904"/>
    <hyperlink ref="A56" r:id="rId55" display="1905"/>
    <hyperlink ref="A57" r:id="rId56" display="1906"/>
    <hyperlink ref="A58" r:id="rId57" display="1907"/>
    <hyperlink ref="A59" r:id="rId58" display="1908"/>
    <hyperlink ref="A60" r:id="rId59" display="1909"/>
    <hyperlink ref="A61" r:id="rId60" display="1910"/>
    <hyperlink ref="A62" r:id="rId61" display="1911"/>
    <hyperlink ref="A63" r:id="rId62" display="1912"/>
    <hyperlink ref="A64" r:id="rId63" display="1913"/>
    <hyperlink ref="A65" r:id="rId64" display="1914"/>
    <hyperlink ref="A66" r:id="rId65" display="1915"/>
    <hyperlink ref="A67" r:id="rId66" display="1916"/>
    <hyperlink ref="A68" r:id="rId67" display="1917"/>
    <hyperlink ref="A69" r:id="rId68" display="1918"/>
    <hyperlink ref="A70" r:id="rId69" display="1919"/>
    <hyperlink ref="A71" r:id="rId70" display="1920"/>
    <hyperlink ref="A72" r:id="rId71" display="1921"/>
    <hyperlink ref="A73" r:id="rId72" display="1922"/>
    <hyperlink ref="A74" r:id="rId73" display="1923"/>
    <hyperlink ref="A75" r:id="rId74" display="1924"/>
    <hyperlink ref="A76" r:id="rId75" display="1925"/>
    <hyperlink ref="A77" r:id="rId76" display="1926"/>
    <hyperlink ref="A78" r:id="rId77" display="1927"/>
    <hyperlink ref="A79" r:id="rId78" display="1928"/>
    <hyperlink ref="A80" r:id="rId79" display="1929"/>
    <hyperlink ref="A81" r:id="rId80" display="1930"/>
    <hyperlink ref="A82" r:id="rId81" display="1931"/>
    <hyperlink ref="A83" r:id="rId82" display="1932"/>
    <hyperlink ref="A84" r:id="rId83" display="1933"/>
    <hyperlink ref="A85" r:id="rId84" display="1934"/>
    <hyperlink ref="A86" r:id="rId85" display="1935"/>
    <hyperlink ref="A87" r:id="rId86" display="1936"/>
    <hyperlink ref="A88" r:id="rId87" display="1937"/>
    <hyperlink ref="A89" r:id="rId88" display="1938"/>
    <hyperlink ref="A90" r:id="rId89" display="1939"/>
    <hyperlink ref="A91" r:id="rId90" display="1940"/>
    <hyperlink ref="A92" r:id="rId91" display="1941"/>
    <hyperlink ref="A93" r:id="rId92" display="1942"/>
    <hyperlink ref="A94" r:id="rId93" display="1943"/>
    <hyperlink ref="A95" r:id="rId94" display="1944"/>
    <hyperlink ref="A96" r:id="rId95" display="1945"/>
    <hyperlink ref="A97" r:id="rId96" display="1946"/>
    <hyperlink ref="A98" r:id="rId97" display="1947"/>
    <hyperlink ref="A99" r:id="rId98" display="1948"/>
    <hyperlink ref="A100" r:id="rId99" display="1949"/>
    <hyperlink ref="A101" r:id="rId100" display="1950"/>
    <hyperlink ref="A102" r:id="rId101" display="1951"/>
    <hyperlink ref="A103" r:id="rId102" display="1952"/>
    <hyperlink ref="A104" r:id="rId103" display="1953"/>
    <hyperlink ref="A105" r:id="rId104" display="1954"/>
    <hyperlink ref="A106" r:id="rId105" display="1955"/>
    <hyperlink ref="A107" r:id="rId106" display="1956"/>
    <hyperlink ref="A108" r:id="rId107" display="1957"/>
    <hyperlink ref="A109" r:id="rId108" display="1958"/>
    <hyperlink ref="A110" r:id="rId109" display="1959"/>
    <hyperlink ref="A111" r:id="rId110" display="1960"/>
    <hyperlink ref="A112" r:id="rId111" display="1961"/>
    <hyperlink ref="A113" r:id="rId112" display="1962"/>
    <hyperlink ref="A114" r:id="rId113" display="1963"/>
    <hyperlink ref="A115" r:id="rId114" display="1964"/>
    <hyperlink ref="A116" r:id="rId115" display="1965"/>
    <hyperlink ref="A117" r:id="rId116" display="1966"/>
    <hyperlink ref="A118" r:id="rId117" display="1967"/>
    <hyperlink ref="A119" r:id="rId118" display="1968"/>
    <hyperlink ref="A120" r:id="rId119" display="1969"/>
    <hyperlink ref="A121" r:id="rId120" display="1970"/>
    <hyperlink ref="A122" r:id="rId121" display="1971"/>
    <hyperlink ref="A123" r:id="rId122" display="1972"/>
    <hyperlink ref="A124" r:id="rId123" display="1973"/>
    <hyperlink ref="A125" r:id="rId124" display="1974"/>
    <hyperlink ref="A126" r:id="rId125" display="1975"/>
    <hyperlink ref="A127" r:id="rId126" display="1976"/>
    <hyperlink ref="A128" r:id="rId127" display="1977"/>
    <hyperlink ref="A129" r:id="rId128" display="1978"/>
    <hyperlink ref="A130" r:id="rId129" display="1979"/>
    <hyperlink ref="A131" r:id="rId130" display="1980"/>
    <hyperlink ref="A132" r:id="rId131" display="1981"/>
    <hyperlink ref="A133" r:id="rId132" display="1982"/>
    <hyperlink ref="A134" r:id="rId133" display="1983"/>
    <hyperlink ref="A135" r:id="rId134" display="1984"/>
    <hyperlink ref="A136" r:id="rId135" display="1985"/>
    <hyperlink ref="A137" r:id="rId136" display="1986"/>
    <hyperlink ref="A138" r:id="rId137" display="1987"/>
    <hyperlink ref="A139" r:id="rId138" display="1988"/>
    <hyperlink ref="A140" r:id="rId139" display="1989"/>
    <hyperlink ref="A141" r:id="rId140" display="1990"/>
    <hyperlink ref="A142" r:id="rId141" display="1991"/>
    <hyperlink ref="A143" r:id="rId142" display="1992"/>
    <hyperlink ref="A144" r:id="rId143" display="1993"/>
    <hyperlink ref="A145" r:id="rId144" display="1994"/>
    <hyperlink ref="A146" r:id="rId145" display="1995"/>
    <hyperlink ref="A147" r:id="rId146" display="1996"/>
    <hyperlink ref="A148" r:id="rId147" display="1997"/>
    <hyperlink ref="A149" r:id="rId148" display="1998"/>
    <hyperlink ref="A150" r:id="rId149" display="1999"/>
    <hyperlink ref="A151" r:id="rId150" display="2000"/>
    <hyperlink ref="A152" r:id="rId151" display="2001"/>
    <hyperlink ref="A153" r:id="rId152" display="2002"/>
    <hyperlink ref="A154" r:id="rId153" display="2003"/>
    <hyperlink ref="A155" r:id="rId154" display="2004"/>
    <hyperlink ref="A156" r:id="rId155" display="2005"/>
    <hyperlink ref="A157" r:id="rId156" display="2006"/>
    <hyperlink ref="A158" r:id="rId157" display="2007"/>
    <hyperlink ref="A159" r:id="rId158" display="2008"/>
    <hyperlink ref="A160" r:id="rId159" display="2009"/>
    <hyperlink ref="A161" r:id="rId160" display="2010"/>
    <hyperlink ref="A162" r:id="rId161" display="2011"/>
    <hyperlink ref="A163" r:id="rId162" display="2012"/>
    <hyperlink ref="A164" r:id="rId163" display="2013"/>
    <hyperlink ref="A165" r:id="rId164" display="2014"/>
    <hyperlink ref="A166" r:id="rId165" display="2015"/>
    <hyperlink ref="A167" r:id="rId166" display="2016"/>
    <hyperlink ref="A168" r:id="rId167" display="2017"/>
    <hyperlink ref="A169" r:id="rId168" display="2018"/>
    <hyperlink ref="A170" r:id="rId169" display="2019"/>
    <hyperlink ref="A171" r:id="rId170" display="2020"/>
    <hyperlink ref="A172" r:id="rId171" display="2021"/>
    <hyperlink ref="A173" r:id="rId172" display="202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7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2023-10-02T12:50:50Z</dcterms:created>
  <dc:creator/>
  <dc:description/>
  <dc:language>en-US</dc:language>
  <cp:lastModifiedBy/>
  <dcterms:modified xsi:type="dcterms:W3CDTF">2023-10-02T14:00:13Z</dcterms:modified>
  <cp:revision>6</cp:revision>
  <dc:subject/>
  <dc:title/>
</cp:coreProperties>
</file>