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Georgetown University\Thesis Writer\Research\QB Worth\Season Analysis\"/>
    </mc:Choice>
  </mc:AlternateContent>
  <xr:revisionPtr revIDLastSave="0" documentId="13_ncr:1_{E98E5C2F-6112-4C3F-BBEE-2B4395371167}" xr6:coauthVersionLast="47" xr6:coauthVersionMax="47" xr10:uidLastSave="{00000000-0000-0000-0000-000000000000}"/>
  <bookViews>
    <workbookView xWindow="-96" yWindow="-96" windowWidth="23232" windowHeight="13872" tabRatio="716" xr2:uid="{A4F8EAE2-AEFB-4A27-A307-595CCA1262C5}"/>
  </bookViews>
  <sheets>
    <sheet name="Season Summary" sheetId="4" r:id="rId1"/>
    <sheet name="Season Tables" sheetId="11" r:id="rId2"/>
    <sheet name="Evolution Tables" sheetId="5" r:id="rId3"/>
    <sheet name="Game Tables" sheetId="8" r:id="rId4"/>
    <sheet name="DID Table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1" l="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BK4" i="5"/>
  <c r="BG4" i="5"/>
  <c r="BA4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BJ21" i="5"/>
  <c r="BF21" i="5"/>
  <c r="BJ20" i="5"/>
  <c r="BF20" i="5"/>
  <c r="BJ19" i="5"/>
  <c r="BF19" i="5"/>
  <c r="BJ18" i="5"/>
  <c r="BF18" i="5"/>
  <c r="BJ17" i="5"/>
  <c r="BF17" i="5"/>
  <c r="BJ16" i="5"/>
  <c r="BF16" i="5"/>
  <c r="BJ15" i="5"/>
  <c r="BF15" i="5"/>
  <c r="BJ14" i="5"/>
  <c r="BF14" i="5"/>
  <c r="BJ13" i="5"/>
  <c r="BF13" i="5"/>
  <c r="BJ12" i="5"/>
  <c r="BF12" i="5"/>
  <c r="BJ11" i="5"/>
  <c r="BF11" i="5"/>
  <c r="BJ10" i="5"/>
  <c r="BF10" i="5"/>
  <c r="BJ9" i="5"/>
  <c r="BF9" i="5"/>
  <c r="BJ8" i="5"/>
  <c r="BF8" i="5"/>
  <c r="BJ7" i="5"/>
  <c r="BF7" i="5"/>
  <c r="BJ6" i="5"/>
  <c r="BF6" i="5"/>
  <c r="BJ5" i="5"/>
  <c r="BF5" i="5"/>
  <c r="BJ4" i="5"/>
  <c r="BF4" i="5"/>
  <c r="AZ21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BA22" i="5" l="1" a="1"/>
  <c r="BA22" i="5" s="1"/>
  <c r="I22" i="5" a="1"/>
  <c r="I22" i="5" s="1"/>
  <c r="S22" i="5" a="1"/>
  <c r="S22" i="5" s="1"/>
  <c r="BK22" i="5" a="1"/>
  <c r="BK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<sst xmlns="http://schemas.openxmlformats.org/spreadsheetml/2006/main" count="1097" uniqueCount="343">
  <si>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</si>
  <si>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</si>
  <si>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</si>
  <si>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</si>
  <si>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</si>
  <si>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</si>
  <si>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</si>
  <si>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</si>
  <si>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</si>
  <si>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</si>
  <si>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</si>
  <si>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</si>
  <si>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</si>
  <si>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</si>
  <si>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</si>
  <si>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</si>
  <si>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</si>
  <si>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</si>
  <si>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</si>
  <si>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</si>
  <si>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</si>
  <si>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</si>
  <si>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</si>
  <si>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</si>
  <si>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</si>
  <si>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</si>
  <si>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</si>
  <si>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</si>
  <si>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</si>
  <si>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</si>
  <si>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</si>
  <si>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</si>
  <si>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</si>
  <si>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</si>
  <si>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</si>
  <si>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</si>
  <si>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</si>
  <si>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</si>
  <si>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</si>
  <si>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</si>
  <si>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</si>
  <si>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</si>
  <si>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</si>
  <si>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</si>
  <si>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</si>
  <si>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</si>
  <si>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</si>
  <si>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</si>
  <si>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</si>
  <si>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</si>
  <si>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</si>
  <si>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</si>
  <si>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</si>
  <si>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</si>
  <si>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</si>
  <si>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</si>
  <si>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</si>
  <si>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</si>
  <si>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</si>
  <si>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</si>
  <si>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</si>
  <si>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</si>
  <si>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</si>
  <si>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</si>
  <si>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</si>
  <si>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</si>
  <si>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</si>
  <si>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</si>
  <si>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</si>
  <si>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</si>
  <si>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</si>
  <si>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</si>
  <si>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</si>
  <si>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</si>
  <si>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</si>
  <si>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</si>
  <si>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</si>
  <si>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</si>
  <si>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</si>
  <si>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</si>
  <si>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</si>
  <si>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</si>
  <si>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</si>
  <si>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</si>
  <si>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</si>
  <si>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</si>
  <si>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</si>
  <si>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</si>
  <si>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</si>
  <si>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</si>
  <si>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</si>
  <si>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</si>
  <si>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</si>
  <si>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</si>
  <si>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</si>
  <si>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</si>
  <si>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</si>
  <si>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</si>
  <si>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</si>
  <si>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</si>
  <si>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</si>
  <si>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</si>
  <si>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</si>
  <si>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</si>
  <si>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</si>
  <si>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</si>
  <si>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</si>
  <si>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</si>
  <si>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</si>
  <si>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</si>
  <si>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</si>
  <si>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</si>
  <si>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</si>
  <si>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</si>
  <si>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</si>
  <si>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</si>
  <si>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</si>
  <si>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</si>
  <si>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</si>
  <si>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</si>
  <si>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</si>
  <si>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</si>
  <si>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</si>
  <si>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</si>
  <si>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</si>
  <si>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</si>
  <si>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</si>
  <si>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</si>
  <si>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</si>
  <si>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</si>
  <si>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</si>
  <si>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</si>
  <si>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</si>
  <si>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</si>
  <si>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</si>
  <si>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</si>
  <si>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</si>
  <si>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</si>
  <si>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</si>
  <si>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</si>
  <si>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</si>
  <si>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</si>
  <si>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</si>
  <si>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</si>
  <si>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</si>
  <si>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</si>
  <si>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</si>
  <si>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</si>
  <si>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</si>
  <si>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</si>
  <si>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</si>
  <si>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</si>
  <si>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</si>
  <si>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</si>
  <si>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</si>
  <si>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</si>
  <si>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</si>
  <si>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</si>
  <si>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</si>
  <si>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</si>
  <si>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</si>
  <si>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</si>
  <si>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</si>
  <si>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</si>
  <si>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</si>
  <si>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</si>
  <si>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</si>
  <si>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</si>
  <si>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</si>
  <si>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</si>
  <si>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</si>
  <si>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</si>
  <si>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</si>
  <si>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</si>
  <si>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</si>
  <si>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</si>
  <si>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</si>
  <si>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</si>
  <si>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</si>
  <si>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</si>
  <si>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</si>
  <si>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</si>
  <si>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</si>
  <si>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</si>
  <si>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</si>
  <si>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</si>
  <si>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</si>
  <si>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</si>
  <si>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</si>
  <si>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</si>
  <si>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</si>
  <si>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</si>
  <si>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</si>
  <si>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</si>
  <si>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</si>
  <si>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</si>
  <si>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</si>
  <si>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</si>
  <si>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</si>
  <si>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</si>
  <si>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</si>
  <si>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</si>
  <si>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</si>
  <si>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</si>
  <si>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</si>
  <si>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</si>
  <si>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</si>
  <si>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</si>
  <si>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</si>
  <si>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</si>
  <si>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</si>
  <si>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</si>
  <si>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</si>
  <si>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</si>
  <si>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</si>
  <si>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</si>
  <si>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</si>
  <si>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</si>
  <si>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</si>
  <si>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</si>
  <si>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</si>
  <si>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</si>
  <si>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</si>
  <si>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</si>
  <si>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</si>
  <si>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</si>
  <si>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</si>
  <si>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</si>
  <si>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</si>
  <si>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</si>
  <si>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</si>
  <si>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</si>
  <si>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</si>
  <si>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</si>
  <si>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</si>
  <si>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</si>
  <si>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</si>
  <si>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</si>
  <si>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</si>
  <si>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</si>
  <si>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</si>
  <si>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</si>
  <si>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</si>
  <si>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</si>
  <si>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</si>
  <si>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</si>
  <si>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</si>
  <si>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</si>
  <si>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</si>
  <si>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</si>
  <si>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</si>
  <si>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</si>
  <si>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</si>
  <si>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</si>
  <si>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</si>
  <si>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</si>
  <si>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</si>
  <si>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</si>
  <si>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</si>
  <si>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</si>
  <si>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</si>
  <si>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</si>
  <si>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</si>
  <si>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</si>
  <si>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</si>
  <si>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</si>
  <si>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</si>
  <si>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</si>
  <si>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</si>
  <si>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</si>
  <si>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</si>
  <si>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</si>
  <si>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</si>
  <si>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</si>
  <si>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</si>
  <si>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</si>
  <si>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</si>
  <si>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</si>
  <si>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</si>
  <si>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</si>
  <si>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</si>
  <si>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95%CI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</si>
  <si>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</si>
  <si>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</si>
  <si>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</si>
  <si>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</si>
  <si>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</si>
  <si>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</si>
  <si>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</si>
  <si>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</si>
  <si>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</si>
  <si>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</si>
  <si>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Pre-2018 Actual vs.\ Baseline Optimal Allocations, Team-Clustered Bootstrap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</si>
  <si>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</si>
  <si>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</si>
  <si>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</si>
  <si>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</si>
  <si>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</si>
  <si>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</si>
  <si>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</si>
  <si>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4.3%)</t>
  </si>
  <si>
    <t>(0.4%, 5.1%)</t>
  </si>
  <si>
    <t>(4.0%, 9.3%)</t>
  </si>
  <si>
    <t>(4.2%, 9.8%)</t>
  </si>
  <si>
    <t>(3.2%, 8.2%)</t>
  </si>
  <si>
    <t>(0.6%, 7.1%)</t>
  </si>
  <si>
    <t>$\log(\text{Cap}%$)</t>
  </si>
  <si>
    <t>$\text{Cap}%=0$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</si>
  <si>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</si>
  <si>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</si>
  <si>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</si>
  <si>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</si>
  <si>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</si>
  <si>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</si>
  <si>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</si>
  <si>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</si>
  <si>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</si>
  <si>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</si>
  <si>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</si>
  <si>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</si>
  <si>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</si>
  <si>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</si>
  <si>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</si>
  <si>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</si>
  <si>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</si>
  <si>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</si>
  <si>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</si>
  <si>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</si>
  <si>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</si>
  <si>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</si>
  <si>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</si>
  <si>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</si>
  <si>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</si>
  <si>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</si>
  <si>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</si>
  <si>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</si>
  <si>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</si>
  <si>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</si>
  <si>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</si>
  <si>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</si>
  <si>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Calibrated:\ R$^2=.8683$</t>
  </si>
  <si>
    <t>Calibrated:\ R$^2=.8605$</t>
  </si>
  <si>
    <t>Baseline Importance Results, Restricted Translog, $\text{arsinh}(x)$ ($N=448$)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</si>
</sst>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1" fillId="2" borderId="0" xfId="0" applyFont="1" applyFill="1"/>
    <xf numFmtId="167" fontId="3" fillId="2" borderId="1" xfId="0" applyNumberFormat="1" applyFont="1" applyFill="1" applyBorder="1" applyAlignment="1">
      <alignment horizontal="center"/>
    </xf>
    <xf numFmtId="167" fontId="2" fillId="2" borderId="14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3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1" fillId="2" borderId="7" xfId="0" applyFont="1" applyFill="1" applyBorder="1"/>
    <xf numFmtId="168" fontId="0" fillId="2" borderId="0" xfId="0" applyNumberFormat="1" applyFill="1"/>
    <xf numFmtId="167" fontId="1" fillId="2" borderId="14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0" fillId="2" borderId="7" xfId="0" applyFill="1" applyBorder="1" applyAlignment="1">
      <alignment horizontal="center"/>
    </xf>
    <xf numFmtId="167" fontId="3" fillId="2" borderId="12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1" fillId="2" borderId="7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0" fontId="1" fillId="2" borderId="1" xfId="0" applyFont="1" applyFill="1" applyBorder="1"/>
    <xf numFmtId="167" fontId="1" fillId="2" borderId="15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1" fillId="2" borderId="12" xfId="0" applyNumberFormat="1" applyFont="1" applyFill="1" applyBorder="1" applyAlignment="1">
      <alignment horizontal="center"/>
    </xf>
    <xf numFmtId="167" fontId="1" fillId="2" borderId="16" xfId="0" applyNumberFormat="1" applyFont="1" applyFill="1" applyBorder="1" applyAlignment="1">
      <alignment horizontal="center"/>
    </xf>
    <xf numFmtId="167" fontId="1" fillId="2" borderId="3" xfId="0" applyNumberFormat="1" applyFont="1" applyFill="1" applyBorder="1" applyAlignment="1">
      <alignment horizontal="center"/>
    </xf>
    <xf numFmtId="167" fontId="1" fillId="2" borderId="9" xfId="0" applyNumberFormat="1" applyFont="1" applyFill="1" applyBorder="1" applyAlignment="1">
      <alignment horizontal="center"/>
    </xf>
    <xf numFmtId="0" fontId="1" fillId="2" borderId="12" xfId="0" applyFont="1" applyFill="1" applyBorder="1"/>
    <xf numFmtId="167" fontId="1" fillId="0" borderId="1" xfId="0" applyNumberFormat="1" applyFont="1" applyBorder="1" applyAlignment="1">
      <alignment horizontal="center"/>
    </xf>
    <xf numFmtId="0" fontId="1" fillId="2" borderId="9" xfId="0" applyFont="1" applyFill="1" applyBorder="1"/>
    <xf numFmtId="167" fontId="0" fillId="0" borderId="0" xfId="0" applyNumberFormat="1"/>
    <xf numFmtId="0" fontId="3" fillId="2" borderId="0" xfId="0" applyFont="1" applyFill="1"/>
    <xf numFmtId="0" fontId="3" fillId="2" borderId="7" xfId="0" applyFont="1" applyFill="1" applyBorder="1"/>
    <xf numFmtId="167" fontId="1" fillId="0" borderId="12" xfId="0" applyNumberFormat="1" applyFont="1" applyBorder="1" applyAlignment="1">
      <alignment horizontal="center"/>
    </xf>
    <xf numFmtId="0" fontId="3" fillId="2" borderId="12" xfId="0" applyFont="1" applyFill="1" applyBorder="1"/>
    <xf numFmtId="0" fontId="2" fillId="2" borderId="7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/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/>
    <xf numFmtId="0" fontId="0" fillId="0" borderId="0" xfId="0" applyFont="1"/>
    <xf numFmtId="0" fontId="0" fillId="2" borderId="6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1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164" fontId="0" fillId="2" borderId="7" xfId="0" applyNumberFormat="1" applyFont="1" applyFill="1" applyBorder="1"/>
    <xf numFmtId="1" fontId="0" fillId="2" borderId="0" xfId="0" applyNumberFormat="1" applyFont="1" applyFill="1"/>
    <xf numFmtId="0" fontId="0" fillId="2" borderId="8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center"/>
    </xf>
    <xf numFmtId="164" fontId="0" fillId="2" borderId="2" xfId="0" applyNumberFormat="1" applyFont="1" applyFill="1" applyBorder="1"/>
    <xf numFmtId="1" fontId="0" fillId="2" borderId="8" xfId="0" applyNumberFormat="1" applyFont="1" applyFill="1" applyBorder="1"/>
    <xf numFmtId="164" fontId="0" fillId="2" borderId="8" xfId="0" applyNumberFormat="1" applyFont="1" applyFill="1" applyBorder="1"/>
    <xf numFmtId="0" fontId="0" fillId="2" borderId="9" xfId="0" applyFont="1" applyFill="1" applyBorder="1" applyAlignment="1">
      <alignment horizontal="left"/>
    </xf>
    <xf numFmtId="164" fontId="0" fillId="2" borderId="3" xfId="0" applyNumberFormat="1" applyFont="1" applyFill="1" applyBorder="1" applyAlignment="1">
      <alignment horizontal="center"/>
    </xf>
    <xf numFmtId="164" fontId="0" fillId="2" borderId="3" xfId="0" applyNumberFormat="1" applyFont="1" applyFill="1" applyBorder="1"/>
    <xf numFmtId="164" fontId="0" fillId="2" borderId="9" xfId="0" applyNumberFormat="1" applyFont="1" applyFill="1" applyBorder="1"/>
    <xf numFmtId="1" fontId="0" fillId="2" borderId="3" xfId="0" applyNumberFormat="1" applyFont="1" applyFill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vertical="center"/>
    </xf>
    <xf numFmtId="165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vertical="center"/>
    </xf>
    <xf numFmtId="164" fontId="0" fillId="2" borderId="0" xfId="0" applyNumberFormat="1" applyFont="1" applyFill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ont="1" applyFill="1" applyBorder="1" applyAlignment="1">
      <alignment horizont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1" xfId="0" applyNumberFormat="1" applyFont="1" applyFill="1" applyBorder="1"/>
    <xf numFmtId="168" fontId="0" fillId="2" borderId="0" xfId="0" applyNumberFormat="1" applyFont="1" applyFill="1" applyAlignment="1">
      <alignment horizontal="center"/>
    </xf>
    <xf numFmtId="168" fontId="0" fillId="2" borderId="0" xfId="0" applyNumberFormat="1" applyFont="1" applyFill="1"/>
    <xf numFmtId="0" fontId="0" fillId="2" borderId="2" xfId="0" applyFont="1" applyFill="1" applyBorder="1"/>
    <xf numFmtId="168" fontId="0" fillId="2" borderId="2" xfId="0" applyNumberFormat="1" applyFont="1" applyFill="1" applyBorder="1" applyAlignment="1">
      <alignment horizontal="center"/>
    </xf>
    <xf numFmtId="168" fontId="0" fillId="2" borderId="2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4" xfId="0" applyFont="1" applyFill="1" applyBorder="1"/>
    <xf numFmtId="0" fontId="0" fillId="2" borderId="4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2" borderId="1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7" fontId="0" fillId="0" borderId="0" xfId="0" applyNumberFormat="1" applyFont="1"/>
    <xf numFmtId="0" fontId="0" fillId="2" borderId="5" xfId="0" applyFont="1" applyFill="1" applyBorder="1"/>
    <xf numFmtId="0" fontId="0" fillId="2" borderId="10" xfId="0" applyFont="1" applyFill="1" applyBorder="1"/>
    <xf numFmtId="164" fontId="0" fillId="2" borderId="10" xfId="0" applyNumberFormat="1" applyFont="1" applyFill="1" applyBorder="1" applyAlignment="1">
      <alignment horizontal="center"/>
    </xf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Alignment="1">
      <alignment horizontal="left"/>
    </xf>
    <xf numFmtId="164" fontId="0" fillId="2" borderId="10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4" xfId="0" applyFont="1" applyBorder="1"/>
    <xf numFmtId="0" fontId="0" fillId="0" borderId="3" xfId="0" applyFont="1" applyBorder="1"/>
    <xf numFmtId="0" fontId="0" fillId="2" borderId="4" xfId="0" applyFont="1" applyFill="1" applyBorder="1" applyAlignment="1">
      <alignment vertical="center"/>
    </xf>
  </cellXfs>
  <cellStyles count="1">
    <cellStyle name="Normal" xfId="0" builtinId="0"/>
  </cellStyles>
  <dxfs count="198"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tabSelected="1" workbookViewId="0">
      <selection activeCell="H22" sqref="H22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83" t="s">
        <v>201</v>
      </c>
      <c r="B1" s="84"/>
      <c r="C1" s="84"/>
      <c r="D1" s="84"/>
      <c r="E1" s="84"/>
      <c r="G1" s="109" t="s">
        <v>202</v>
      </c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1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12"/>
      <c r="H2" s="113" t="s">
        <v>0</v>
      </c>
      <c r="I2" s="113" t="s">
        <v>14</v>
      </c>
      <c r="J2" s="113" t="s">
        <v>6</v>
      </c>
      <c r="K2" s="113" t="s">
        <v>7</v>
      </c>
      <c r="L2" s="113" t="s">
        <v>8</v>
      </c>
      <c r="M2" s="113" t="s">
        <v>9</v>
      </c>
      <c r="N2" s="113" t="s">
        <v>13</v>
      </c>
      <c r="O2" s="114" t="s">
        <v>10</v>
      </c>
      <c r="P2" s="113" t="s">
        <v>1</v>
      </c>
      <c r="Q2" s="113" t="s">
        <v>2</v>
      </c>
      <c r="R2" s="113" t="s">
        <v>3</v>
      </c>
      <c r="S2" s="113" t="s">
        <v>4</v>
      </c>
      <c r="T2" s="113" t="s">
        <v>5</v>
      </c>
      <c r="U2" s="113" t="s">
        <v>11</v>
      </c>
      <c r="V2" s="114" t="s">
        <v>12</v>
      </c>
      <c r="W2" s="113" t="s">
        <v>16</v>
      </c>
      <c r="X2" s="113" t="s">
        <v>15</v>
      </c>
      <c r="Y2" s="113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115" t="s">
        <v>49</v>
      </c>
      <c r="H3" s="116">
        <v>1</v>
      </c>
      <c r="I3" s="117"/>
      <c r="J3" s="117"/>
      <c r="K3" s="117"/>
      <c r="L3" s="118"/>
      <c r="M3" s="118"/>
      <c r="N3" s="118"/>
      <c r="O3" s="119"/>
      <c r="P3" s="118"/>
      <c r="Q3" s="118"/>
      <c r="R3" s="118"/>
      <c r="S3" s="118"/>
      <c r="T3" s="118"/>
      <c r="U3" s="118"/>
      <c r="V3" s="119"/>
      <c r="W3" s="118"/>
      <c r="X3" s="118"/>
      <c r="Y3" s="118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115" t="s">
        <v>50</v>
      </c>
      <c r="H4" s="117">
        <v>0.63109999999999999</v>
      </c>
      <c r="I4" s="116">
        <v>1</v>
      </c>
      <c r="J4" s="117"/>
      <c r="K4" s="117"/>
      <c r="L4" s="118"/>
      <c r="M4" s="118"/>
      <c r="N4" s="118"/>
      <c r="O4" s="119"/>
      <c r="P4" s="118"/>
      <c r="Q4" s="118"/>
      <c r="R4" s="118"/>
      <c r="S4" s="118"/>
      <c r="T4" s="118"/>
      <c r="U4" s="118"/>
      <c r="V4" s="119"/>
      <c r="W4" s="118"/>
      <c r="X4" s="118"/>
      <c r="Y4" s="118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115" t="s">
        <v>51</v>
      </c>
      <c r="H5" s="117">
        <v>0.7379</v>
      </c>
      <c r="I5" s="117">
        <v>0.45550000000000002</v>
      </c>
      <c r="J5" s="116">
        <v>1</v>
      </c>
      <c r="K5" s="117"/>
      <c r="L5" s="118"/>
      <c r="M5" s="118"/>
      <c r="N5" s="118"/>
      <c r="O5" s="119"/>
      <c r="P5" s="118"/>
      <c r="Q5" s="118"/>
      <c r="R5" s="118"/>
      <c r="S5" s="118"/>
      <c r="T5" s="118"/>
      <c r="U5" s="118"/>
      <c r="V5" s="119"/>
      <c r="W5" s="118"/>
      <c r="X5" s="118"/>
      <c r="Y5" s="118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115" t="s">
        <v>52</v>
      </c>
      <c r="H6" s="117">
        <v>0.5202</v>
      </c>
      <c r="I6" s="117">
        <v>0.37130000000000002</v>
      </c>
      <c r="J6" s="117">
        <v>0.17580000000000001</v>
      </c>
      <c r="K6" s="116">
        <v>1</v>
      </c>
      <c r="L6" s="118"/>
      <c r="M6" s="118"/>
      <c r="N6" s="118"/>
      <c r="O6" s="119"/>
      <c r="P6" s="118"/>
      <c r="Q6" s="118"/>
      <c r="R6" s="118"/>
      <c r="S6" s="118"/>
      <c r="T6" s="118"/>
      <c r="U6" s="118"/>
      <c r="V6" s="119"/>
      <c r="W6" s="118"/>
      <c r="X6" s="118"/>
      <c r="Y6" s="118"/>
    </row>
    <row r="7" spans="1:25" x14ac:dyDescent="0.55000000000000004">
      <c r="A7" s="11" t="s">
        <v>118</v>
      </c>
      <c r="B7" s="30">
        <v>170181777</v>
      </c>
      <c r="C7" s="30">
        <v>40567335.200000003</v>
      </c>
      <c r="D7" s="30">
        <v>87714296</v>
      </c>
      <c r="E7" s="30">
        <v>261363792</v>
      </c>
      <c r="G7" s="115" t="s">
        <v>53</v>
      </c>
      <c r="H7" s="117">
        <v>0.42130000000000001</v>
      </c>
      <c r="I7" s="117">
        <v>0.33150000000000002</v>
      </c>
      <c r="J7" s="117">
        <v>0.32450000000000001</v>
      </c>
      <c r="K7" s="117">
        <v>0.25740000000000002</v>
      </c>
      <c r="L7" s="120">
        <v>1</v>
      </c>
      <c r="M7" s="118"/>
      <c r="N7" s="118"/>
      <c r="O7" s="119"/>
      <c r="P7" s="118"/>
      <c r="Q7" s="118"/>
      <c r="R7" s="118"/>
      <c r="S7" s="118"/>
      <c r="T7" s="118"/>
      <c r="U7" s="118"/>
      <c r="V7" s="119"/>
      <c r="W7" s="118"/>
      <c r="X7" s="118"/>
      <c r="Y7" s="118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29">
        <v>39</v>
      </c>
      <c r="E8" s="29">
        <v>147</v>
      </c>
      <c r="G8" s="115" t="s">
        <v>54</v>
      </c>
      <c r="H8" s="117">
        <v>0.4587</v>
      </c>
      <c r="I8" s="117">
        <v>0.43440000000000001</v>
      </c>
      <c r="J8" s="117">
        <v>0.40200000000000002</v>
      </c>
      <c r="K8" s="117">
        <v>0.28599999999999998</v>
      </c>
      <c r="L8" s="118">
        <v>4.4999999999999998E-2</v>
      </c>
      <c r="M8" s="120">
        <v>1</v>
      </c>
      <c r="N8" s="118"/>
      <c r="O8" s="119"/>
      <c r="P8" s="118"/>
      <c r="Q8" s="118"/>
      <c r="R8" s="118"/>
      <c r="S8" s="118"/>
      <c r="T8" s="118"/>
      <c r="U8" s="118"/>
      <c r="V8" s="119"/>
      <c r="W8" s="118"/>
      <c r="X8" s="118"/>
      <c r="Y8" s="118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115" t="s">
        <v>55</v>
      </c>
      <c r="H9" s="117">
        <v>0.41610000000000003</v>
      </c>
      <c r="I9" s="117">
        <v>0.34520000000000001</v>
      </c>
      <c r="J9" s="117">
        <v>0.3276</v>
      </c>
      <c r="K9" s="117">
        <v>0.28000000000000003</v>
      </c>
      <c r="L9" s="118">
        <v>0.23880000000000001</v>
      </c>
      <c r="M9" s="118">
        <v>-8.3299999999999999E-2</v>
      </c>
      <c r="N9" s="120">
        <v>1</v>
      </c>
      <c r="O9" s="119"/>
      <c r="P9" s="118"/>
      <c r="Q9" s="118"/>
      <c r="R9" s="118"/>
      <c r="S9" s="118"/>
      <c r="T9" s="118"/>
      <c r="U9" s="118"/>
      <c r="V9" s="119"/>
      <c r="W9" s="118"/>
      <c r="X9" s="118"/>
      <c r="Y9" s="118"/>
    </row>
    <row r="10" spans="1:25" x14ac:dyDescent="0.55000000000000004">
      <c r="A10" s="11" t="s">
        <v>271</v>
      </c>
      <c r="B10" s="37">
        <v>0.237580914</v>
      </c>
      <c r="C10" s="37">
        <v>6.5147835000000001E-2</v>
      </c>
      <c r="D10" s="37">
        <v>9.7244062000000006E-2</v>
      </c>
      <c r="E10" s="37">
        <v>0.53862541900000005</v>
      </c>
      <c r="F10" s="40"/>
      <c r="G10" s="121" t="s">
        <v>56</v>
      </c>
      <c r="H10" s="122">
        <v>0.37619999999999998</v>
      </c>
      <c r="I10" s="122">
        <v>0.26190000000000002</v>
      </c>
      <c r="J10" s="122">
        <v>0.3261</v>
      </c>
      <c r="K10" s="122">
        <v>0.23569999999999999</v>
      </c>
      <c r="L10" s="123">
        <v>-0.1812</v>
      </c>
      <c r="M10" s="123">
        <v>-7.6899999999999996E-2</v>
      </c>
      <c r="N10" s="123">
        <v>0.21049999999999999</v>
      </c>
      <c r="O10" s="124">
        <v>1</v>
      </c>
      <c r="P10" s="123"/>
      <c r="Q10" s="123"/>
      <c r="R10" s="123"/>
      <c r="S10" s="123"/>
      <c r="T10" s="123"/>
      <c r="U10" s="123"/>
      <c r="V10" s="125"/>
      <c r="W10" s="123"/>
      <c r="X10" s="123"/>
      <c r="Y10" s="123"/>
    </row>
    <row r="11" spans="1:25" x14ac:dyDescent="0.55000000000000004">
      <c r="A11" s="11" t="s">
        <v>272</v>
      </c>
      <c r="B11" s="37">
        <v>0.76241908599999997</v>
      </c>
      <c r="C11" s="37">
        <v>6.5147838999999999E-2</v>
      </c>
      <c r="D11" s="37">
        <v>0.46137455100000002</v>
      </c>
      <c r="E11" s="37">
        <v>0.90275597600000002</v>
      </c>
      <c r="G11" s="115" t="s">
        <v>57</v>
      </c>
      <c r="H11" s="117">
        <v>-1.7000000000000001E-2</v>
      </c>
      <c r="I11" s="117">
        <v>4.9299999999999997E-2</v>
      </c>
      <c r="J11" s="117">
        <v>-4.99E-2</v>
      </c>
      <c r="K11" s="117">
        <v>-0.1022</v>
      </c>
      <c r="L11" s="118">
        <v>3.9399999999999998E-2</v>
      </c>
      <c r="M11" s="118">
        <v>-2.2700000000000001E-2</v>
      </c>
      <c r="N11" s="118">
        <v>-1.9099999999999999E-2</v>
      </c>
      <c r="O11" s="119">
        <v>-0.10390000000000001</v>
      </c>
      <c r="P11" s="120">
        <v>1</v>
      </c>
      <c r="Q11" s="118"/>
      <c r="R11" s="118"/>
      <c r="S11" s="118"/>
      <c r="T11" s="118"/>
      <c r="U11" s="118"/>
      <c r="V11" s="119"/>
      <c r="W11" s="118"/>
      <c r="X11" s="118"/>
      <c r="Y11" s="118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29">
        <v>47</v>
      </c>
      <c r="E12" s="29">
        <v>170</v>
      </c>
      <c r="G12" s="115" t="s">
        <v>65</v>
      </c>
      <c r="H12" s="117">
        <v>6.13E-2</v>
      </c>
      <c r="I12" s="117">
        <v>5.0299999999999997E-2</v>
      </c>
      <c r="J12" s="117">
        <v>6.0199999999999997E-2</v>
      </c>
      <c r="K12" s="117">
        <v>3.3399999999999999E-2</v>
      </c>
      <c r="L12" s="118">
        <v>-6.9199999999999998E-2</v>
      </c>
      <c r="M12" s="118">
        <v>-4.4000000000000003E-3</v>
      </c>
      <c r="N12" s="118">
        <v>4.2500000000000003E-2</v>
      </c>
      <c r="O12" s="119">
        <v>0.1203</v>
      </c>
      <c r="P12" s="118">
        <v>-0.24249999999999999</v>
      </c>
      <c r="Q12" s="120">
        <v>1</v>
      </c>
      <c r="R12" s="118"/>
      <c r="S12" s="118"/>
      <c r="T12" s="118"/>
      <c r="U12" s="118"/>
      <c r="V12" s="119"/>
      <c r="W12" s="118"/>
      <c r="X12" s="118"/>
      <c r="Y12" s="118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40"/>
      <c r="G13" s="115" t="s">
        <v>58</v>
      </c>
      <c r="H13" s="117">
        <v>-4.3999999999999997E-2</v>
      </c>
      <c r="I13" s="117">
        <v>1.4E-2</v>
      </c>
      <c r="J13" s="117">
        <v>-7.7700000000000005E-2</v>
      </c>
      <c r="K13" s="117">
        <v>2.1100000000000001E-2</v>
      </c>
      <c r="L13" s="118">
        <v>0.1258</v>
      </c>
      <c r="M13" s="118">
        <v>-5.4399999999999997E-2</v>
      </c>
      <c r="N13" s="118">
        <v>-3.09E-2</v>
      </c>
      <c r="O13" s="119">
        <v>-8.2199999999999995E-2</v>
      </c>
      <c r="P13" s="118">
        <v>-0.1069</v>
      </c>
      <c r="Q13" s="118">
        <v>-8.0000000000000004E-4</v>
      </c>
      <c r="R13" s="120">
        <v>1</v>
      </c>
      <c r="S13" s="118"/>
      <c r="T13" s="118"/>
      <c r="U13" s="118"/>
      <c r="V13" s="119"/>
      <c r="W13" s="118"/>
      <c r="X13" s="118"/>
      <c r="Y13" s="118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115" t="s">
        <v>59</v>
      </c>
      <c r="H14" s="117">
        <v>5.3800000000000001E-2</v>
      </c>
      <c r="I14" s="117">
        <v>6.2399999999999997E-2</v>
      </c>
      <c r="J14" s="117">
        <v>5.3900000000000003E-2</v>
      </c>
      <c r="K14" s="117">
        <v>0.1178</v>
      </c>
      <c r="L14" s="118">
        <v>1.9800000000000002E-2</v>
      </c>
      <c r="M14" s="118">
        <v>-1.1299999999999999E-2</v>
      </c>
      <c r="N14" s="118">
        <v>0.154</v>
      </c>
      <c r="O14" s="119">
        <v>0.12</v>
      </c>
      <c r="P14" s="118">
        <v>-0.26240000000000002</v>
      </c>
      <c r="Q14" s="118">
        <v>5.1000000000000004E-3</v>
      </c>
      <c r="R14" s="118">
        <v>-0.14810000000000001</v>
      </c>
      <c r="S14" s="120">
        <v>1</v>
      </c>
      <c r="T14" s="118"/>
      <c r="U14" s="118"/>
      <c r="V14" s="119"/>
      <c r="W14" s="118"/>
      <c r="X14" s="118"/>
      <c r="Y14" s="118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115" t="s">
        <v>60</v>
      </c>
      <c r="H15" s="117">
        <v>-7.9000000000000008E-3</v>
      </c>
      <c r="I15" s="117">
        <v>-6.7999999999999996E-3</v>
      </c>
      <c r="J15" s="117">
        <v>-1.78E-2</v>
      </c>
      <c r="K15" s="117">
        <v>-5.6599999999999998E-2</v>
      </c>
      <c r="L15" s="118">
        <v>-3.5099999999999999E-2</v>
      </c>
      <c r="M15" s="118">
        <v>-2.9899999999999999E-2</v>
      </c>
      <c r="N15" s="118">
        <v>-6.0699999999999997E-2</v>
      </c>
      <c r="O15" s="119">
        <v>1.2699999999999999E-2</v>
      </c>
      <c r="P15" s="118">
        <v>0.15620000000000001</v>
      </c>
      <c r="Q15" s="118">
        <v>0.18360000000000001</v>
      </c>
      <c r="R15" s="118">
        <v>0.15590000000000001</v>
      </c>
      <c r="S15" s="118">
        <v>0.1585</v>
      </c>
      <c r="T15" s="120">
        <v>1</v>
      </c>
      <c r="U15" s="118"/>
      <c r="V15" s="119"/>
      <c r="W15" s="118"/>
      <c r="X15" s="118"/>
      <c r="Y15" s="118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115" t="s">
        <v>61</v>
      </c>
      <c r="H16" s="117">
        <v>-3.5999999999999997E-2</v>
      </c>
      <c r="I16" s="117">
        <v>3.0300000000000001E-2</v>
      </c>
      <c r="J16" s="117">
        <v>-0.11310000000000001</v>
      </c>
      <c r="K16" s="117">
        <v>6.1199999999999997E-2</v>
      </c>
      <c r="L16" s="118">
        <v>6.2199999999999998E-2</v>
      </c>
      <c r="M16" s="118">
        <v>-3.2199999999999999E-2</v>
      </c>
      <c r="N16" s="118">
        <v>4.5699999999999998E-2</v>
      </c>
      <c r="O16" s="119">
        <v>-0.16189999999999999</v>
      </c>
      <c r="P16" s="118">
        <v>9.0300000000000005E-2</v>
      </c>
      <c r="Q16" s="118">
        <v>0.1608</v>
      </c>
      <c r="R16" s="118">
        <v>0.1925</v>
      </c>
      <c r="S16" s="118">
        <v>4.8599999999999997E-2</v>
      </c>
      <c r="T16" s="118">
        <v>8.4900000000000003E-2</v>
      </c>
      <c r="U16" s="120">
        <v>1</v>
      </c>
      <c r="V16" s="119"/>
      <c r="W16" s="118"/>
      <c r="X16" s="118"/>
      <c r="Y16" s="118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121" t="s">
        <v>62</v>
      </c>
      <c r="H17" s="122">
        <v>0.1255</v>
      </c>
      <c r="I17" s="122">
        <v>6.25E-2</v>
      </c>
      <c r="J17" s="122">
        <v>0.14099999999999999</v>
      </c>
      <c r="K17" s="122">
        <v>-3.5999999999999997E-2</v>
      </c>
      <c r="L17" s="123">
        <v>6.9199999999999998E-2</v>
      </c>
      <c r="M17" s="123">
        <v>-2.3E-2</v>
      </c>
      <c r="N17" s="123">
        <v>9.3200000000000005E-2</v>
      </c>
      <c r="O17" s="125">
        <v>7.1599999999999997E-2</v>
      </c>
      <c r="P17" s="123">
        <v>1.6E-2</v>
      </c>
      <c r="Q17" s="123">
        <v>-6.7000000000000002E-3</v>
      </c>
      <c r="R17" s="123">
        <v>1.1599999999999999E-2</v>
      </c>
      <c r="S17" s="123">
        <v>8.9200000000000002E-2</v>
      </c>
      <c r="T17" s="123">
        <v>-3.1699999999999999E-2</v>
      </c>
      <c r="U17" s="123">
        <v>-0.45300000000000001</v>
      </c>
      <c r="V17" s="124">
        <v>1</v>
      </c>
      <c r="W17" s="123"/>
      <c r="X17" s="123"/>
      <c r="Y17" s="123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115" t="s">
        <v>63</v>
      </c>
      <c r="H18" s="117">
        <v>9.8299999999999998E-2</v>
      </c>
      <c r="I18" s="117">
        <v>0.1159</v>
      </c>
      <c r="J18" s="117">
        <v>4.65E-2</v>
      </c>
      <c r="K18" s="117">
        <v>0.11210000000000001</v>
      </c>
      <c r="L18" s="118">
        <v>7.1199999999999999E-2</v>
      </c>
      <c r="M18" s="118">
        <v>-1.1599999999999999E-2</v>
      </c>
      <c r="N18" s="118">
        <v>0.1109</v>
      </c>
      <c r="O18" s="119">
        <v>6.5000000000000002E-2</v>
      </c>
      <c r="P18" s="118">
        <v>-4.4400000000000002E-2</v>
      </c>
      <c r="Q18" s="118">
        <v>-5.7200000000000001E-2</v>
      </c>
      <c r="R18" s="118">
        <v>1.9400000000000001E-2</v>
      </c>
      <c r="S18" s="118">
        <v>3.15E-2</v>
      </c>
      <c r="T18" s="118">
        <v>4.41E-2</v>
      </c>
      <c r="U18" s="118">
        <v>1.8200000000000001E-2</v>
      </c>
      <c r="V18" s="119">
        <v>1.0500000000000001E-2</v>
      </c>
      <c r="W18" s="120">
        <v>1</v>
      </c>
      <c r="X18" s="118"/>
      <c r="Y18" s="118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115" t="s">
        <v>64</v>
      </c>
      <c r="H19" s="117">
        <v>-0.23219999999999999</v>
      </c>
      <c r="I19" s="117">
        <v>-0.12670000000000001</v>
      </c>
      <c r="J19" s="117">
        <v>-0.19370000000000001</v>
      </c>
      <c r="K19" s="117">
        <v>-6.25E-2</v>
      </c>
      <c r="L19" s="118">
        <v>-7.4399999999999994E-2</v>
      </c>
      <c r="M19" s="118">
        <v>-0.11269999999999999</v>
      </c>
      <c r="N19" s="118">
        <v>-0.1651</v>
      </c>
      <c r="O19" s="119">
        <v>-8.8300000000000003E-2</v>
      </c>
      <c r="P19" s="118">
        <v>7.9600000000000004E-2</v>
      </c>
      <c r="Q19" s="118">
        <v>-8.6599999999999996E-2</v>
      </c>
      <c r="R19" s="118">
        <v>1.8499999999999999E-2</v>
      </c>
      <c r="S19" s="118">
        <v>-1.72E-2</v>
      </c>
      <c r="T19" s="118">
        <v>-4.0500000000000001E-2</v>
      </c>
      <c r="U19" s="118">
        <v>1.6799999999999999E-2</v>
      </c>
      <c r="V19" s="119">
        <v>-3.5999999999999999E-3</v>
      </c>
      <c r="W19" s="118">
        <v>-5.3499999999999999E-2</v>
      </c>
      <c r="X19" s="120">
        <v>1</v>
      </c>
      <c r="Y19" s="120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126" t="s">
        <v>188</v>
      </c>
      <c r="H20" s="127">
        <v>-1.2500000000000001E-2</v>
      </c>
      <c r="I20" s="127">
        <v>2.1899999999999999E-2</v>
      </c>
      <c r="J20" s="127">
        <v>3.2000000000000002E-3</v>
      </c>
      <c r="K20" s="127">
        <v>-5.1999999999999998E-2</v>
      </c>
      <c r="L20" s="128">
        <v>-3.6499999999999998E-2</v>
      </c>
      <c r="M20" s="128">
        <v>1.3599999999999999E-2</v>
      </c>
      <c r="N20" s="128">
        <v>6.2100000000000002E-2</v>
      </c>
      <c r="O20" s="129">
        <v>2.81E-2</v>
      </c>
      <c r="P20" s="128">
        <v>3.6200000000000003E-2</v>
      </c>
      <c r="Q20" s="128">
        <v>1.84E-2</v>
      </c>
      <c r="R20" s="128">
        <v>-0.121</v>
      </c>
      <c r="S20" s="128">
        <v>4.9200000000000001E-2</v>
      </c>
      <c r="T20" s="128">
        <v>-0.1055</v>
      </c>
      <c r="U20" s="128">
        <v>5.1999999999999998E-3</v>
      </c>
      <c r="V20" s="129">
        <v>5.4000000000000003E-3</v>
      </c>
      <c r="W20" s="128">
        <v>4.7100000000000003E-2</v>
      </c>
      <c r="X20" s="128">
        <v>-2.7400000000000001E-2</v>
      </c>
      <c r="Y20" s="130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40"/>
    </row>
    <row r="33" spans="1:6" x14ac:dyDescent="0.55000000000000004">
      <c r="A33" s="15" t="s">
        <v>121</v>
      </c>
      <c r="B33" s="38">
        <v>0.50268164299999996</v>
      </c>
      <c r="C33" s="38">
        <v>5.8568615999999997E-2</v>
      </c>
      <c r="D33" s="38">
        <v>0.29346138199999999</v>
      </c>
      <c r="E33" s="38">
        <v>0.715245664</v>
      </c>
      <c r="F33" s="40"/>
    </row>
    <row r="34" spans="1:6" x14ac:dyDescent="0.55000000000000004">
      <c r="A34" s="11" t="s">
        <v>119</v>
      </c>
      <c r="B34" s="37">
        <v>0.102810869</v>
      </c>
      <c r="C34" s="37">
        <v>4.6463058000000002E-2</v>
      </c>
      <c r="D34" s="37">
        <v>6.4127960000000001E-3</v>
      </c>
      <c r="E34" s="37">
        <v>0.26176348300000002</v>
      </c>
      <c r="F34" s="40"/>
    </row>
    <row r="35" spans="1:6" x14ac:dyDescent="0.55000000000000004">
      <c r="A35" s="11" t="s">
        <v>120</v>
      </c>
      <c r="B35" s="37">
        <v>5.6012237999999999E-2</v>
      </c>
      <c r="C35" s="37">
        <v>2.6124393999999999E-2</v>
      </c>
      <c r="D35" s="37">
        <v>1.5379776E-2</v>
      </c>
      <c r="E35" s="37">
        <v>0.14906509200000001</v>
      </c>
    </row>
    <row r="36" spans="1:6" x14ac:dyDescent="0.55000000000000004">
      <c r="A36" s="11" t="s">
        <v>122</v>
      </c>
      <c r="B36" s="37">
        <v>0.114788714</v>
      </c>
      <c r="C36" s="37">
        <v>3.7601825999999998E-2</v>
      </c>
      <c r="D36" s="37">
        <v>3.5039480999999997E-2</v>
      </c>
      <c r="E36" s="37">
        <v>0.237154171</v>
      </c>
    </row>
    <row r="37" spans="1:6" x14ac:dyDescent="0.55000000000000004">
      <c r="A37" s="11" t="s">
        <v>123</v>
      </c>
      <c r="B37" s="37">
        <v>5.0094447E-2</v>
      </c>
      <c r="C37" s="37">
        <v>2.1553688000000001E-2</v>
      </c>
      <c r="D37" s="37">
        <v>1.2683076E-2</v>
      </c>
      <c r="E37" s="37">
        <v>0.15582190500000001</v>
      </c>
    </row>
    <row r="38" spans="1:6" x14ac:dyDescent="0.55000000000000004">
      <c r="A38" s="11" t="s">
        <v>124</v>
      </c>
      <c r="B38" s="37">
        <v>5.0981106999999998E-2</v>
      </c>
      <c r="C38" s="37">
        <v>2.9461162999999999E-2</v>
      </c>
      <c r="D38" s="37">
        <v>0</v>
      </c>
      <c r="E38" s="37">
        <v>0.15369871299999999</v>
      </c>
    </row>
    <row r="39" spans="1:6" x14ac:dyDescent="0.55000000000000004">
      <c r="A39" s="11" t="s">
        <v>125</v>
      </c>
      <c r="B39" s="37">
        <v>6.1549898999999998E-2</v>
      </c>
      <c r="C39" s="37">
        <v>2.8233517E-2</v>
      </c>
      <c r="D39" s="37">
        <v>7.0318969999999996E-3</v>
      </c>
      <c r="E39" s="37">
        <v>0.187770143</v>
      </c>
    </row>
    <row r="40" spans="1:6" x14ac:dyDescent="0.55000000000000004">
      <c r="A40" s="11" t="s">
        <v>126</v>
      </c>
      <c r="B40" s="37">
        <v>3.1928113000000001E-2</v>
      </c>
      <c r="C40" s="37">
        <v>1.9385100999999998E-2</v>
      </c>
      <c r="D40" s="37">
        <v>0</v>
      </c>
      <c r="E40" s="37">
        <v>0.10057867299999999</v>
      </c>
    </row>
    <row r="41" spans="1:6" x14ac:dyDescent="0.55000000000000004">
      <c r="A41" s="11" t="s">
        <v>127</v>
      </c>
      <c r="B41" s="37">
        <v>3.4516256000000002E-2</v>
      </c>
      <c r="C41" s="37">
        <v>2.0831234000000001E-2</v>
      </c>
      <c r="D41" s="37">
        <v>0</v>
      </c>
      <c r="E41" s="37">
        <v>0.122241274</v>
      </c>
    </row>
    <row r="42" spans="1:6" x14ac:dyDescent="0.55000000000000004">
      <c r="A42" s="11" t="s">
        <v>128</v>
      </c>
      <c r="B42" s="37">
        <v>0.466707229</v>
      </c>
      <c r="C42" s="37">
        <v>5.8192797999999997E-2</v>
      </c>
      <c r="D42" s="37">
        <v>0.27369365099999998</v>
      </c>
      <c r="E42" s="37">
        <v>0.67092382900000003</v>
      </c>
    </row>
    <row r="43" spans="1:6" x14ac:dyDescent="0.55000000000000004">
      <c r="A43" s="11" t="s">
        <v>129</v>
      </c>
      <c r="B43" s="37">
        <v>8.9431232999999999E-2</v>
      </c>
      <c r="C43" s="37">
        <v>4.8331087000000002E-2</v>
      </c>
      <c r="D43" s="37">
        <v>2.3285960000000001E-3</v>
      </c>
      <c r="E43" s="37">
        <v>0.22880278500000001</v>
      </c>
    </row>
    <row r="44" spans="1:6" x14ac:dyDescent="0.55000000000000004">
      <c r="A44" s="11" t="s">
        <v>130</v>
      </c>
      <c r="B44" s="37">
        <v>7.4022875000000002E-2</v>
      </c>
      <c r="C44" s="37">
        <v>4.1119314999999997E-2</v>
      </c>
      <c r="D44" s="37">
        <v>3.8054220000000001E-3</v>
      </c>
      <c r="E44" s="37">
        <v>0.242187127</v>
      </c>
    </row>
    <row r="45" spans="1:6" x14ac:dyDescent="0.55000000000000004">
      <c r="A45" s="11" t="s">
        <v>131</v>
      </c>
      <c r="B45" s="37">
        <v>5.2776335000000001E-2</v>
      </c>
      <c r="C45" s="37">
        <v>2.9333133000000001E-2</v>
      </c>
      <c r="D45" s="37">
        <v>3.8822380000000001E-3</v>
      </c>
      <c r="E45" s="37">
        <v>0.15996485899999999</v>
      </c>
    </row>
    <row r="46" spans="1:6" x14ac:dyDescent="0.55000000000000004">
      <c r="A46" s="11" t="s">
        <v>132</v>
      </c>
      <c r="B46" s="37">
        <v>7.9828125999999999E-2</v>
      </c>
      <c r="C46" s="37">
        <v>4.5421114999999998E-2</v>
      </c>
      <c r="D46" s="37">
        <v>4.0581059999999997E-3</v>
      </c>
      <c r="E46" s="37">
        <v>0.24628856800000001</v>
      </c>
    </row>
    <row r="47" spans="1:6" x14ac:dyDescent="0.55000000000000004">
      <c r="A47" s="11" t="s">
        <v>133</v>
      </c>
      <c r="B47" s="37">
        <v>0.100801366</v>
      </c>
      <c r="C47" s="37">
        <v>3.9595577E-2</v>
      </c>
      <c r="D47" s="37">
        <v>2.1910514999999998E-2</v>
      </c>
      <c r="E47" s="37">
        <v>0.221539602</v>
      </c>
    </row>
    <row r="48" spans="1:6" x14ac:dyDescent="0.55000000000000004">
      <c r="A48" s="11" t="s">
        <v>134</v>
      </c>
      <c r="B48" s="37">
        <v>3.6590985999999999E-2</v>
      </c>
      <c r="C48" s="37">
        <v>2.3232583000000001E-2</v>
      </c>
      <c r="D48" s="37">
        <v>3.1971489999999998E-3</v>
      </c>
      <c r="E48" s="37">
        <v>0.119884476</v>
      </c>
    </row>
    <row r="49" spans="1:6" x14ac:dyDescent="0.55000000000000004">
      <c r="A49" s="11" t="s">
        <v>135</v>
      </c>
      <c r="B49" s="37">
        <v>3.3256307999999998E-2</v>
      </c>
      <c r="C49" s="37">
        <v>2.2488807999999999E-2</v>
      </c>
      <c r="D49" s="37">
        <v>1.496502E-3</v>
      </c>
      <c r="E49" s="37">
        <v>0.120051436</v>
      </c>
    </row>
    <row r="50" spans="1:6" x14ac:dyDescent="0.55000000000000004">
      <c r="A50" s="11" t="s">
        <v>136</v>
      </c>
      <c r="B50" s="37">
        <v>3.0611129000000001E-2</v>
      </c>
      <c r="C50" s="37">
        <v>1.1606648000000001E-2</v>
      </c>
      <c r="D50" s="37">
        <v>8.968228E-3</v>
      </c>
      <c r="E50" s="37">
        <v>9.5810793000000005E-2</v>
      </c>
    </row>
    <row r="51" spans="1:6" x14ac:dyDescent="0.55000000000000004">
      <c r="A51" s="11" t="s">
        <v>137</v>
      </c>
      <c r="B51" s="37">
        <v>1.4520356999999999E-2</v>
      </c>
      <c r="C51" s="37">
        <v>8.2737890000000001E-3</v>
      </c>
      <c r="D51" s="37">
        <v>0</v>
      </c>
      <c r="E51" s="37">
        <v>4.1647911000000003E-2</v>
      </c>
    </row>
    <row r="52" spans="1:6" x14ac:dyDescent="0.55000000000000004">
      <c r="A52" s="11" t="s">
        <v>138</v>
      </c>
      <c r="B52" s="37">
        <v>1.0420206E-2</v>
      </c>
      <c r="C52" s="37">
        <v>6.9247270000000003E-3</v>
      </c>
      <c r="D52" s="37">
        <v>0</v>
      </c>
      <c r="E52" s="37">
        <v>4.5772646E-2</v>
      </c>
      <c r="F52" s="12"/>
    </row>
    <row r="53" spans="1:6" ht="14.7" thickBot="1" x14ac:dyDescent="0.6">
      <c r="A53" s="16" t="s">
        <v>187</v>
      </c>
      <c r="B53" s="39">
        <v>5.6705669999999996E-3</v>
      </c>
      <c r="C53" s="39">
        <v>1.9068959999999999E-3</v>
      </c>
      <c r="D53" s="39">
        <v>0</v>
      </c>
      <c r="E53" s="39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AW62"/>
  <sheetViews>
    <sheetView zoomScaleNormal="100" workbookViewId="0">
      <selection activeCell="BA23" sqref="BA23"/>
    </sheetView>
  </sheetViews>
  <sheetFormatPr defaultRowHeight="14.4" x14ac:dyDescent="0.55000000000000004"/>
  <cols>
    <col min="1" max="1" width="19.15625" style="111" bestFit="1" customWidth="1"/>
    <col min="2" max="2" width="22" style="111" bestFit="1" customWidth="1"/>
    <col min="3" max="3" width="9.62890625" style="111" bestFit="1" customWidth="1"/>
    <col min="4" max="4" width="9.05078125" style="111" bestFit="1" customWidth="1"/>
    <col min="5" max="5" width="13.9453125" style="111" bestFit="1" customWidth="1"/>
    <col min="6" max="6" width="5.7890625" style="111" bestFit="1" customWidth="1"/>
    <col min="7" max="8" width="9.05078125" style="111" bestFit="1" customWidth="1"/>
    <col min="9" max="9" width="13.9453125" style="111" bestFit="1" customWidth="1"/>
    <col min="10" max="10" width="5.7890625" style="111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5.578125" style="111" bestFit="1" customWidth="1"/>
    <col min="39" max="42" width="9.62890625" bestFit="1" customWidth="1"/>
    <col min="44" max="44" width="64.578125" style="111" bestFit="1" customWidth="1"/>
    <col min="45" max="48" width="8.62890625" bestFit="1" customWidth="1"/>
  </cols>
  <sheetData>
    <row r="1" spans="1:48" ht="14.7" thickBot="1" x14ac:dyDescent="0.6">
      <c r="A1" s="110" t="s">
        <v>278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110" t="s">
        <v>285</v>
      </c>
      <c r="M1" s="110"/>
      <c r="N1" s="110"/>
      <c r="O1" s="110"/>
      <c r="P1" s="110"/>
      <c r="Q1" s="110"/>
      <c r="R1" s="110"/>
      <c r="S1" s="110"/>
      <c r="T1" s="110"/>
      <c r="V1" s="82" t="s">
        <v>276</v>
      </c>
      <c r="W1" s="82"/>
      <c r="X1" s="82"/>
      <c r="Y1" s="82"/>
      <c r="Z1" s="84"/>
      <c r="AB1" s="99" t="s">
        <v>287</v>
      </c>
      <c r="AC1" s="99"/>
      <c r="AD1" s="99"/>
      <c r="AE1" s="99"/>
      <c r="AF1" s="99"/>
      <c r="AG1" s="99"/>
      <c r="AH1" s="99"/>
      <c r="AI1" s="99"/>
      <c r="AJ1" s="99"/>
      <c r="AL1" s="82" t="s">
        <v>277</v>
      </c>
      <c r="AM1" s="82"/>
      <c r="AN1" s="82"/>
      <c r="AO1" s="82"/>
      <c r="AP1" s="82"/>
      <c r="AR1" s="82" t="s">
        <v>342</v>
      </c>
      <c r="AS1" s="82"/>
      <c r="AT1" s="82"/>
      <c r="AU1" s="82"/>
      <c r="AV1" s="82"/>
    </row>
    <row r="2" spans="1:48" ht="14.7" thickTop="1" x14ac:dyDescent="0.55000000000000004">
      <c r="A2" s="131"/>
      <c r="B2" s="132" t="s">
        <v>337</v>
      </c>
      <c r="C2" s="133" t="s">
        <v>279</v>
      </c>
      <c r="D2" s="134"/>
      <c r="E2" s="134"/>
      <c r="F2" s="134"/>
      <c r="G2" s="133" t="s">
        <v>280</v>
      </c>
      <c r="H2" s="133"/>
      <c r="I2" s="134"/>
      <c r="J2" s="134"/>
      <c r="K2" s="111"/>
      <c r="L2" s="157"/>
      <c r="M2" s="158" t="s">
        <v>98</v>
      </c>
      <c r="N2" s="133"/>
      <c r="O2" s="133"/>
      <c r="P2" s="159"/>
      <c r="Q2" s="133" t="s">
        <v>99</v>
      </c>
      <c r="R2" s="133"/>
      <c r="S2" s="133"/>
      <c r="T2" s="133"/>
      <c r="U2" s="111"/>
      <c r="V2" s="164" t="s">
        <v>255</v>
      </c>
      <c r="W2" s="113" t="s">
        <v>296</v>
      </c>
      <c r="X2" s="113" t="s">
        <v>297</v>
      </c>
      <c r="Y2" s="113" t="s">
        <v>298</v>
      </c>
      <c r="Z2" s="113" t="s">
        <v>299</v>
      </c>
      <c r="AA2" s="111"/>
      <c r="AB2" s="25"/>
      <c r="AC2" s="95" t="s">
        <v>98</v>
      </c>
      <c r="AD2" s="96"/>
      <c r="AE2" s="96"/>
      <c r="AF2" s="97"/>
      <c r="AG2" s="96" t="s">
        <v>99</v>
      </c>
      <c r="AH2" s="96"/>
      <c r="AI2" s="96"/>
      <c r="AJ2" s="96"/>
      <c r="AL2" s="131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131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</row>
    <row r="3" spans="1:48" x14ac:dyDescent="0.55000000000000004">
      <c r="A3" s="131"/>
      <c r="B3" s="135" t="s">
        <v>251</v>
      </c>
      <c r="C3" s="136" t="s">
        <v>105</v>
      </c>
      <c r="D3" s="137"/>
      <c r="E3" s="137"/>
      <c r="F3" s="137"/>
      <c r="G3" s="136" t="s">
        <v>105</v>
      </c>
      <c r="H3" s="136"/>
      <c r="I3" s="137"/>
      <c r="J3" s="137"/>
      <c r="K3" s="111"/>
      <c r="L3" s="160"/>
      <c r="M3" s="161" t="s">
        <v>100</v>
      </c>
      <c r="N3" s="132" t="s">
        <v>101</v>
      </c>
      <c r="O3" s="132" t="s">
        <v>275</v>
      </c>
      <c r="P3" s="162" t="s">
        <v>104</v>
      </c>
      <c r="Q3" s="132" t="s">
        <v>100</v>
      </c>
      <c r="R3" s="132" t="s">
        <v>101</v>
      </c>
      <c r="S3" s="132" t="s">
        <v>275</v>
      </c>
      <c r="T3" s="132" t="s">
        <v>104</v>
      </c>
      <c r="U3" s="111"/>
      <c r="V3" s="138" t="s">
        <v>76</v>
      </c>
      <c r="W3" s="139">
        <v>9.6612600000000007E-2</v>
      </c>
      <c r="X3" s="117">
        <v>0.15375127</v>
      </c>
      <c r="Y3" s="139">
        <v>9.3628249999999996E-2</v>
      </c>
      <c r="Z3" s="117">
        <v>0.15375127</v>
      </c>
      <c r="AA3" s="111"/>
      <c r="AB3" s="26"/>
      <c r="AC3" s="41" t="s">
        <v>100</v>
      </c>
      <c r="AD3" s="1" t="s">
        <v>101</v>
      </c>
      <c r="AE3" s="1" t="s">
        <v>275</v>
      </c>
      <c r="AF3" s="61" t="s">
        <v>104</v>
      </c>
      <c r="AG3" s="1" t="s">
        <v>100</v>
      </c>
      <c r="AH3" s="1" t="s">
        <v>101</v>
      </c>
      <c r="AI3" s="1" t="s">
        <v>281</v>
      </c>
      <c r="AJ3" s="1" t="s">
        <v>104</v>
      </c>
      <c r="AL3" s="138" t="s">
        <v>76</v>
      </c>
      <c r="AM3" s="32">
        <v>9.6612600000000007E-2</v>
      </c>
      <c r="AN3" s="32">
        <v>0.12842189000000001</v>
      </c>
      <c r="AO3" s="32">
        <v>0.13260226</v>
      </c>
      <c r="AP3" s="32">
        <v>0.18067622</v>
      </c>
      <c r="AR3" s="138" t="s">
        <v>143</v>
      </c>
      <c r="AS3" s="32">
        <v>5.5767940000000002E-2</v>
      </c>
      <c r="AT3" s="32">
        <v>0.49805514000000001</v>
      </c>
      <c r="AU3" s="32">
        <v>0.53066937000000003</v>
      </c>
      <c r="AV3" s="32">
        <v>0.51005164999999997</v>
      </c>
    </row>
    <row r="4" spans="1:48" x14ac:dyDescent="0.55000000000000004">
      <c r="A4" s="131"/>
      <c r="B4" s="132" t="s">
        <v>106</v>
      </c>
      <c r="C4" s="132" t="s">
        <v>103</v>
      </c>
      <c r="D4" s="132" t="s">
        <v>102</v>
      </c>
      <c r="E4" s="132" t="s">
        <v>307</v>
      </c>
      <c r="F4" s="132" t="s">
        <v>68</v>
      </c>
      <c r="G4" s="132" t="s">
        <v>103</v>
      </c>
      <c r="H4" s="132" t="s">
        <v>102</v>
      </c>
      <c r="I4" s="132" t="s">
        <v>307</v>
      </c>
      <c r="J4" s="132" t="s">
        <v>68</v>
      </c>
      <c r="K4" s="111"/>
      <c r="L4" s="66" t="s">
        <v>49</v>
      </c>
      <c r="M4" s="67">
        <v>6.8136080000000002E-2</v>
      </c>
      <c r="N4" s="68">
        <v>4.1916509999999997E-2</v>
      </c>
      <c r="O4" s="68" t="s">
        <v>308</v>
      </c>
      <c r="P4" s="69">
        <f>M4-N4</f>
        <v>2.6219570000000005E-2</v>
      </c>
      <c r="Q4" s="68">
        <v>0.1104624</v>
      </c>
      <c r="R4" s="68">
        <v>7.8778089999999995E-2</v>
      </c>
      <c r="S4" s="68" t="s">
        <v>320</v>
      </c>
      <c r="T4" s="68">
        <f>Q4-R4</f>
        <v>3.1684310000000007E-2</v>
      </c>
      <c r="U4" s="111"/>
      <c r="V4" s="131"/>
      <c r="W4" s="141">
        <v>4.1719010000000001E-2</v>
      </c>
      <c r="X4" s="141">
        <v>3.6369230000000002E-2</v>
      </c>
      <c r="Y4" s="141">
        <v>3.2849990000000003E-2</v>
      </c>
      <c r="Z4" s="141">
        <v>3.6369230000000002E-2</v>
      </c>
      <c r="AA4" s="111"/>
      <c r="AB4" s="66" t="s">
        <v>49</v>
      </c>
      <c r="AC4" s="67">
        <v>6.8136080000000002E-2</v>
      </c>
      <c r="AD4" s="68">
        <v>7.8725020000000007E-2</v>
      </c>
      <c r="AE4" s="68" t="str">
        <f>"("&amp;TEXT(AC23,"0.0%")&amp;", "&amp;TEXT(AD23,"0.0%")&amp;")"</f>
        <v>(4.4%, 13.2%)</v>
      </c>
      <c r="AF4" s="69">
        <f>AC4-AD4</f>
        <v>-1.0588940000000005E-2</v>
      </c>
      <c r="AG4" s="68">
        <v>0.1104624</v>
      </c>
      <c r="AH4" s="68">
        <v>0.14220278</v>
      </c>
      <c r="AI4" s="68" t="str">
        <f>"("&amp;TEXT(AG23,"0.0%")&amp;", "&amp;TEXT(AH23,"0.0%")&amp;")"</f>
        <v>(8.3%, 22.4%)</v>
      </c>
      <c r="AJ4" s="68">
        <f>AG4-AH4</f>
        <v>-3.1740379999999999E-2</v>
      </c>
      <c r="AL4" s="131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131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</row>
    <row r="5" spans="1:48" x14ac:dyDescent="0.55000000000000004">
      <c r="A5" s="138" t="s">
        <v>49</v>
      </c>
      <c r="B5" s="139">
        <v>9.6612600000000007E-2</v>
      </c>
      <c r="C5" s="139">
        <v>2.8430401999999999</v>
      </c>
      <c r="D5" s="139">
        <v>1.7515532</v>
      </c>
      <c r="E5" s="139">
        <v>-2.8430401999999999</v>
      </c>
      <c r="F5" s="140">
        <v>0.32720458000000002</v>
      </c>
      <c r="G5" s="139">
        <v>0.73459558000000003</v>
      </c>
      <c r="H5" s="139">
        <v>3.7256619999999998</v>
      </c>
      <c r="I5" s="139">
        <v>-0.73459558000000003</v>
      </c>
      <c r="J5" s="140">
        <v>0.39153553000000002</v>
      </c>
      <c r="K5" s="111"/>
      <c r="L5" s="51" t="s">
        <v>50</v>
      </c>
      <c r="M5" s="59">
        <v>7.1440039999999996E-2</v>
      </c>
      <c r="N5" s="47">
        <v>0.11147857999999999</v>
      </c>
      <c r="O5" s="47" t="s">
        <v>309</v>
      </c>
      <c r="P5" s="64">
        <f t="shared" ref="P5:P21" si="0">M5-N5</f>
        <v>-4.0038539999999997E-2</v>
      </c>
      <c r="Q5" s="47">
        <v>5.1722030000000002E-2</v>
      </c>
      <c r="R5" s="47">
        <v>9.259618E-2</v>
      </c>
      <c r="S5" s="47" t="s">
        <v>321</v>
      </c>
      <c r="T5" s="47">
        <f t="shared" ref="T5:T21" si="1">Q5-R5</f>
        <v>-4.0874149999999998E-2</v>
      </c>
      <c r="U5" s="111"/>
      <c r="V5" s="131" t="s">
        <v>77</v>
      </c>
      <c r="W5" s="117">
        <v>0.11980947</v>
      </c>
      <c r="X5" s="117">
        <v>0.11388047</v>
      </c>
      <c r="Y5" s="117">
        <v>9.2864829999999995E-2</v>
      </c>
      <c r="Z5" s="117">
        <v>8.6742130000000001E-2</v>
      </c>
      <c r="AA5" s="111"/>
      <c r="AB5" s="51" t="s">
        <v>50</v>
      </c>
      <c r="AC5" s="59">
        <v>7.1440039999999996E-2</v>
      </c>
      <c r="AD5" s="47">
        <v>9.5251769999999999E-2</v>
      </c>
      <c r="AE5" s="47" t="str">
        <f t="shared" ref="AE5:AE21" si="2">"("&amp;TEXT(AC24,"0.0%")&amp;", "&amp;TEXT(AD24,"0.0%")&amp;")"</f>
        <v>(3.7%, 16.5%)</v>
      </c>
      <c r="AF5" s="64">
        <f t="shared" ref="AF5:AF21" si="3">AC5-AD5</f>
        <v>-2.3811730000000003E-2</v>
      </c>
      <c r="AG5" s="47">
        <v>5.1722030000000002E-2</v>
      </c>
      <c r="AH5" s="47">
        <v>7.6041339999999999E-2</v>
      </c>
      <c r="AI5" s="47" t="str">
        <f t="shared" ref="AI5:AI21" si="4">"("&amp;TEXT(AG24,"0.0%")&amp;", "&amp;TEXT(AH24,"0.0%")&amp;")"</f>
        <v>(3.5%, 12.4%)</v>
      </c>
      <c r="AJ5" s="47">
        <f t="shared" ref="AJ5:AJ21" si="5">AG5-AH5</f>
        <v>-2.4319309999999997E-2</v>
      </c>
      <c r="AL5" s="131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131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</row>
    <row r="6" spans="1:48" x14ac:dyDescent="0.55000000000000004">
      <c r="A6" s="131"/>
      <c r="B6" s="141">
        <v>4.1719010000000001E-2</v>
      </c>
      <c r="C6" s="141">
        <v>0.31357642000000002</v>
      </c>
      <c r="D6" s="141">
        <v>0.18471518000000001</v>
      </c>
      <c r="E6" s="141">
        <v>0.31357642000000002</v>
      </c>
      <c r="F6" s="142"/>
      <c r="G6" s="141">
        <v>0.58023603000000001</v>
      </c>
      <c r="H6" s="141">
        <v>0.29934759</v>
      </c>
      <c r="I6" s="141">
        <v>0.58023603000000001</v>
      </c>
      <c r="J6" s="142"/>
      <c r="K6" s="111"/>
      <c r="L6" s="51" t="s">
        <v>66</v>
      </c>
      <c r="M6" s="59">
        <v>0.12270299</v>
      </c>
      <c r="N6" s="47">
        <v>0.19739138000000001</v>
      </c>
      <c r="O6" s="47" t="s">
        <v>310</v>
      </c>
      <c r="P6" s="64">
        <f t="shared" si="0"/>
        <v>-7.4688390000000007E-2</v>
      </c>
      <c r="Q6" s="47">
        <v>0.11279594</v>
      </c>
      <c r="R6" s="47">
        <v>0.15585732999999999</v>
      </c>
      <c r="S6" s="47" t="s">
        <v>322</v>
      </c>
      <c r="T6" s="47">
        <f t="shared" si="1"/>
        <v>-4.3061389999999991E-2</v>
      </c>
      <c r="U6" s="111"/>
      <c r="V6" s="131"/>
      <c r="W6" s="141">
        <v>2.6568250000000002E-2</v>
      </c>
      <c r="X6" s="141">
        <v>2.5969559999999999E-2</v>
      </c>
      <c r="Y6" s="141">
        <v>2.631147E-2</v>
      </c>
      <c r="Z6" s="141">
        <v>2.5855960000000001E-2</v>
      </c>
      <c r="AA6" s="111"/>
      <c r="AB6" s="51" t="s">
        <v>66</v>
      </c>
      <c r="AC6" s="59">
        <v>0.12270299</v>
      </c>
      <c r="AD6" s="47">
        <v>0.17844787000000001</v>
      </c>
      <c r="AE6" s="47" t="str">
        <f t="shared" si="2"/>
        <v>(9.5%, 25.3%)</v>
      </c>
      <c r="AF6" s="64">
        <f t="shared" si="3"/>
        <v>-5.5744880000000011E-2</v>
      </c>
      <c r="AG6" s="47">
        <v>0.11279594</v>
      </c>
      <c r="AH6" s="47">
        <v>0.13542082</v>
      </c>
      <c r="AI6" s="47" t="str">
        <f t="shared" si="4"/>
        <v>(7.3%, 18.8%)</v>
      </c>
      <c r="AJ6" s="47">
        <f t="shared" si="5"/>
        <v>-2.262488E-2</v>
      </c>
      <c r="AL6" s="131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131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</row>
    <row r="7" spans="1:48" x14ac:dyDescent="0.55000000000000004">
      <c r="A7" s="131" t="s">
        <v>50</v>
      </c>
      <c r="B7" s="117">
        <v>0.11980947</v>
      </c>
      <c r="C7" s="117">
        <v>1.0401199999999999</v>
      </c>
      <c r="D7" s="117">
        <v>3.7564034999999998</v>
      </c>
      <c r="E7" s="117">
        <v>-1.0401199999999999</v>
      </c>
      <c r="F7" s="143">
        <v>0.25912784999999999</v>
      </c>
      <c r="G7" s="117">
        <v>2.5857245999999998</v>
      </c>
      <c r="H7" s="117">
        <v>3.5312926</v>
      </c>
      <c r="I7" s="117">
        <v>-1.5857246</v>
      </c>
      <c r="J7" s="143">
        <v>0.38389648999999998</v>
      </c>
      <c r="K7" s="111"/>
      <c r="L7" s="51" t="s">
        <v>52</v>
      </c>
      <c r="M7" s="54">
        <v>4.8939410000000003E-2</v>
      </c>
      <c r="N7" s="50">
        <v>2.3507699999999999E-2</v>
      </c>
      <c r="O7" s="50" t="s">
        <v>300</v>
      </c>
      <c r="P7" s="65">
        <f t="shared" si="0"/>
        <v>2.5431710000000003E-2</v>
      </c>
      <c r="Q7" s="47">
        <v>5.039693E-2</v>
      </c>
      <c r="R7" s="47">
        <v>3.5469149999999998E-2</v>
      </c>
      <c r="S7" s="47" t="s">
        <v>323</v>
      </c>
      <c r="T7" s="47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51" t="s">
        <v>52</v>
      </c>
      <c r="AC7" s="54">
        <v>4.8939410000000003E-2</v>
      </c>
      <c r="AD7" s="50">
        <v>2.049573E-2</v>
      </c>
      <c r="AE7" s="50" t="str">
        <f t="shared" si="2"/>
        <v>(0.0%, 4.1%)</v>
      </c>
      <c r="AF7" s="65">
        <f t="shared" si="3"/>
        <v>2.8443680000000002E-2</v>
      </c>
      <c r="AG7" s="47">
        <v>5.039693E-2</v>
      </c>
      <c r="AH7" s="47">
        <v>2.9722080000000001E-2</v>
      </c>
      <c r="AI7" s="47" t="str">
        <f t="shared" si="4"/>
        <v>(0.0%, 5.5%)</v>
      </c>
      <c r="AJ7" s="47">
        <f t="shared" si="5"/>
        <v>2.0674849999999998E-2</v>
      </c>
      <c r="AL7" s="131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131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</row>
    <row r="8" spans="1:48" x14ac:dyDescent="0.55000000000000004">
      <c r="A8" s="131"/>
      <c r="B8" s="141">
        <v>2.6568250000000002E-2</v>
      </c>
      <c r="C8" s="141">
        <v>0.84671099999999999</v>
      </c>
      <c r="D8" s="141">
        <v>0.46331041000000001</v>
      </c>
      <c r="E8" s="141">
        <v>0.84671099999999999</v>
      </c>
      <c r="F8" s="142"/>
      <c r="G8" s="141">
        <v>0.32062763999999999</v>
      </c>
      <c r="H8" s="141">
        <v>0.21299593999999999</v>
      </c>
      <c r="I8" s="141">
        <v>0.32062763999999999</v>
      </c>
      <c r="J8" s="142"/>
      <c r="K8" s="111"/>
      <c r="L8" s="77" t="s">
        <v>53</v>
      </c>
      <c r="M8" s="54">
        <v>4.795696E-2</v>
      </c>
      <c r="N8" s="50">
        <v>2.3726089999999998E-2</v>
      </c>
      <c r="O8" s="50" t="s">
        <v>311</v>
      </c>
      <c r="P8" s="65">
        <f t="shared" si="0"/>
        <v>2.4230870000000002E-2</v>
      </c>
      <c r="Q8" s="50">
        <v>5.1174730000000002E-2</v>
      </c>
      <c r="R8" s="50">
        <v>2.9848650000000001E-2</v>
      </c>
      <c r="S8" s="50" t="s">
        <v>324</v>
      </c>
      <c r="T8" s="50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77" t="s">
        <v>53</v>
      </c>
      <c r="AC8" s="54">
        <v>4.795696E-2</v>
      </c>
      <c r="AD8" s="50">
        <v>2.0800320000000001E-2</v>
      </c>
      <c r="AE8" s="50" t="str">
        <f t="shared" si="2"/>
        <v>(0.3%, 3.6%)</v>
      </c>
      <c r="AF8" s="65">
        <f t="shared" si="3"/>
        <v>2.7156639999999999E-2</v>
      </c>
      <c r="AG8" s="50">
        <v>5.1174730000000002E-2</v>
      </c>
      <c r="AH8" s="50">
        <v>2.5150309999999999E-2</v>
      </c>
      <c r="AI8" s="50" t="str">
        <f t="shared" si="4"/>
        <v>(0.4%, 4.3%)</v>
      </c>
      <c r="AJ8" s="50">
        <f t="shared" si="5"/>
        <v>2.6024420000000003E-2</v>
      </c>
      <c r="AL8" s="131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131"/>
      <c r="AS8" s="7">
        <v>0.12281089000000001</v>
      </c>
      <c r="AT8" s="7">
        <v>0.65530191000000004</v>
      </c>
      <c r="AU8" s="7">
        <v>0.71689141999999995</v>
      </c>
      <c r="AV8" s="7">
        <v>0.18471145</v>
      </c>
    </row>
    <row r="9" spans="1:48" x14ac:dyDescent="0.55000000000000004">
      <c r="A9" s="131" t="s">
        <v>66</v>
      </c>
      <c r="B9" s="117">
        <v>0.13253411000000001</v>
      </c>
      <c r="C9" s="117">
        <v>-3.6234806000000002</v>
      </c>
      <c r="D9" s="117">
        <v>6.0127410000000001</v>
      </c>
      <c r="E9" s="117"/>
      <c r="F9" s="143">
        <v>0.31028009000000001</v>
      </c>
      <c r="G9" s="117">
        <v>-0.22466958000000001</v>
      </c>
      <c r="H9" s="117">
        <v>5.3731800999999999</v>
      </c>
      <c r="I9" s="117">
        <v>2.2246695999999999</v>
      </c>
      <c r="J9" s="143">
        <v>0.30720183000000001</v>
      </c>
      <c r="K9" s="111"/>
      <c r="L9" s="51" t="s">
        <v>54</v>
      </c>
      <c r="M9" s="59">
        <v>6.9183330000000001E-2</v>
      </c>
      <c r="N9" s="47">
        <v>5.4268719999999999E-2</v>
      </c>
      <c r="O9" s="47" t="s">
        <v>312</v>
      </c>
      <c r="P9" s="64">
        <f t="shared" si="0"/>
        <v>1.4914610000000002E-2</v>
      </c>
      <c r="Q9" s="47">
        <v>5.9529369999999998E-2</v>
      </c>
      <c r="R9" s="47">
        <v>6.1100809999999998E-2</v>
      </c>
      <c r="S9" s="47" t="s">
        <v>325</v>
      </c>
      <c r="T9" s="47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51" t="s">
        <v>54</v>
      </c>
      <c r="AC9" s="59">
        <v>6.9183330000000001E-2</v>
      </c>
      <c r="AD9" s="47">
        <v>5.2523840000000002E-2</v>
      </c>
      <c r="AE9" s="47" t="str">
        <f t="shared" si="2"/>
        <v>(1.8%, 8.6%)</v>
      </c>
      <c r="AF9" s="64">
        <f t="shared" si="3"/>
        <v>1.6659489999999999E-2</v>
      </c>
      <c r="AG9" s="47">
        <v>5.9529369999999998E-2</v>
      </c>
      <c r="AH9" s="47">
        <v>5.6836690000000002E-2</v>
      </c>
      <c r="AI9" s="47" t="str">
        <f t="shared" si="4"/>
        <v>(2.0%, 9.1%)</v>
      </c>
      <c r="AJ9" s="47">
        <f t="shared" si="5"/>
        <v>2.6926799999999959E-3</v>
      </c>
      <c r="AL9" s="131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131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</row>
    <row r="10" spans="1:48" x14ac:dyDescent="0.55000000000000004">
      <c r="A10" s="131"/>
      <c r="B10" s="141">
        <v>2.7820060000000001E-2</v>
      </c>
      <c r="C10" s="141">
        <v>1.0768905</v>
      </c>
      <c r="D10" s="141">
        <v>0.52642151999999998</v>
      </c>
      <c r="E10" s="141"/>
      <c r="F10" s="142"/>
      <c r="G10" s="141">
        <v>0.89156049999999998</v>
      </c>
      <c r="H10" s="141">
        <v>0.44249549999999999</v>
      </c>
      <c r="I10" s="141">
        <v>0.89156049999999998</v>
      </c>
      <c r="J10" s="142"/>
      <c r="K10" s="111"/>
      <c r="L10" s="51" t="s">
        <v>55</v>
      </c>
      <c r="M10" s="59">
        <v>2.5634759999999999E-2</v>
      </c>
      <c r="N10" s="47">
        <v>2.7146900000000002E-2</v>
      </c>
      <c r="O10" s="47" t="s">
        <v>301</v>
      </c>
      <c r="P10" s="64">
        <f t="shared" si="0"/>
        <v>-1.5121400000000021E-3</v>
      </c>
      <c r="Q10" s="47">
        <v>3.3791559999999998E-2</v>
      </c>
      <c r="R10" s="47">
        <v>3.8353110000000003E-2</v>
      </c>
      <c r="S10" s="47" t="s">
        <v>305</v>
      </c>
      <c r="T10" s="47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51" t="s">
        <v>55</v>
      </c>
      <c r="AC10" s="59">
        <v>2.5634759999999999E-2</v>
      </c>
      <c r="AD10" s="47">
        <v>2.5938269999999999E-2</v>
      </c>
      <c r="AE10" s="47" t="str">
        <f t="shared" si="2"/>
        <v>(0.0%, 5.1%)</v>
      </c>
      <c r="AF10" s="64">
        <f t="shared" si="3"/>
        <v>-3.0350999999999989E-4</v>
      </c>
      <c r="AG10" s="47">
        <v>3.3791559999999998E-2</v>
      </c>
      <c r="AH10" s="47">
        <v>3.522057E-2</v>
      </c>
      <c r="AI10" s="47" t="str">
        <f t="shared" si="4"/>
        <v>(0.0%, 7.1%)</v>
      </c>
      <c r="AJ10" s="47">
        <f t="shared" si="5"/>
        <v>-1.4290100000000014E-3</v>
      </c>
      <c r="AL10" s="131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131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</row>
    <row r="11" spans="1:48" x14ac:dyDescent="0.55000000000000004">
      <c r="A11" s="131" t="s">
        <v>52</v>
      </c>
      <c r="B11" s="117">
        <v>7.8485319999999997E-2</v>
      </c>
      <c r="C11" s="117">
        <v>1.4265587</v>
      </c>
      <c r="D11" s="117">
        <v>1.2091874</v>
      </c>
      <c r="E11" s="117">
        <v>-1.4265587</v>
      </c>
      <c r="F11" s="143">
        <v>0.21140044</v>
      </c>
      <c r="G11" s="117">
        <v>1.4058937</v>
      </c>
      <c r="H11" s="117">
        <v>2.0648767000000001</v>
      </c>
      <c r="I11" s="117">
        <v>-1.4058937</v>
      </c>
      <c r="J11" s="143">
        <v>0.29521856000000002</v>
      </c>
      <c r="K11" s="111"/>
      <c r="L11" s="51" t="s">
        <v>56</v>
      </c>
      <c r="M11" s="59">
        <v>3.9531040000000003E-2</v>
      </c>
      <c r="N11" s="47">
        <v>3.3937719999999998E-2</v>
      </c>
      <c r="O11" s="47" t="s">
        <v>313</v>
      </c>
      <c r="P11" s="64">
        <f t="shared" si="0"/>
        <v>5.5933200000000058E-3</v>
      </c>
      <c r="Q11" s="47">
        <v>3.2910590000000003E-2</v>
      </c>
      <c r="R11" s="47">
        <v>3.6156210000000001E-2</v>
      </c>
      <c r="S11" s="47" t="s">
        <v>326</v>
      </c>
      <c r="T11" s="47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51" t="s">
        <v>56</v>
      </c>
      <c r="AC11" s="59">
        <v>3.9531040000000003E-2</v>
      </c>
      <c r="AD11" s="47">
        <v>2.7262399999999999E-2</v>
      </c>
      <c r="AE11" s="47" t="str">
        <f t="shared" si="2"/>
        <v>(0.1%, 5.1%)</v>
      </c>
      <c r="AF11" s="64">
        <f t="shared" si="3"/>
        <v>1.2268640000000004E-2</v>
      </c>
      <c r="AG11" s="47">
        <v>3.2910590000000003E-2</v>
      </c>
      <c r="AH11" s="47">
        <v>2.791511E-2</v>
      </c>
      <c r="AI11" s="47" t="str">
        <f t="shared" si="4"/>
        <v>(0.1%, 5.3%)</v>
      </c>
      <c r="AJ11" s="47">
        <f t="shared" si="5"/>
        <v>4.9954800000000035E-3</v>
      </c>
      <c r="AL11" s="131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131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</row>
    <row r="12" spans="1:48" x14ac:dyDescent="0.55000000000000004">
      <c r="A12" s="131"/>
      <c r="B12" s="141">
        <v>3.185557E-2</v>
      </c>
      <c r="C12" s="141">
        <v>0.21067010999999999</v>
      </c>
      <c r="D12" s="141">
        <v>0.13232743999999999</v>
      </c>
      <c r="E12" s="141">
        <v>0.21067010999999999</v>
      </c>
      <c r="F12" s="142"/>
      <c r="G12" s="141">
        <v>0.37689736000000001</v>
      </c>
      <c r="H12" s="141">
        <v>0.24424888</v>
      </c>
      <c r="I12" s="141">
        <v>0.37689736000000001</v>
      </c>
      <c r="J12" s="142"/>
      <c r="K12" s="111"/>
      <c r="L12" s="66" t="s">
        <v>57</v>
      </c>
      <c r="M12" s="67">
        <v>9.0980679999999994E-2</v>
      </c>
      <c r="N12" s="68">
        <v>6.6554039999999995E-2</v>
      </c>
      <c r="O12" s="68" t="s">
        <v>302</v>
      </c>
      <c r="P12" s="69">
        <f t="shared" si="0"/>
        <v>2.4426639999999999E-2</v>
      </c>
      <c r="Q12" s="68">
        <v>8.8588260000000002E-2</v>
      </c>
      <c r="R12" s="68">
        <v>7.4292789999999997E-2</v>
      </c>
      <c r="S12" s="68" t="s">
        <v>327</v>
      </c>
      <c r="T12" s="68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66" t="s">
        <v>57</v>
      </c>
      <c r="AC12" s="67">
        <v>9.0980679999999994E-2</v>
      </c>
      <c r="AD12" s="68">
        <v>6.5228789999999995E-2</v>
      </c>
      <c r="AE12" s="68" t="str">
        <f t="shared" si="2"/>
        <v>(3.9%, 10.0%)</v>
      </c>
      <c r="AF12" s="69">
        <f t="shared" si="3"/>
        <v>2.575189E-2</v>
      </c>
      <c r="AG12" s="68">
        <v>8.8588260000000002E-2</v>
      </c>
      <c r="AH12" s="68">
        <v>6.9982030000000001E-2</v>
      </c>
      <c r="AI12" s="68" t="str">
        <f t="shared" si="4"/>
        <v>(4.5%, 9.8%)</v>
      </c>
      <c r="AJ12" s="68">
        <f t="shared" si="5"/>
        <v>1.8606230000000001E-2</v>
      </c>
      <c r="AL12" s="131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131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</row>
    <row r="13" spans="1:48" x14ac:dyDescent="0.55000000000000004">
      <c r="A13" s="131" t="s">
        <v>53</v>
      </c>
      <c r="B13" s="117">
        <v>7.2868100000000005E-2</v>
      </c>
      <c r="C13" s="117">
        <v>3.0093820999999998</v>
      </c>
      <c r="D13" s="117">
        <v>1.3145003</v>
      </c>
      <c r="E13" s="117">
        <v>-3.0093820999999998</v>
      </c>
      <c r="F13" s="143">
        <v>0.42961407000000001</v>
      </c>
      <c r="G13" s="117">
        <v>3.9061300000000001</v>
      </c>
      <c r="H13" s="117">
        <v>1.8716254999999999</v>
      </c>
      <c r="I13" s="117">
        <v>-3.8585109000000002</v>
      </c>
      <c r="J13" s="143">
        <v>0.45788240000000002</v>
      </c>
      <c r="K13" s="111"/>
      <c r="L13" s="51" t="s">
        <v>65</v>
      </c>
      <c r="M13" s="59">
        <v>7.3430350000000005E-2</v>
      </c>
      <c r="N13" s="47">
        <v>7.0073410000000003E-2</v>
      </c>
      <c r="O13" s="47" t="s">
        <v>303</v>
      </c>
      <c r="P13" s="64">
        <f t="shared" si="0"/>
        <v>3.3569400000000027E-3</v>
      </c>
      <c r="Q13" s="47">
        <v>7.4186550000000004E-2</v>
      </c>
      <c r="R13" s="47">
        <v>5.972591E-2</v>
      </c>
      <c r="S13" s="47" t="s">
        <v>328</v>
      </c>
      <c r="T13" s="47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51" t="s">
        <v>65</v>
      </c>
      <c r="AC13" s="59">
        <v>7.3430350000000005E-2</v>
      </c>
      <c r="AD13" s="47">
        <v>7.3730889999999993E-2</v>
      </c>
      <c r="AE13" s="47" t="str">
        <f t="shared" si="2"/>
        <v>(4.7%, 10.3%)</v>
      </c>
      <c r="AF13" s="64">
        <f t="shared" si="3"/>
        <v>-3.0053999999998804E-4</v>
      </c>
      <c r="AG13" s="47">
        <v>7.4186550000000004E-2</v>
      </c>
      <c r="AH13" s="47">
        <v>6.0399599999999998E-2</v>
      </c>
      <c r="AI13" s="47" t="str">
        <f t="shared" si="4"/>
        <v>(4.1%, 8.3%)</v>
      </c>
      <c r="AJ13" s="47">
        <f t="shared" si="5"/>
        <v>1.3786950000000006E-2</v>
      </c>
      <c r="AL13" s="131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131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</row>
    <row r="14" spans="1:48" x14ac:dyDescent="0.55000000000000004">
      <c r="A14" s="131"/>
      <c r="B14" s="141">
        <v>2.182373E-2</v>
      </c>
      <c r="C14" s="141">
        <v>0.15799311999999999</v>
      </c>
      <c r="D14" s="141">
        <v>0.10675022000000001</v>
      </c>
      <c r="E14" s="141">
        <v>0.15799311999999999</v>
      </c>
      <c r="F14" s="142"/>
      <c r="G14" s="141">
        <v>0.19711545999999999</v>
      </c>
      <c r="H14" s="141">
        <v>8.8297879999999995E-2</v>
      </c>
      <c r="I14" s="141">
        <v>0.20534568</v>
      </c>
      <c r="J14" s="142"/>
      <c r="K14" s="111"/>
      <c r="L14" s="51" t="s">
        <v>58</v>
      </c>
      <c r="M14" s="59">
        <v>5.770608E-2</v>
      </c>
      <c r="N14" s="47">
        <v>5.6864369999999997E-2</v>
      </c>
      <c r="O14" s="47" t="s">
        <v>304</v>
      </c>
      <c r="P14" s="64">
        <f t="shared" si="0"/>
        <v>8.4171000000000246E-4</v>
      </c>
      <c r="Q14" s="47">
        <v>5.2101130000000002E-2</v>
      </c>
      <c r="R14" s="47">
        <v>6.9323679999999999E-2</v>
      </c>
      <c r="S14" s="47" t="s">
        <v>329</v>
      </c>
      <c r="T14" s="47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51" t="s">
        <v>58</v>
      </c>
      <c r="AC14" s="59">
        <v>5.770608E-2</v>
      </c>
      <c r="AD14" s="47">
        <v>6.4482520000000002E-2</v>
      </c>
      <c r="AE14" s="47" t="str">
        <f t="shared" si="2"/>
        <v>(3.8%, 9.2%)</v>
      </c>
      <c r="AF14" s="64">
        <f t="shared" si="3"/>
        <v>-6.7764400000000016E-3</v>
      </c>
      <c r="AG14" s="47">
        <v>5.2101130000000002E-2</v>
      </c>
      <c r="AH14" s="47">
        <v>7.5554170000000004E-2</v>
      </c>
      <c r="AI14" s="47" t="str">
        <f t="shared" si="4"/>
        <v>(4.8%, 10.4%)</v>
      </c>
      <c r="AJ14" s="47">
        <f t="shared" si="5"/>
        <v>-2.3453040000000001E-2</v>
      </c>
      <c r="AL14" s="131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131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</row>
    <row r="15" spans="1:48" x14ac:dyDescent="0.55000000000000004">
      <c r="A15" s="131" t="s">
        <v>54</v>
      </c>
      <c r="B15" s="117">
        <v>8.2217509999999994E-2</v>
      </c>
      <c r="C15" s="117">
        <v>2.8875259999999998</v>
      </c>
      <c r="D15" s="117">
        <v>2.6647549000000001</v>
      </c>
      <c r="E15" s="117">
        <v>-2.8875259999999998</v>
      </c>
      <c r="F15" s="143">
        <v>0.35805400999999998</v>
      </c>
      <c r="G15" s="117">
        <v>4.7431305999999998</v>
      </c>
      <c r="H15" s="117">
        <v>3.3955837</v>
      </c>
      <c r="I15" s="117">
        <v>-4.3431306000000003</v>
      </c>
      <c r="J15" s="143">
        <v>0.35787999999999998</v>
      </c>
      <c r="K15" s="111"/>
      <c r="L15" s="51" t="s">
        <v>59</v>
      </c>
      <c r="M15" s="59">
        <v>8.2601469999999996E-2</v>
      </c>
      <c r="N15" s="47">
        <v>9.4426140000000006E-2</v>
      </c>
      <c r="O15" s="47" t="s">
        <v>314</v>
      </c>
      <c r="P15" s="64">
        <f t="shared" si="0"/>
        <v>-1.1824670000000009E-2</v>
      </c>
      <c r="Q15" s="47">
        <v>7.9484600000000002E-2</v>
      </c>
      <c r="R15" s="47">
        <v>7.8740920000000006E-2</v>
      </c>
      <c r="S15" s="47" t="s">
        <v>330</v>
      </c>
      <c r="T15" s="47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51" t="s">
        <v>59</v>
      </c>
      <c r="AC15" s="59">
        <v>8.2601469999999996E-2</v>
      </c>
      <c r="AD15" s="47">
        <v>0.1015486</v>
      </c>
      <c r="AE15" s="47" t="str">
        <f t="shared" si="2"/>
        <v>(7.5%, 13.3%)</v>
      </c>
      <c r="AF15" s="64">
        <f t="shared" si="3"/>
        <v>-1.8947130000000006E-2</v>
      </c>
      <c r="AG15" s="47">
        <v>7.9484600000000002E-2</v>
      </c>
      <c r="AH15" s="47">
        <v>8.1387409999999993E-2</v>
      </c>
      <c r="AI15" s="47" t="str">
        <f t="shared" si="4"/>
        <v>(5.7%, 11.1%)</v>
      </c>
      <c r="AJ15" s="47">
        <f t="shared" si="5"/>
        <v>-1.9028099999999909E-3</v>
      </c>
      <c r="AL15" s="131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131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</row>
    <row r="16" spans="1:48" x14ac:dyDescent="0.55000000000000004">
      <c r="A16" s="131"/>
      <c r="B16" s="141">
        <v>2.0809589999999999E-2</v>
      </c>
      <c r="C16" s="141">
        <v>0.32521021</v>
      </c>
      <c r="D16" s="141">
        <v>0.28590172000000003</v>
      </c>
      <c r="E16" s="141">
        <v>0.32521021</v>
      </c>
      <c r="F16" s="142"/>
      <c r="G16" s="141">
        <v>0.4057772</v>
      </c>
      <c r="H16" s="141">
        <v>0.33425197000000001</v>
      </c>
      <c r="I16" s="141">
        <v>0.55215570999999997</v>
      </c>
      <c r="J16" s="142"/>
      <c r="K16" s="111"/>
      <c r="L16" s="51" t="s">
        <v>60</v>
      </c>
      <c r="M16" s="59">
        <v>0.1141692</v>
      </c>
      <c r="N16" s="47">
        <v>0.11299497</v>
      </c>
      <c r="O16" s="47" t="s">
        <v>315</v>
      </c>
      <c r="P16" s="64">
        <f t="shared" si="0"/>
        <v>1.1742299999999983E-3</v>
      </c>
      <c r="Q16" s="47">
        <v>9.8473409999999997E-2</v>
      </c>
      <c r="R16" s="47">
        <v>8.986131E-2</v>
      </c>
      <c r="S16" s="47" t="s">
        <v>331</v>
      </c>
      <c r="T16" s="47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51" t="s">
        <v>60</v>
      </c>
      <c r="AC16" s="59">
        <v>0.1141692</v>
      </c>
      <c r="AD16" s="47">
        <v>0.10741576999999999</v>
      </c>
      <c r="AE16" s="47" t="str">
        <f t="shared" si="2"/>
        <v>(6.4%, 16.2%)</v>
      </c>
      <c r="AF16" s="64">
        <f t="shared" si="3"/>
        <v>6.7534300000000047E-3</v>
      </c>
      <c r="AG16" s="47">
        <v>9.8473409999999997E-2</v>
      </c>
      <c r="AH16" s="47">
        <v>8.2102560000000005E-2</v>
      </c>
      <c r="AI16" s="47" t="str">
        <f t="shared" si="4"/>
        <v>(5.5%, 11.5%)</v>
      </c>
      <c r="AJ16" s="47">
        <f t="shared" si="5"/>
        <v>1.6370849999999992E-2</v>
      </c>
      <c r="AL16" s="131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131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</row>
    <row r="17" spans="1:48" x14ac:dyDescent="0.55000000000000004">
      <c r="A17" s="131" t="s">
        <v>55</v>
      </c>
      <c r="B17" s="117">
        <v>8.5413539999999996E-2</v>
      </c>
      <c r="C17" s="117">
        <v>3.0682489999999998</v>
      </c>
      <c r="D17" s="117">
        <v>1.2831147000000001</v>
      </c>
      <c r="E17" s="117">
        <v>-3.0682489999999998</v>
      </c>
      <c r="F17" s="143">
        <v>0.43823079999999998</v>
      </c>
      <c r="G17" s="117">
        <v>4.4565552000000004</v>
      </c>
      <c r="H17" s="117">
        <v>2.0516614999999998</v>
      </c>
      <c r="I17" s="117">
        <v>-4.0020097999999997</v>
      </c>
      <c r="J17" s="143">
        <v>0.41642667999999999</v>
      </c>
      <c r="K17" s="111"/>
      <c r="L17" s="51" t="s">
        <v>61</v>
      </c>
      <c r="M17" s="59">
        <v>3.9010620000000003E-2</v>
      </c>
      <c r="N17" s="47">
        <v>5.4266929999999998E-2</v>
      </c>
      <c r="O17" s="47" t="s">
        <v>316</v>
      </c>
      <c r="P17" s="64">
        <f t="shared" si="0"/>
        <v>-1.5256309999999995E-2</v>
      </c>
      <c r="Q17" s="47">
        <v>3.5521740000000003E-2</v>
      </c>
      <c r="R17" s="47">
        <v>5.9075919999999997E-2</v>
      </c>
      <c r="S17" s="47" t="s">
        <v>332</v>
      </c>
      <c r="T17" s="47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51" t="s">
        <v>61</v>
      </c>
      <c r="AC17" s="59">
        <v>3.9010620000000003E-2</v>
      </c>
      <c r="AD17" s="47">
        <v>5.0612009999999999E-2</v>
      </c>
      <c r="AE17" s="47" t="str">
        <f t="shared" si="2"/>
        <v>(2.7%, 7.2%)</v>
      </c>
      <c r="AF17" s="64">
        <f t="shared" si="3"/>
        <v>-1.1601389999999996E-2</v>
      </c>
      <c r="AG17" s="47">
        <v>3.5521740000000003E-2</v>
      </c>
      <c r="AH17" s="47">
        <v>5.2954620000000001E-2</v>
      </c>
      <c r="AI17" s="47" t="str">
        <f t="shared" si="4"/>
        <v>(2.7%, 7.9%)</v>
      </c>
      <c r="AJ17" s="47">
        <f t="shared" si="5"/>
        <v>-1.7432879999999998E-2</v>
      </c>
      <c r="AL17" s="131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131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</row>
    <row r="18" spans="1:48" x14ac:dyDescent="0.55000000000000004">
      <c r="A18" s="131"/>
      <c r="B18" s="141">
        <v>3.766191E-2</v>
      </c>
      <c r="C18" s="141">
        <v>0.15563007000000001</v>
      </c>
      <c r="D18" s="141">
        <v>0.11679929</v>
      </c>
      <c r="E18" s="141">
        <v>0.15563007000000001</v>
      </c>
      <c r="F18" s="142"/>
      <c r="G18" s="141">
        <v>0.20251551000000001</v>
      </c>
      <c r="H18" s="141">
        <v>0.13120866</v>
      </c>
      <c r="I18" s="141">
        <v>0.33200002000000001</v>
      </c>
      <c r="J18" s="142"/>
      <c r="K18" s="111"/>
      <c r="L18" s="51" t="s">
        <v>62</v>
      </c>
      <c r="M18" s="59">
        <v>3.5701749999999997E-2</v>
      </c>
      <c r="N18" s="47">
        <v>2.3548099999999999E-2</v>
      </c>
      <c r="O18" s="47" t="s">
        <v>311</v>
      </c>
      <c r="P18" s="64">
        <f t="shared" si="0"/>
        <v>1.2153649999999998E-2</v>
      </c>
      <c r="Q18" s="47">
        <v>3.2390830000000002E-2</v>
      </c>
      <c r="R18" s="47">
        <v>3.2374109999999998E-2</v>
      </c>
      <c r="S18" s="47" t="s">
        <v>333</v>
      </c>
      <c r="T18" s="47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51" t="s">
        <v>62</v>
      </c>
      <c r="AC18" s="59">
        <v>3.5701749999999997E-2</v>
      </c>
      <c r="AD18" s="47">
        <v>2.5430540000000001E-2</v>
      </c>
      <c r="AE18" s="47" t="str">
        <f t="shared" si="2"/>
        <v>(1.0%, 4.0%)</v>
      </c>
      <c r="AF18" s="64">
        <f t="shared" si="3"/>
        <v>1.0271209999999996E-2</v>
      </c>
      <c r="AG18" s="47">
        <v>3.2390830000000002E-2</v>
      </c>
      <c r="AH18" s="47">
        <v>3.360258E-2</v>
      </c>
      <c r="AI18" s="47" t="str">
        <f t="shared" si="4"/>
        <v>(1.3%, 5.6%)</v>
      </c>
      <c r="AJ18" s="47">
        <f t="shared" si="5"/>
        <v>-1.2117499999999976E-3</v>
      </c>
      <c r="AL18" s="131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131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</row>
    <row r="19" spans="1:48" x14ac:dyDescent="0.55000000000000004">
      <c r="A19" s="131" t="s">
        <v>56</v>
      </c>
      <c r="B19" s="117">
        <v>8.7724150000000001E-2</v>
      </c>
      <c r="C19" s="117">
        <v>3.0568290999999999</v>
      </c>
      <c r="D19" s="117">
        <v>1.5618363</v>
      </c>
      <c r="E19" s="117">
        <v>-3.0568290999999999</v>
      </c>
      <c r="F19" s="143">
        <v>0.41202550999999998</v>
      </c>
      <c r="G19" s="117">
        <v>3.9746822000000002</v>
      </c>
      <c r="H19" s="117">
        <v>1.8831962</v>
      </c>
      <c r="I19" s="117">
        <v>-3.8864469000000001</v>
      </c>
      <c r="J19" s="143">
        <v>0.40661881</v>
      </c>
      <c r="K19" s="111"/>
      <c r="L19" s="66" t="s">
        <v>63</v>
      </c>
      <c r="M19" s="67">
        <v>3.9951800000000001E-3</v>
      </c>
      <c r="N19" s="68">
        <v>2.4833899999999998E-3</v>
      </c>
      <c r="O19" s="68" t="s">
        <v>317</v>
      </c>
      <c r="P19" s="69">
        <f t="shared" si="0"/>
        <v>1.5117900000000003E-3</v>
      </c>
      <c r="Q19" s="52">
        <v>1.7900180000000002E-2</v>
      </c>
      <c r="R19" s="52">
        <v>3.4969100000000002E-3</v>
      </c>
      <c r="S19" s="52" t="s">
        <v>334</v>
      </c>
      <c r="T19" s="52">
        <f t="shared" si="1"/>
        <v>1.4403270000000001E-2</v>
      </c>
      <c r="V19" s="4" t="s">
        <v>84</v>
      </c>
      <c r="W19" s="32">
        <v>8.1124799999999997E-2</v>
      </c>
      <c r="X19" s="32">
        <v>8.0219360000000003E-2</v>
      </c>
      <c r="Y19" s="32">
        <v>6.8358119999999994E-2</v>
      </c>
      <c r="Z19" s="32">
        <v>6.7371440000000005E-2</v>
      </c>
      <c r="AB19" s="66" t="s">
        <v>63</v>
      </c>
      <c r="AC19" s="67">
        <v>3.9951800000000001E-3</v>
      </c>
      <c r="AD19" s="68">
        <v>2.1436099999999998E-3</v>
      </c>
      <c r="AE19" s="68" t="str">
        <f t="shared" si="2"/>
        <v>(0.0%, 1.2%)</v>
      </c>
      <c r="AF19" s="69">
        <f t="shared" si="3"/>
        <v>1.8515700000000003E-3</v>
      </c>
      <c r="AG19" s="52">
        <v>1.7900180000000002E-2</v>
      </c>
      <c r="AH19" s="52">
        <v>2.9010799999999999E-3</v>
      </c>
      <c r="AI19" s="52" t="str">
        <f t="shared" si="4"/>
        <v>(0.0%, 1.5%)</v>
      </c>
      <c r="AJ19" s="52">
        <f t="shared" si="5"/>
        <v>1.4999100000000001E-2</v>
      </c>
      <c r="AL19" s="138" t="s">
        <v>84</v>
      </c>
      <c r="AM19" s="32">
        <v>8.1124799999999997E-2</v>
      </c>
      <c r="AN19" s="32">
        <v>8.1132209999999996E-2</v>
      </c>
      <c r="AO19" s="32">
        <v>8.1083950000000002E-2</v>
      </c>
      <c r="AP19" s="32">
        <v>0.13398805</v>
      </c>
      <c r="AR19" s="138" t="s">
        <v>151</v>
      </c>
      <c r="AS19" s="32">
        <v>9.9977440000000001E-2</v>
      </c>
      <c r="AT19" s="32">
        <v>0.10053732999999999</v>
      </c>
      <c r="AU19" s="32">
        <v>9.8803699999999994E-2</v>
      </c>
      <c r="AV19" s="32">
        <v>-5.6106009999999998E-2</v>
      </c>
    </row>
    <row r="20" spans="1:48" x14ac:dyDescent="0.55000000000000004">
      <c r="A20" s="131"/>
      <c r="B20" s="141">
        <v>2.8333649999999998E-2</v>
      </c>
      <c r="C20" s="141">
        <v>0.19227363</v>
      </c>
      <c r="D20" s="141">
        <v>0.11038203000000001</v>
      </c>
      <c r="E20" s="141">
        <v>0.19227363</v>
      </c>
      <c r="F20" s="144"/>
      <c r="G20" s="141">
        <v>0.19866344</v>
      </c>
      <c r="H20" s="141">
        <v>0.18226582</v>
      </c>
      <c r="I20" s="141">
        <v>0.21277119999999999</v>
      </c>
      <c r="J20" s="144"/>
      <c r="K20" s="111"/>
      <c r="L20" s="51" t="s">
        <v>64</v>
      </c>
      <c r="M20" s="59">
        <v>5.9783600000000003E-3</v>
      </c>
      <c r="N20" s="47">
        <v>7.2644900000000002E-3</v>
      </c>
      <c r="O20" s="47" t="s">
        <v>318</v>
      </c>
      <c r="P20" s="64">
        <f t="shared" si="0"/>
        <v>-1.2861299999999999E-3</v>
      </c>
      <c r="Q20" s="47">
        <v>1.2010150000000001E-2</v>
      </c>
      <c r="R20" s="47">
        <v>9.5646399999999993E-3</v>
      </c>
      <c r="S20" s="47" t="s">
        <v>335</v>
      </c>
      <c r="T20" s="47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51" t="s">
        <v>64</v>
      </c>
      <c r="AC20" s="59">
        <v>5.9783600000000003E-3</v>
      </c>
      <c r="AD20" s="47">
        <v>9.9620300000000002E-3</v>
      </c>
      <c r="AE20" s="47" t="str">
        <f t="shared" si="2"/>
        <v>(0.0%, 2.4%)</v>
      </c>
      <c r="AF20" s="64">
        <f t="shared" si="3"/>
        <v>-3.9836699999999999E-3</v>
      </c>
      <c r="AG20" s="47">
        <v>1.2010150000000001E-2</v>
      </c>
      <c r="AH20" s="47">
        <v>1.2606249999999999E-2</v>
      </c>
      <c r="AI20" s="47" t="str">
        <f t="shared" si="4"/>
        <v>(0.0%, 3.0%)</v>
      </c>
      <c r="AJ20" s="47">
        <f t="shared" si="5"/>
        <v>-5.9609999999999871E-4</v>
      </c>
      <c r="AL20" s="131"/>
      <c r="AM20" s="7">
        <v>1.377019E-2</v>
      </c>
      <c r="AN20" s="7">
        <v>1.392147E-2</v>
      </c>
      <c r="AO20" s="7">
        <v>1.422501E-2</v>
      </c>
      <c r="AP20" s="7">
        <v>3.071107E-2</v>
      </c>
      <c r="AR20" s="131"/>
      <c r="AS20" s="7">
        <v>3.313932E-2</v>
      </c>
      <c r="AT20" s="7">
        <v>3.4174139999999999E-2</v>
      </c>
      <c r="AU20" s="7">
        <v>3.5592869999999999E-2</v>
      </c>
      <c r="AV20" s="7">
        <v>2.77437E-2</v>
      </c>
    </row>
    <row r="21" spans="1:48" ht="14.7" thickBot="1" x14ac:dyDescent="0.6">
      <c r="A21" s="138" t="s">
        <v>57</v>
      </c>
      <c r="B21" s="139">
        <v>8.1124799999999997E-2</v>
      </c>
      <c r="C21" s="139">
        <v>0.62698182000000002</v>
      </c>
      <c r="D21" s="139">
        <v>3.3120183000000001</v>
      </c>
      <c r="E21" s="139">
        <v>-0.62698182000000002</v>
      </c>
      <c r="F21" s="140">
        <v>0.41829767000000001</v>
      </c>
      <c r="G21" s="139">
        <v>2.9194116000000001</v>
      </c>
      <c r="H21" s="139">
        <v>4.1843190000000003</v>
      </c>
      <c r="I21" s="139">
        <v>-2.9194116000000001</v>
      </c>
      <c r="J21" s="140">
        <v>0.42286856</v>
      </c>
      <c r="K21" s="111"/>
      <c r="L21" s="60" t="s">
        <v>188</v>
      </c>
      <c r="M21" s="70">
        <v>2.9017000000000001E-3</v>
      </c>
      <c r="N21" s="71">
        <v>-1.8494500000000001E-3</v>
      </c>
      <c r="O21" s="71" t="s">
        <v>319</v>
      </c>
      <c r="P21" s="72">
        <f t="shared" si="0"/>
        <v>4.75115E-3</v>
      </c>
      <c r="Q21" s="71">
        <v>6.5595999999999996E-3</v>
      </c>
      <c r="R21" s="71">
        <v>-4.6157699999999999E-3</v>
      </c>
      <c r="S21" s="71" t="s">
        <v>336</v>
      </c>
      <c r="T21" s="71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60" t="s">
        <v>188</v>
      </c>
      <c r="AC21" s="70">
        <v>2.9017000000000001E-3</v>
      </c>
      <c r="AD21" s="71">
        <v>0</v>
      </c>
      <c r="AE21" s="71" t="str">
        <f t="shared" si="2"/>
        <v>(0.0%, 0.7%)</v>
      </c>
      <c r="AF21" s="72">
        <f t="shared" si="3"/>
        <v>2.9017000000000001E-3</v>
      </c>
      <c r="AG21" s="71">
        <v>6.5595999999999996E-3</v>
      </c>
      <c r="AH21" s="71">
        <v>0</v>
      </c>
      <c r="AI21" s="71" t="str">
        <f t="shared" si="4"/>
        <v>(0.0%, 1.5%)</v>
      </c>
      <c r="AJ21" s="71">
        <f t="shared" si="5"/>
        <v>6.5595999999999996E-3</v>
      </c>
      <c r="AL21" s="131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131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</row>
    <row r="22" spans="1:48" ht="14.7" thickTop="1" x14ac:dyDescent="0.55000000000000004">
      <c r="A22" s="131"/>
      <c r="B22" s="141">
        <v>1.377019E-2</v>
      </c>
      <c r="C22" s="141">
        <v>0.63527133000000002</v>
      </c>
      <c r="D22" s="141">
        <v>0.36852069999999998</v>
      </c>
      <c r="E22" s="141">
        <v>0.63527133000000002</v>
      </c>
      <c r="F22" s="142"/>
      <c r="G22" s="141">
        <v>0.48613851000000002</v>
      </c>
      <c r="H22" s="141">
        <v>0.29642155999999997</v>
      </c>
      <c r="I22" s="141">
        <v>0.48613851000000002</v>
      </c>
      <c r="J22" s="142"/>
      <c r="K22" s="111"/>
      <c r="L22" s="111"/>
      <c r="M22" s="111"/>
      <c r="N22" s="111"/>
      <c r="O22" s="111"/>
      <c r="P22" s="111"/>
      <c r="Q22" s="111"/>
      <c r="R22" s="111"/>
      <c r="S22" s="111"/>
      <c r="T22" s="163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76" cm="1">
        <f t="array" ref="AJ22">AVERAGE(ABS(AF4:AF21),ABS(AJ4:AJ21))</f>
        <v>1.4264911111111112E-2</v>
      </c>
      <c r="AL22" s="131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131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</row>
    <row r="23" spans="1:48" ht="14.7" thickBot="1" x14ac:dyDescent="0.6">
      <c r="A23" s="131" t="s">
        <v>65</v>
      </c>
      <c r="B23" s="117">
        <v>8.7971049999999995E-2</v>
      </c>
      <c r="C23" s="117">
        <v>1.4753687</v>
      </c>
      <c r="D23" s="117">
        <v>3.215773</v>
      </c>
      <c r="E23" s="117">
        <v>-1.4753687</v>
      </c>
      <c r="F23" s="143">
        <v>0.40127119</v>
      </c>
      <c r="G23" s="117">
        <v>5.0433883000000002</v>
      </c>
      <c r="H23" s="117">
        <v>3.1020927</v>
      </c>
      <c r="I23" s="117">
        <v>-1.7933882999999999</v>
      </c>
      <c r="J23" s="143">
        <v>0.37990424</v>
      </c>
      <c r="K23" s="111"/>
      <c r="L23" s="110" t="s">
        <v>289</v>
      </c>
      <c r="M23" s="110"/>
      <c r="N23" s="110"/>
      <c r="O23" s="110"/>
      <c r="P23" s="110"/>
      <c r="Q23" s="110"/>
      <c r="R23" s="110"/>
      <c r="S23" s="110"/>
      <c r="T23" s="110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76">
        <v>4.4195720000000001E-2</v>
      </c>
      <c r="AD23" s="76">
        <v>0.13217773999999999</v>
      </c>
      <c r="AG23" s="76">
        <v>8.3070320000000003E-2</v>
      </c>
      <c r="AH23" s="76">
        <v>0.22397908999999999</v>
      </c>
      <c r="AL23" s="131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131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</row>
    <row r="24" spans="1:48" ht="14.7" thickTop="1" x14ac:dyDescent="0.55000000000000004">
      <c r="A24" s="131"/>
      <c r="B24" s="141">
        <v>1.461519E-2</v>
      </c>
      <c r="C24" s="141">
        <v>0.50838963000000004</v>
      </c>
      <c r="D24" s="141">
        <v>0.31450926000000001</v>
      </c>
      <c r="E24" s="141">
        <v>0.50838963000000004</v>
      </c>
      <c r="F24" s="142"/>
      <c r="G24" s="141">
        <v>0.56044678000000003</v>
      </c>
      <c r="H24" s="141">
        <v>0.32273117000000001</v>
      </c>
      <c r="I24" s="141">
        <v>1.7976262999999999</v>
      </c>
      <c r="J24" s="142"/>
      <c r="K24" s="111"/>
      <c r="L24" s="157"/>
      <c r="M24" s="158" t="s">
        <v>98</v>
      </c>
      <c r="N24" s="133"/>
      <c r="O24" s="133"/>
      <c r="P24" s="159"/>
      <c r="Q24" s="133" t="s">
        <v>99</v>
      </c>
      <c r="R24" s="133"/>
      <c r="S24" s="133"/>
      <c r="T24" s="133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76">
        <v>3.7102320000000001E-2</v>
      </c>
      <c r="AD24" s="76">
        <v>0.16451294</v>
      </c>
      <c r="AG24" s="76">
        <v>3.4996649999999997E-2</v>
      </c>
      <c r="AH24" s="76">
        <v>0.12427752</v>
      </c>
      <c r="AL24" s="131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131"/>
      <c r="AS24" s="7">
        <v>2.884861E-2</v>
      </c>
      <c r="AT24" s="7">
        <v>2.854491E-2</v>
      </c>
      <c r="AU24" s="7">
        <v>2.778069E-2</v>
      </c>
      <c r="AV24" s="7">
        <v>2.7666420000000001E-2</v>
      </c>
    </row>
    <row r="25" spans="1:48" x14ac:dyDescent="0.55000000000000004">
      <c r="A25" s="131" t="s">
        <v>58</v>
      </c>
      <c r="B25" s="117">
        <v>9.0456930000000005E-2</v>
      </c>
      <c r="C25" s="117">
        <v>3.0142468999999998</v>
      </c>
      <c r="D25" s="117">
        <v>2.5378753999999999</v>
      </c>
      <c r="E25" s="117">
        <v>-3.0142468999999998</v>
      </c>
      <c r="F25" s="143">
        <v>0.38772487999999999</v>
      </c>
      <c r="G25" s="117">
        <v>3.9721660000000001</v>
      </c>
      <c r="H25" s="117">
        <v>3.5016406</v>
      </c>
      <c r="I25" s="117">
        <v>-3.8471660000000001</v>
      </c>
      <c r="J25" s="143">
        <v>0.38295632000000002</v>
      </c>
      <c r="K25" s="111"/>
      <c r="L25" s="160"/>
      <c r="M25" s="161" t="s">
        <v>100</v>
      </c>
      <c r="N25" s="132" t="s">
        <v>101</v>
      </c>
      <c r="O25" s="132" t="s">
        <v>275</v>
      </c>
      <c r="P25" s="162" t="s">
        <v>104</v>
      </c>
      <c r="Q25" s="132" t="s">
        <v>100</v>
      </c>
      <c r="R25" s="132" t="s">
        <v>101</v>
      </c>
      <c r="S25" s="132" t="s">
        <v>275</v>
      </c>
      <c r="T25" s="132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76">
        <v>9.5053090000000007E-2</v>
      </c>
      <c r="AD25" s="76">
        <v>0.25251280999999998</v>
      </c>
      <c r="AG25" s="76">
        <v>7.3364449999999998E-2</v>
      </c>
      <c r="AH25" s="76">
        <v>0.18800120000000001</v>
      </c>
      <c r="AL25" s="131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131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</row>
    <row r="26" spans="1:48" x14ac:dyDescent="0.55000000000000004">
      <c r="A26" s="131"/>
      <c r="B26" s="141">
        <v>1.780292E-2</v>
      </c>
      <c r="C26" s="141">
        <v>0.37448661</v>
      </c>
      <c r="D26" s="141">
        <v>0.27306193000000001</v>
      </c>
      <c r="E26" s="141">
        <v>0.37448661</v>
      </c>
      <c r="F26" s="142"/>
      <c r="G26" s="141">
        <v>0.40176805999999998</v>
      </c>
      <c r="H26" s="141">
        <v>0.31080298000000001</v>
      </c>
      <c r="I26" s="141">
        <v>0.41235947000000001</v>
      </c>
      <c r="J26" s="142"/>
      <c r="K26" s="111"/>
      <c r="L26" s="66" t="s">
        <v>49</v>
      </c>
      <c r="M26" s="67">
        <v>6.8136080000000002E-2</v>
      </c>
      <c r="N26" s="68">
        <v>4.1916509999999997E-2</v>
      </c>
      <c r="O26" s="68" t="str">
        <f>"("&amp;TEXT(M45,"0.0%")&amp;", "&amp;TEXT(N45,"0.0%")&amp;")"</f>
        <v>(1.0%, 8.6%)</v>
      </c>
      <c r="P26" s="69">
        <f>M26-N26</f>
        <v>2.6219570000000005E-2</v>
      </c>
      <c r="Q26" s="68">
        <v>0.1104624</v>
      </c>
      <c r="R26" s="68">
        <v>7.8778089999999995E-2</v>
      </c>
      <c r="S26" s="68" t="str">
        <f>"("&amp;TEXT(Q45,"0.0%")&amp;", "&amp;TEXT(R45,"0.0%")&amp;")"</f>
        <v>(2.0%, 14.8%)</v>
      </c>
      <c r="T26" s="68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76">
        <v>1.9247000000000001E-4</v>
      </c>
      <c r="AD26" s="76">
        <v>4.0885369999999997E-2</v>
      </c>
      <c r="AG26" s="76">
        <v>3.9554E-4</v>
      </c>
      <c r="AH26" s="76">
        <v>5.5003730000000001E-2</v>
      </c>
      <c r="AL26" s="131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131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</row>
    <row r="27" spans="1:48" x14ac:dyDescent="0.55000000000000004">
      <c r="A27" s="131" t="s">
        <v>59</v>
      </c>
      <c r="B27" s="117">
        <v>0.11103484</v>
      </c>
      <c r="C27" s="117">
        <v>1.3206226000000001</v>
      </c>
      <c r="D27" s="117">
        <v>3.4332459000000002</v>
      </c>
      <c r="E27" s="117"/>
      <c r="F27" s="143">
        <v>0.35438682999999999</v>
      </c>
      <c r="G27" s="117">
        <v>4.223128</v>
      </c>
      <c r="H27" s="117">
        <v>3.2402088999999998</v>
      </c>
      <c r="I27" s="117">
        <v>-4.223128</v>
      </c>
      <c r="J27" s="143">
        <v>0.37536895999999997</v>
      </c>
      <c r="K27" s="111"/>
      <c r="L27" s="51" t="s">
        <v>50</v>
      </c>
      <c r="M27" s="59">
        <v>7.1440039999999996E-2</v>
      </c>
      <c r="N27" s="47">
        <v>0.11147857999999999</v>
      </c>
      <c r="O27" s="47" t="str">
        <f t="shared" ref="O27:O43" si="6">"("&amp;TEXT(M46,"0.0%")&amp;", "&amp;TEXT(N46,"0.0%")&amp;")"</f>
        <v>(5.6%, 18.4%)</v>
      </c>
      <c r="P27" s="64">
        <f t="shared" ref="P27:P43" si="7">M27-N27</f>
        <v>-4.0038539999999997E-2</v>
      </c>
      <c r="Q27" s="49">
        <v>5.1722030000000002E-2</v>
      </c>
      <c r="R27" s="49">
        <v>9.259618E-2</v>
      </c>
      <c r="S27" s="49" t="str">
        <f t="shared" ref="S27:S43" si="8">"("&amp;TEXT(Q46,"0.0%")&amp;", "&amp;TEXT(R46,"0.0%")&amp;")"</f>
        <v>(5.4%, 13.8%)</v>
      </c>
      <c r="T27" s="49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76">
        <v>3.4965899999999999E-3</v>
      </c>
      <c r="AD27" s="76">
        <v>3.601323E-2</v>
      </c>
      <c r="AG27" s="76">
        <v>4.3353200000000001E-3</v>
      </c>
      <c r="AH27" s="76">
        <v>4.2649850000000003E-2</v>
      </c>
      <c r="AL27" s="131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131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</row>
    <row r="28" spans="1:48" x14ac:dyDescent="0.55000000000000004">
      <c r="A28" s="131"/>
      <c r="B28" s="141">
        <v>1.4374130000000001E-2</v>
      </c>
      <c r="C28" s="141">
        <v>0.57624326999999997</v>
      </c>
      <c r="D28" s="141">
        <v>0.36697518000000001</v>
      </c>
      <c r="E28" s="141"/>
      <c r="F28" s="142"/>
      <c r="G28" s="141">
        <v>0.47797431000000001</v>
      </c>
      <c r="H28" s="141">
        <v>0.28228616000000001</v>
      </c>
      <c r="I28" s="141">
        <v>0.47797431000000001</v>
      </c>
      <c r="J28" s="142"/>
      <c r="K28" s="111"/>
      <c r="L28" s="51" t="s">
        <v>66</v>
      </c>
      <c r="M28" s="59">
        <v>0.12270299</v>
      </c>
      <c r="N28" s="47">
        <v>0.19739138000000001</v>
      </c>
      <c r="O28" s="47" t="str">
        <f t="shared" si="6"/>
        <v>(12.2%, 27.0%)</v>
      </c>
      <c r="P28" s="64">
        <f t="shared" si="7"/>
        <v>-7.4688390000000007E-2</v>
      </c>
      <c r="Q28" s="47">
        <v>0.11279594</v>
      </c>
      <c r="R28" s="47">
        <v>0.15585732999999999</v>
      </c>
      <c r="S28" s="47" t="str">
        <f t="shared" si="8"/>
        <v>(9.6%, 22.4%)</v>
      </c>
      <c r="T28" s="47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76">
        <v>1.77234E-2</v>
      </c>
      <c r="AD28" s="76">
        <v>8.6465730000000005E-2</v>
      </c>
      <c r="AG28" s="76">
        <v>2.0017839999999999E-2</v>
      </c>
      <c r="AH28" s="76">
        <v>9.0956690000000007E-2</v>
      </c>
      <c r="AL28" s="131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131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</row>
    <row r="29" spans="1:48" x14ac:dyDescent="0.55000000000000004">
      <c r="A29" s="131" t="s">
        <v>60</v>
      </c>
      <c r="B29" s="117">
        <v>0.10728604999999999</v>
      </c>
      <c r="C29" s="117">
        <v>-1.2486371999999999</v>
      </c>
      <c r="D29" s="117">
        <v>4.2519466000000001</v>
      </c>
      <c r="E29" s="117"/>
      <c r="F29" s="143">
        <v>0.24082523</v>
      </c>
      <c r="G29" s="117">
        <v>2.1715651999999999</v>
      </c>
      <c r="H29" s="117">
        <v>3.8270246999999999</v>
      </c>
      <c r="I29" s="117"/>
      <c r="J29" s="143">
        <v>0.32443797000000002</v>
      </c>
      <c r="K29" s="111"/>
      <c r="L29" s="51" t="s">
        <v>52</v>
      </c>
      <c r="M29" s="54">
        <v>4.8939410000000003E-2</v>
      </c>
      <c r="N29" s="50">
        <v>2.3507699999999999E-2</v>
      </c>
      <c r="O29" s="50" t="str">
        <f t="shared" si="6"/>
        <v>(0.2%, 4.2%)</v>
      </c>
      <c r="P29" s="65">
        <f t="shared" si="7"/>
        <v>2.5431710000000003E-2</v>
      </c>
      <c r="Q29" s="47">
        <v>5.039693E-2</v>
      </c>
      <c r="R29" s="47">
        <v>3.5469149999999998E-2</v>
      </c>
      <c r="S29" s="47" t="str">
        <f t="shared" si="8"/>
        <v>(0.4%, 5.9%)</v>
      </c>
      <c r="T29" s="47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76">
        <v>1.508E-14</v>
      </c>
      <c r="AD29" s="76">
        <v>5.1024130000000001E-2</v>
      </c>
      <c r="AG29" s="76">
        <v>2.0640000000000001E-14</v>
      </c>
      <c r="AH29" s="76">
        <v>7.1082500000000007E-2</v>
      </c>
      <c r="AL29" s="131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131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</row>
    <row r="30" spans="1:48" x14ac:dyDescent="0.55000000000000004">
      <c r="A30" s="131"/>
      <c r="B30" s="141">
        <v>1.885498E-2</v>
      </c>
      <c r="C30" s="141">
        <v>0.81906016999999998</v>
      </c>
      <c r="D30" s="141">
        <v>0.36530105000000002</v>
      </c>
      <c r="E30" s="141"/>
      <c r="F30" s="142"/>
      <c r="G30" s="141">
        <v>0.55724799999999997</v>
      </c>
      <c r="H30" s="141">
        <v>0.27399286</v>
      </c>
      <c r="I30" s="141"/>
      <c r="J30" s="142"/>
      <c r="K30" s="111"/>
      <c r="L30" s="77" t="s">
        <v>53</v>
      </c>
      <c r="M30" s="54">
        <v>4.795696E-2</v>
      </c>
      <c r="N30" s="50">
        <v>2.3726089999999998E-2</v>
      </c>
      <c r="O30" s="50" t="str">
        <f t="shared" si="6"/>
        <v>(0.9%, 3.8%)</v>
      </c>
      <c r="P30" s="65">
        <f t="shared" si="7"/>
        <v>2.4230870000000002E-2</v>
      </c>
      <c r="Q30" s="50">
        <v>5.1174730000000002E-2</v>
      </c>
      <c r="R30" s="50">
        <v>2.9848650000000001E-2</v>
      </c>
      <c r="S30" s="50" t="str">
        <f t="shared" si="8"/>
        <v>(1.2%, 4.6%)</v>
      </c>
      <c r="T30" s="50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76">
        <v>1.10789E-3</v>
      </c>
      <c r="AD30" s="76">
        <v>5.0930610000000001E-2</v>
      </c>
      <c r="AG30" s="76">
        <v>1.1750300000000001E-3</v>
      </c>
      <c r="AH30" s="76">
        <v>5.2692040000000002E-2</v>
      </c>
      <c r="AL30" s="131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131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</row>
    <row r="31" spans="1:48" x14ac:dyDescent="0.55000000000000004">
      <c r="A31" s="131" t="s">
        <v>61</v>
      </c>
      <c r="B31" s="117">
        <v>0.12672067000000001</v>
      </c>
      <c r="C31" s="117">
        <v>2.2119838999999999</v>
      </c>
      <c r="D31" s="117">
        <v>1.7288597999999999</v>
      </c>
      <c r="E31" s="117">
        <v>-2.2119838999999999</v>
      </c>
      <c r="F31" s="143">
        <v>0.36058410000000002</v>
      </c>
      <c r="G31" s="117">
        <v>3.6524416</v>
      </c>
      <c r="H31" s="117">
        <v>2.1300748</v>
      </c>
      <c r="I31" s="117">
        <v>-3.5899416</v>
      </c>
      <c r="J31" s="143">
        <v>0.45656671999999998</v>
      </c>
      <c r="K31" s="111"/>
      <c r="L31" s="51" t="s">
        <v>54</v>
      </c>
      <c r="M31" s="59">
        <v>6.9183330000000001E-2</v>
      </c>
      <c r="N31" s="47">
        <v>5.4268719999999999E-2</v>
      </c>
      <c r="O31" s="47" t="str">
        <f t="shared" si="6"/>
        <v>(2.5%, 8.3%)</v>
      </c>
      <c r="P31" s="64">
        <f t="shared" si="7"/>
        <v>1.4914610000000002E-2</v>
      </c>
      <c r="Q31" s="47">
        <v>5.9529369999999998E-2</v>
      </c>
      <c r="R31" s="47">
        <v>6.1100809999999998E-2</v>
      </c>
      <c r="S31" s="47" t="str">
        <f t="shared" si="8"/>
        <v>(2.9%, 9.0%)</v>
      </c>
      <c r="T31" s="47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76">
        <v>3.8891000000000002E-2</v>
      </c>
      <c r="AD31" s="76">
        <v>0.10039624</v>
      </c>
      <c r="AG31" s="76">
        <v>4.4631759999999999E-2</v>
      </c>
      <c r="AH31" s="76">
        <v>9.8295080000000007E-2</v>
      </c>
      <c r="AL31" s="131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131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</row>
    <row r="32" spans="1:48" x14ac:dyDescent="0.55000000000000004">
      <c r="A32" s="131"/>
      <c r="B32" s="141">
        <v>2.854253E-2</v>
      </c>
      <c r="C32" s="141">
        <v>0.19614619999999999</v>
      </c>
      <c r="D32" s="141">
        <v>0.15690209999999999</v>
      </c>
      <c r="E32" s="141">
        <v>0.19614619999999999</v>
      </c>
      <c r="F32" s="142"/>
      <c r="G32" s="141">
        <v>0.1736036</v>
      </c>
      <c r="H32" s="141">
        <v>0.16013741000000001</v>
      </c>
      <c r="I32" s="141">
        <v>0.18155242999999999</v>
      </c>
      <c r="J32" s="142"/>
      <c r="K32" s="111"/>
      <c r="L32" s="51" t="s">
        <v>55</v>
      </c>
      <c r="M32" s="59">
        <v>2.5634759999999999E-2</v>
      </c>
      <c r="N32" s="47">
        <v>2.7146900000000002E-2</v>
      </c>
      <c r="O32" s="47" t="str">
        <f t="shared" si="6"/>
        <v>(0.6%, 5.0%)</v>
      </c>
      <c r="P32" s="64">
        <f t="shared" si="7"/>
        <v>-1.5121400000000021E-3</v>
      </c>
      <c r="Q32" s="47">
        <v>3.3791559999999998E-2</v>
      </c>
      <c r="R32" s="47">
        <v>3.8353110000000003E-2</v>
      </c>
      <c r="S32" s="47" t="str">
        <f t="shared" si="8"/>
        <v>(0.8%, 7.2%)</v>
      </c>
      <c r="T32" s="47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76">
        <v>4.7138579999999999E-2</v>
      </c>
      <c r="AD32" s="76">
        <v>0.10317809999999999</v>
      </c>
      <c r="AG32" s="76">
        <v>4.1177320000000003E-2</v>
      </c>
      <c r="AH32" s="76">
        <v>8.3200570000000001E-2</v>
      </c>
      <c r="AL32" s="131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131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</row>
    <row r="33" spans="1:49" x14ac:dyDescent="0.55000000000000004">
      <c r="A33" s="131" t="s">
        <v>62</v>
      </c>
      <c r="B33" s="117">
        <v>7.7734929999999994E-2</v>
      </c>
      <c r="C33" s="117">
        <v>2.2693344999999998</v>
      </c>
      <c r="D33" s="117">
        <v>1.2229582000000001</v>
      </c>
      <c r="E33" s="117">
        <v>-2.2693344999999998</v>
      </c>
      <c r="F33" s="143">
        <v>0.31473572999999999</v>
      </c>
      <c r="G33" s="117">
        <v>3.3171854999999999</v>
      </c>
      <c r="H33" s="117">
        <v>1.9028890000000001</v>
      </c>
      <c r="I33" s="117">
        <v>-3.3171854999999999</v>
      </c>
      <c r="J33" s="143">
        <v>0.45623869</v>
      </c>
      <c r="K33" s="111"/>
      <c r="L33" s="51" t="s">
        <v>56</v>
      </c>
      <c r="M33" s="59">
        <v>3.9531040000000003E-2</v>
      </c>
      <c r="N33" s="47">
        <v>3.3937719999999998E-2</v>
      </c>
      <c r="O33" s="47" t="str">
        <f t="shared" si="6"/>
        <v>(1.3%, 5.5%)</v>
      </c>
      <c r="P33" s="64">
        <f t="shared" si="7"/>
        <v>5.5933200000000058E-3</v>
      </c>
      <c r="Q33" s="47">
        <v>3.2910590000000003E-2</v>
      </c>
      <c r="R33" s="47">
        <v>3.6156210000000001E-2</v>
      </c>
      <c r="S33" s="47" t="str">
        <f t="shared" si="8"/>
        <v>(1.3%, 5.8%)</v>
      </c>
      <c r="T33" s="47">
        <f t="shared" si="9"/>
        <v>-3.2456199999999977E-3</v>
      </c>
      <c r="V33" s="4" t="s">
        <v>91</v>
      </c>
      <c r="W33" s="32">
        <v>2.6031329999999998E-2</v>
      </c>
      <c r="X33" s="32">
        <v>2.6667280000000002E-2</v>
      </c>
      <c r="Y33" s="32">
        <v>1.869614E-2</v>
      </c>
      <c r="Z33" s="32">
        <v>1.9039440000000001E-2</v>
      </c>
      <c r="AC33" s="76">
        <v>3.8312100000000002E-2</v>
      </c>
      <c r="AD33" s="76">
        <v>9.158898E-2</v>
      </c>
      <c r="AG33" s="76">
        <v>4.7539110000000002E-2</v>
      </c>
      <c r="AH33" s="76">
        <v>0.10397708999999999</v>
      </c>
      <c r="AL33" s="138" t="s">
        <v>91</v>
      </c>
      <c r="AM33" s="32">
        <v>2.6031329999999998E-2</v>
      </c>
      <c r="AN33" s="32">
        <v>2.5926859999999999E-2</v>
      </c>
      <c r="AO33" s="32">
        <v>2.5789309999999999E-2</v>
      </c>
      <c r="AP33" s="32">
        <v>2.0390640000000002E-2</v>
      </c>
      <c r="AR33" s="138" t="s">
        <v>158</v>
      </c>
      <c r="AS33" s="32">
        <v>4.2264199999999998E-3</v>
      </c>
      <c r="AT33" s="32">
        <v>1.29587E-3</v>
      </c>
      <c r="AU33" s="32">
        <v>1.57266E-3</v>
      </c>
      <c r="AV33" s="32">
        <v>9.1399399999999992E-3</v>
      </c>
    </row>
    <row r="34" spans="1:49" x14ac:dyDescent="0.55000000000000004">
      <c r="A34" s="131"/>
      <c r="B34" s="141">
        <v>2.3893629999999999E-2</v>
      </c>
      <c r="C34" s="141">
        <v>0.19797094000000001</v>
      </c>
      <c r="D34" s="141">
        <v>0.1220067</v>
      </c>
      <c r="E34" s="141">
        <v>0.19797094000000001</v>
      </c>
      <c r="F34" s="144"/>
      <c r="G34" s="141">
        <v>0.14172409999999999</v>
      </c>
      <c r="H34" s="141">
        <v>0.16556856</v>
      </c>
      <c r="I34" s="141">
        <v>0.14172409999999999</v>
      </c>
      <c r="J34" s="144"/>
      <c r="K34" s="111"/>
      <c r="L34" s="66" t="s">
        <v>57</v>
      </c>
      <c r="M34" s="67">
        <v>9.0980679999999994E-2</v>
      </c>
      <c r="N34" s="68">
        <v>6.6554039999999995E-2</v>
      </c>
      <c r="O34" s="68" t="str">
        <f t="shared" si="6"/>
        <v>(4.0%, 10.1%)</v>
      </c>
      <c r="P34" s="69">
        <f t="shared" si="7"/>
        <v>2.4426639999999999E-2</v>
      </c>
      <c r="Q34" s="68">
        <v>8.8588260000000002E-2</v>
      </c>
      <c r="R34" s="68">
        <v>7.4292789999999997E-2</v>
      </c>
      <c r="S34" s="68" t="str">
        <f t="shared" si="8"/>
        <v>(5.0%, 10.2%)</v>
      </c>
      <c r="T34" s="68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76">
        <v>7.4609900000000007E-2</v>
      </c>
      <c r="AD34" s="76">
        <v>0.13339738000000001</v>
      </c>
      <c r="AG34" s="76">
        <v>5.6623949999999999E-2</v>
      </c>
      <c r="AH34" s="76">
        <v>0.11107590000000001</v>
      </c>
      <c r="AL34" s="131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131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</row>
    <row r="35" spans="1:49" x14ac:dyDescent="0.55000000000000004">
      <c r="A35" s="138" t="s">
        <v>63</v>
      </c>
      <c r="B35" s="139">
        <v>2.6031329999999998E-2</v>
      </c>
      <c r="C35" s="139">
        <v>1.6714467</v>
      </c>
      <c r="D35" s="139">
        <v>0.38514162000000002</v>
      </c>
      <c r="E35" s="139">
        <v>-1.6714467</v>
      </c>
      <c r="F35" s="140">
        <v>0.44011913000000003</v>
      </c>
      <c r="G35" s="139">
        <v>2.6467744999999998</v>
      </c>
      <c r="H35" s="139">
        <v>0.61378940000000004</v>
      </c>
      <c r="I35" s="139">
        <v>-2.5736037999999999</v>
      </c>
      <c r="J35" s="140">
        <v>0.31559819</v>
      </c>
      <c r="K35" s="111"/>
      <c r="L35" s="51" t="s">
        <v>65</v>
      </c>
      <c r="M35" s="59">
        <v>7.3430350000000005E-2</v>
      </c>
      <c r="N35" s="47">
        <v>7.0073410000000003E-2</v>
      </c>
      <c r="O35" s="47" t="str">
        <f t="shared" si="6"/>
        <v>(4.2%, 9.8%)</v>
      </c>
      <c r="P35" s="64">
        <f t="shared" si="7"/>
        <v>3.3569400000000027E-3</v>
      </c>
      <c r="Q35" s="47">
        <v>7.4186550000000004E-2</v>
      </c>
      <c r="R35" s="47">
        <v>5.972591E-2</v>
      </c>
      <c r="S35" s="47" t="str">
        <f t="shared" si="8"/>
        <v>(3.9%, 8.1%)</v>
      </c>
      <c r="T35" s="47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76">
        <v>6.4324099999999995E-2</v>
      </c>
      <c r="AD35" s="76">
        <v>0.16242223</v>
      </c>
      <c r="AG35" s="76">
        <v>5.4500659999999999E-2</v>
      </c>
      <c r="AH35" s="76">
        <v>0.11485198000000001</v>
      </c>
      <c r="AL35" s="131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131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</row>
    <row r="36" spans="1:49" x14ac:dyDescent="0.55000000000000004">
      <c r="A36" s="131"/>
      <c r="B36" s="141">
        <v>4.8610380000000002E-2</v>
      </c>
      <c r="C36" s="141">
        <v>0.18014313000000001</v>
      </c>
      <c r="D36" s="141">
        <v>4.2285900000000001E-2</v>
      </c>
      <c r="E36" s="141">
        <v>0.18014313000000001</v>
      </c>
      <c r="F36" s="142"/>
      <c r="G36" s="141">
        <v>7.4163430000000002E-2</v>
      </c>
      <c r="H36" s="141">
        <v>6.1558839999999997E-2</v>
      </c>
      <c r="I36" s="141">
        <v>0.10114226</v>
      </c>
      <c r="J36" s="142"/>
      <c r="K36" s="111"/>
      <c r="L36" s="51" t="s">
        <v>58</v>
      </c>
      <c r="M36" s="59">
        <v>5.770608E-2</v>
      </c>
      <c r="N36" s="47">
        <v>5.6864369999999997E-2</v>
      </c>
      <c r="O36" s="47" t="str">
        <f t="shared" si="6"/>
        <v>(3.3%, 8.3%)</v>
      </c>
      <c r="P36" s="64">
        <f t="shared" si="7"/>
        <v>8.4171000000000246E-4</v>
      </c>
      <c r="Q36" s="47">
        <v>5.2101130000000002E-2</v>
      </c>
      <c r="R36" s="47">
        <v>6.9323679999999999E-2</v>
      </c>
      <c r="S36" s="47" t="str">
        <f t="shared" si="8"/>
        <v>(4.2%, 9.9%)</v>
      </c>
      <c r="T36" s="47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76">
        <v>2.6587880000000001E-2</v>
      </c>
      <c r="AD36" s="76">
        <v>7.2040209999999993E-2</v>
      </c>
      <c r="AG36" s="76">
        <v>2.7060890000000001E-2</v>
      </c>
      <c r="AH36" s="76">
        <v>7.9085849999999999E-2</v>
      </c>
      <c r="AL36" s="131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131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</row>
    <row r="37" spans="1:49" x14ac:dyDescent="0.55000000000000004">
      <c r="A37" s="131" t="s">
        <v>64</v>
      </c>
      <c r="B37" s="117">
        <v>8.3086460000000001E-2</v>
      </c>
      <c r="C37" s="117">
        <v>1.7684222000000001</v>
      </c>
      <c r="D37" s="117">
        <v>0.35297750999999999</v>
      </c>
      <c r="E37" s="117">
        <v>-1.7684222000000001</v>
      </c>
      <c r="F37" s="143">
        <v>0.66809394</v>
      </c>
      <c r="G37" s="117">
        <v>1.9817079</v>
      </c>
      <c r="H37" s="117">
        <v>0.52598085999999999</v>
      </c>
      <c r="I37" s="117">
        <v>-1.9696597</v>
      </c>
      <c r="J37" s="143">
        <v>0.53297232000000005</v>
      </c>
      <c r="K37" s="111"/>
      <c r="L37" s="51" t="s">
        <v>59</v>
      </c>
      <c r="M37" s="59">
        <v>8.2601469999999996E-2</v>
      </c>
      <c r="N37" s="47">
        <v>9.4426140000000006E-2</v>
      </c>
      <c r="O37" s="47" t="str">
        <f t="shared" si="6"/>
        <v>(7.0%, 12.2%)</v>
      </c>
      <c r="P37" s="64">
        <f t="shared" si="7"/>
        <v>-1.1824670000000009E-2</v>
      </c>
      <c r="Q37" s="47">
        <v>7.9484600000000002E-2</v>
      </c>
      <c r="R37" s="47">
        <v>7.8740920000000006E-2</v>
      </c>
      <c r="S37" s="47" t="str">
        <f t="shared" si="8"/>
        <v>(5.7%, 10.6%)</v>
      </c>
      <c r="T37" s="47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76">
        <v>1.049566E-2</v>
      </c>
      <c r="AD37" s="76">
        <v>3.9875170000000001E-2</v>
      </c>
      <c r="AG37" s="76">
        <v>1.297477E-2</v>
      </c>
      <c r="AH37" s="76">
        <v>5.5777130000000001E-2</v>
      </c>
      <c r="AL37" s="131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131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</row>
    <row r="38" spans="1:49" x14ac:dyDescent="0.55000000000000004">
      <c r="A38" s="131"/>
      <c r="B38" s="141">
        <v>8.1454029999999997E-2</v>
      </c>
      <c r="C38" s="141">
        <v>0.10250902000000001</v>
      </c>
      <c r="D38" s="141">
        <v>2.1979970000000001E-2</v>
      </c>
      <c r="E38" s="141">
        <v>0.10250902000000001</v>
      </c>
      <c r="F38" s="142"/>
      <c r="G38" s="141">
        <v>5.5533939999999997E-2</v>
      </c>
      <c r="H38" s="141">
        <v>5.2865090000000003E-2</v>
      </c>
      <c r="I38" s="141">
        <v>5.6540890000000003E-2</v>
      </c>
      <c r="J38" s="142"/>
      <c r="K38" s="111"/>
      <c r="L38" s="51" t="s">
        <v>60</v>
      </c>
      <c r="M38" s="59">
        <v>0.1141692</v>
      </c>
      <c r="N38" s="47">
        <v>0.11299497</v>
      </c>
      <c r="O38" s="47" t="str">
        <f t="shared" si="6"/>
        <v>(6.9%, 16.8%)</v>
      </c>
      <c r="P38" s="64">
        <f t="shared" si="7"/>
        <v>1.1742299999999983E-3</v>
      </c>
      <c r="Q38" s="47">
        <v>9.8473409999999997E-2</v>
      </c>
      <c r="R38" s="47">
        <v>8.986131E-2</v>
      </c>
      <c r="S38" s="47" t="str">
        <f t="shared" si="8"/>
        <v>(6.3%, 12.3%)</v>
      </c>
      <c r="T38" s="47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76">
        <v>0</v>
      </c>
      <c r="AD38" s="76">
        <v>1.17866E-2</v>
      </c>
      <c r="AG38" s="76">
        <v>0</v>
      </c>
      <c r="AH38" s="76">
        <v>1.4849609999999999E-2</v>
      </c>
      <c r="AL38" s="131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131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</row>
    <row r="39" spans="1:49" x14ac:dyDescent="0.55000000000000004">
      <c r="A39" s="131" t="s">
        <v>188</v>
      </c>
      <c r="B39" s="117">
        <v>-4.2949750000000002E-2</v>
      </c>
      <c r="C39" s="117">
        <v>0.79849232000000003</v>
      </c>
      <c r="D39" s="117">
        <v>0.17384124000000001</v>
      </c>
      <c r="E39" s="117">
        <v>-0.79849232000000003</v>
      </c>
      <c r="F39" s="143">
        <v>0.71378786000000005</v>
      </c>
      <c r="G39" s="117">
        <v>1.4277393</v>
      </c>
      <c r="H39" s="117">
        <v>0.49103820999999997</v>
      </c>
      <c r="I39" s="117">
        <v>-1.4277393</v>
      </c>
      <c r="J39" s="143">
        <v>0.30116870000000001</v>
      </c>
      <c r="K39" s="111"/>
      <c r="L39" s="51" t="s">
        <v>61</v>
      </c>
      <c r="M39" s="59">
        <v>3.9010620000000003E-2</v>
      </c>
      <c r="N39" s="47">
        <v>5.4266929999999998E-2</v>
      </c>
      <c r="O39" s="47" t="str">
        <f t="shared" si="6"/>
        <v>(3.2%, 7.5%)</v>
      </c>
      <c r="P39" s="64">
        <f t="shared" si="7"/>
        <v>-1.5256309999999995E-2</v>
      </c>
      <c r="Q39" s="47">
        <v>3.5521740000000003E-2</v>
      </c>
      <c r="R39" s="47">
        <v>5.9075919999999997E-2</v>
      </c>
      <c r="S39" s="47" t="str">
        <f t="shared" si="8"/>
        <v>(3.5%, 8.4%)</v>
      </c>
      <c r="T39" s="47">
        <f t="shared" si="9"/>
        <v>-2.3554179999999994E-2</v>
      </c>
      <c r="V39" s="4" t="s">
        <v>248</v>
      </c>
      <c r="W39" s="32">
        <v>0.11719968</v>
      </c>
      <c r="X39" s="32">
        <v>0.11523236000000001</v>
      </c>
      <c r="Y39" s="32">
        <v>0.19279172999999999</v>
      </c>
      <c r="Z39" s="32">
        <v>0.19025204000000001</v>
      </c>
      <c r="AC39" s="76">
        <v>0</v>
      </c>
      <c r="AD39" s="76">
        <v>2.4318639999999999E-2</v>
      </c>
      <c r="AG39" s="76">
        <v>0</v>
      </c>
      <c r="AH39" s="76">
        <v>2.955994E-2</v>
      </c>
      <c r="AL39" s="138" t="s">
        <v>248</v>
      </c>
      <c r="AM39" s="32">
        <v>0.11719968</v>
      </c>
      <c r="AN39" s="32">
        <v>0.1186127</v>
      </c>
      <c r="AO39" s="32">
        <v>0.11876602999999999</v>
      </c>
      <c r="AP39" s="32">
        <v>0.11726373</v>
      </c>
      <c r="AR39" s="138" t="s">
        <v>248</v>
      </c>
      <c r="AS39" s="32">
        <v>3.1675460000000003E-2</v>
      </c>
      <c r="AT39" s="32">
        <v>3.168998E-2</v>
      </c>
      <c r="AU39" s="32">
        <v>3.2343209999999997E-2</v>
      </c>
      <c r="AV39" s="32">
        <v>2.1274660000000001E-2</v>
      </c>
    </row>
    <row r="40" spans="1:49" x14ac:dyDescent="0.55000000000000004">
      <c r="A40" s="131"/>
      <c r="B40" s="141">
        <v>8.9528899999999995E-2</v>
      </c>
      <c r="C40" s="141">
        <v>5.8795159999999999E-2</v>
      </c>
      <c r="D40" s="141">
        <v>1.413448E-2</v>
      </c>
      <c r="E40" s="141">
        <v>5.8795159999999999E-2</v>
      </c>
      <c r="F40" s="144"/>
      <c r="G40" s="145">
        <v>9.1389789999999999E-2</v>
      </c>
      <c r="H40" s="145">
        <v>7.3657509999999995E-2</v>
      </c>
      <c r="I40" s="145">
        <v>9.1389789999999999E-2</v>
      </c>
      <c r="J40" s="144"/>
      <c r="K40" s="111"/>
      <c r="L40" s="51" t="s">
        <v>62</v>
      </c>
      <c r="M40" s="59">
        <v>3.5701749999999997E-2</v>
      </c>
      <c r="N40" s="47">
        <v>2.3548099999999999E-2</v>
      </c>
      <c r="O40" s="47" t="str">
        <f t="shared" si="6"/>
        <v>(1.1%, 3.7%)</v>
      </c>
      <c r="P40" s="64">
        <f t="shared" si="7"/>
        <v>1.2153649999999998E-2</v>
      </c>
      <c r="Q40" s="47">
        <v>3.2390830000000002E-2</v>
      </c>
      <c r="R40" s="47">
        <v>3.2374109999999998E-2</v>
      </c>
      <c r="S40" s="47" t="str">
        <f t="shared" si="8"/>
        <v>(1.5%, 5.4%)</v>
      </c>
      <c r="T40" s="47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76">
        <v>0</v>
      </c>
      <c r="AD40" s="76">
        <v>6.5279600000000002E-3</v>
      </c>
      <c r="AG40" s="76">
        <v>0</v>
      </c>
      <c r="AH40" s="76">
        <v>1.506012E-2</v>
      </c>
      <c r="AL40" s="131"/>
      <c r="AM40" s="141">
        <v>4.3716440000000002E-2</v>
      </c>
      <c r="AN40" s="141">
        <v>4.3927689999999998E-2</v>
      </c>
      <c r="AO40" s="141">
        <v>4.4100359999999998E-2</v>
      </c>
      <c r="AP40" s="141">
        <v>4.4160949999999997E-2</v>
      </c>
      <c r="AR40" s="131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</row>
    <row r="41" spans="1:49" x14ac:dyDescent="0.55000000000000004">
      <c r="A41" s="138" t="s">
        <v>248</v>
      </c>
      <c r="B41" s="139">
        <v>0.11719968</v>
      </c>
      <c r="C41" s="146" t="s">
        <v>97</v>
      </c>
      <c r="D41" s="146" t="s">
        <v>97</v>
      </c>
      <c r="E41" s="146" t="s">
        <v>97</v>
      </c>
      <c r="F41" s="147" t="s">
        <v>97</v>
      </c>
      <c r="G41" s="146" t="s">
        <v>97</v>
      </c>
      <c r="H41" s="146" t="s">
        <v>97</v>
      </c>
      <c r="I41" s="146" t="s">
        <v>97</v>
      </c>
      <c r="J41" s="147" t="s">
        <v>97</v>
      </c>
      <c r="K41" s="111"/>
      <c r="L41" s="66" t="s">
        <v>63</v>
      </c>
      <c r="M41" s="67">
        <v>3.9951800000000001E-3</v>
      </c>
      <c r="N41" s="68">
        <v>2.4833899999999998E-3</v>
      </c>
      <c r="O41" s="68" t="str">
        <f t="shared" si="6"/>
        <v>(-0.6%, 1.1%)</v>
      </c>
      <c r="P41" s="69">
        <f t="shared" si="7"/>
        <v>1.5117900000000003E-3</v>
      </c>
      <c r="Q41" s="52">
        <v>1.7900180000000002E-2</v>
      </c>
      <c r="R41" s="52">
        <v>3.4969100000000002E-3</v>
      </c>
      <c r="S41" s="52" t="str">
        <f t="shared" si="8"/>
        <v>(-1.0%, 1.5%)</v>
      </c>
      <c r="T41" s="52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131" t="s">
        <v>249</v>
      </c>
      <c r="AM41" s="117">
        <v>-1.6478444999999999</v>
      </c>
      <c r="AN41" s="117">
        <v>-1.6895112999999999</v>
      </c>
      <c r="AO41" s="117">
        <v>-1.6751537000000001</v>
      </c>
      <c r="AP41" s="117">
        <v>-1.2889052999999999</v>
      </c>
      <c r="AR41" s="131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</row>
    <row r="42" spans="1:49" x14ac:dyDescent="0.55000000000000004">
      <c r="A42" s="131"/>
      <c r="B42" s="141">
        <v>4.3716440000000002E-2</v>
      </c>
      <c r="C42" s="148" t="s">
        <v>97</v>
      </c>
      <c r="D42" s="148" t="s">
        <v>97</v>
      </c>
      <c r="E42" s="148" t="s">
        <v>97</v>
      </c>
      <c r="F42" s="149" t="s">
        <v>97</v>
      </c>
      <c r="G42" s="148" t="s">
        <v>97</v>
      </c>
      <c r="H42" s="148" t="s">
        <v>97</v>
      </c>
      <c r="I42" s="148" t="s">
        <v>97</v>
      </c>
      <c r="J42" s="149" t="s">
        <v>97</v>
      </c>
      <c r="K42" s="111"/>
      <c r="L42" s="51" t="s">
        <v>64</v>
      </c>
      <c r="M42" s="59">
        <v>5.9783600000000003E-3</v>
      </c>
      <c r="N42" s="47">
        <v>7.2644900000000002E-3</v>
      </c>
      <c r="O42" s="47" t="str">
        <f t="shared" si="6"/>
        <v>(-0.6%, 2.0%)</v>
      </c>
      <c r="P42" s="64">
        <f t="shared" si="7"/>
        <v>-1.2861299999999999E-3</v>
      </c>
      <c r="Q42" s="47">
        <v>1.2010150000000001E-2</v>
      </c>
      <c r="R42" s="47">
        <v>9.5646399999999993E-3</v>
      </c>
      <c r="S42" s="47" t="str">
        <f t="shared" si="8"/>
        <v>(-0.8%, 2.5%)</v>
      </c>
      <c r="T42" s="47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131"/>
      <c r="AM42" s="141">
        <v>0.32978688</v>
      </c>
      <c r="AN42" s="141">
        <v>0.35490684</v>
      </c>
      <c r="AO42" s="141">
        <v>0.34556982000000003</v>
      </c>
      <c r="AP42" s="141">
        <v>0.33170720999999997</v>
      </c>
      <c r="AR42" s="131"/>
      <c r="AS42" s="141">
        <v>6.6496130000000001E-2</v>
      </c>
      <c r="AT42" s="141">
        <v>7.5190350000000003E-2</v>
      </c>
      <c r="AU42" s="141">
        <v>9.9404160000000005E-2</v>
      </c>
      <c r="AV42" s="141">
        <v>6.0125310000000001E-2</v>
      </c>
      <c r="AW42" s="111"/>
    </row>
    <row r="43" spans="1:49" ht="14.7" thickBot="1" x14ac:dyDescent="0.6">
      <c r="A43" s="131" t="s">
        <v>249</v>
      </c>
      <c r="B43" s="117">
        <v>-1.6478444999999999</v>
      </c>
      <c r="C43" s="148" t="s">
        <v>97</v>
      </c>
      <c r="D43" s="148" t="s">
        <v>97</v>
      </c>
      <c r="E43" s="148" t="s">
        <v>97</v>
      </c>
      <c r="F43" s="149" t="s">
        <v>97</v>
      </c>
      <c r="G43" s="148" t="s">
        <v>97</v>
      </c>
      <c r="H43" s="148" t="s">
        <v>97</v>
      </c>
      <c r="I43" s="148" t="s">
        <v>97</v>
      </c>
      <c r="J43" s="149" t="s">
        <v>97</v>
      </c>
      <c r="K43" s="111"/>
      <c r="L43" s="60" t="s">
        <v>188</v>
      </c>
      <c r="M43" s="70">
        <v>2.9017000000000001E-3</v>
      </c>
      <c r="N43" s="71">
        <v>-1.8494500000000001E-3</v>
      </c>
      <c r="O43" s="71" t="str">
        <f t="shared" si="6"/>
        <v>(-1.0%, 0.6%)</v>
      </c>
      <c r="P43" s="72">
        <f t="shared" si="7"/>
        <v>4.75115E-3</v>
      </c>
      <c r="Q43" s="71">
        <v>6.5595999999999996E-3</v>
      </c>
      <c r="R43" s="71">
        <v>-4.6157699999999999E-3</v>
      </c>
      <c r="S43" s="71" t="str">
        <f t="shared" si="8"/>
        <v>(-2.3%, 1.5%)</v>
      </c>
      <c r="T43" s="71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131" t="s">
        <v>250</v>
      </c>
      <c r="AM43" s="117">
        <v>0.22115367</v>
      </c>
      <c r="AN43" s="117">
        <v>0.21687553000000001</v>
      </c>
      <c r="AO43" s="117">
        <v>0.21385781000000001</v>
      </c>
      <c r="AP43" s="117">
        <v>0.2285954</v>
      </c>
      <c r="AR43" s="131" t="s">
        <v>250</v>
      </c>
      <c r="AS43" s="117">
        <v>9.6140500000000007E-3</v>
      </c>
      <c r="AT43" s="117">
        <v>2.7081029999999999E-2</v>
      </c>
      <c r="AU43" s="117">
        <v>2.5495940000000002E-2</v>
      </c>
      <c r="AV43" s="117">
        <v>3.5620409999999998E-2</v>
      </c>
      <c r="AW43" s="111"/>
    </row>
    <row r="44" spans="1:49" ht="14.7" thickTop="1" x14ac:dyDescent="0.55000000000000004">
      <c r="A44" s="131"/>
      <c r="B44" s="141">
        <v>0.32978688</v>
      </c>
      <c r="C44" s="148" t="s">
        <v>97</v>
      </c>
      <c r="D44" s="148" t="s">
        <v>97</v>
      </c>
      <c r="E44" s="148" t="s">
        <v>97</v>
      </c>
      <c r="F44" s="149" t="s">
        <v>97</v>
      </c>
      <c r="G44" s="148" t="s">
        <v>97</v>
      </c>
      <c r="H44" s="148" t="s">
        <v>97</v>
      </c>
      <c r="I44" s="148" t="s">
        <v>97</v>
      </c>
      <c r="J44" s="149" t="s">
        <v>97</v>
      </c>
      <c r="K44" s="111"/>
      <c r="L44" s="111"/>
      <c r="M44" s="111"/>
      <c r="N44" s="111"/>
      <c r="O44" s="111"/>
      <c r="P44" s="111"/>
      <c r="Q44" s="111"/>
      <c r="R44" s="111"/>
      <c r="S44" s="111"/>
      <c r="T44" s="163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150"/>
      <c r="AM44" s="145">
        <v>0.16209109999999999</v>
      </c>
      <c r="AN44" s="145">
        <v>0.16463954</v>
      </c>
      <c r="AO44" s="145">
        <v>0.16432584</v>
      </c>
      <c r="AP44" s="145">
        <v>0.16309206000000001</v>
      </c>
      <c r="AR44" s="150"/>
      <c r="AS44" s="145">
        <v>2.667914E-2</v>
      </c>
      <c r="AT44" s="145">
        <v>2.7683309999999999E-2</v>
      </c>
      <c r="AU44" s="145">
        <v>2.7998640000000002E-2</v>
      </c>
      <c r="AV44" s="145">
        <v>2.7022170000000002E-2</v>
      </c>
      <c r="AW44" s="111"/>
    </row>
    <row r="45" spans="1:49" x14ac:dyDescent="0.55000000000000004">
      <c r="A45" s="131" t="s">
        <v>250</v>
      </c>
      <c r="B45" s="117">
        <v>0.22115367</v>
      </c>
      <c r="C45" s="148" t="s">
        <v>97</v>
      </c>
      <c r="D45" s="148" t="s">
        <v>97</v>
      </c>
      <c r="E45" s="148" t="s">
        <v>97</v>
      </c>
      <c r="F45" s="149" t="s">
        <v>97</v>
      </c>
      <c r="G45" s="148" t="s">
        <v>97</v>
      </c>
      <c r="H45" s="148" t="s">
        <v>97</v>
      </c>
      <c r="I45" s="148" t="s">
        <v>97</v>
      </c>
      <c r="J45" s="149" t="s">
        <v>97</v>
      </c>
      <c r="K45" s="111"/>
      <c r="L45" s="111"/>
      <c r="M45" s="163">
        <v>9.5714100000000007E-3</v>
      </c>
      <c r="N45" s="163">
        <v>8.634037E-2</v>
      </c>
      <c r="O45" s="111"/>
      <c r="P45" s="111"/>
      <c r="Q45" s="163">
        <v>2.0193610000000001E-2</v>
      </c>
      <c r="R45" s="163">
        <v>0.14798639</v>
      </c>
      <c r="S45" s="111"/>
      <c r="T45" s="111"/>
      <c r="V45" s="131" t="s">
        <v>246</v>
      </c>
      <c r="W45" s="131"/>
      <c r="X45" s="131"/>
      <c r="Y45" s="117">
        <v>1.4998756</v>
      </c>
      <c r="Z45" s="117">
        <v>1.4936384</v>
      </c>
      <c r="AL45" s="138" t="s">
        <v>93</v>
      </c>
      <c r="AM45" s="146" t="s">
        <v>97</v>
      </c>
      <c r="AN45" s="139">
        <v>-1.52995E-3</v>
      </c>
      <c r="AO45" s="139">
        <v>-1.4949900000000001E-3</v>
      </c>
      <c r="AP45" s="146" t="s">
        <v>97</v>
      </c>
      <c r="AR45" s="138" t="s">
        <v>160</v>
      </c>
      <c r="AS45" s="146" t="s">
        <v>97</v>
      </c>
      <c r="AT45" s="139">
        <v>-0.13605589000000001</v>
      </c>
      <c r="AU45" s="139">
        <v>-7.8868339999999995E-2</v>
      </c>
      <c r="AV45" s="146" t="s">
        <v>97</v>
      </c>
      <c r="AW45" s="111"/>
    </row>
    <row r="46" spans="1:49" x14ac:dyDescent="0.55000000000000004">
      <c r="A46" s="150"/>
      <c r="B46" s="145">
        <v>0.16209109999999999</v>
      </c>
      <c r="C46" s="151" t="s">
        <v>97</v>
      </c>
      <c r="D46" s="151" t="s">
        <v>97</v>
      </c>
      <c r="E46" s="151" t="s">
        <v>97</v>
      </c>
      <c r="F46" s="152" t="s">
        <v>97</v>
      </c>
      <c r="G46" s="151" t="s">
        <v>97</v>
      </c>
      <c r="H46" s="151" t="s">
        <v>97</v>
      </c>
      <c r="I46" s="151" t="s">
        <v>97</v>
      </c>
      <c r="J46" s="152" t="s">
        <v>97</v>
      </c>
      <c r="K46" s="111"/>
      <c r="L46" s="111"/>
      <c r="M46" s="163">
        <v>5.6386390000000002E-2</v>
      </c>
      <c r="N46" s="163">
        <v>0.18429404999999999</v>
      </c>
      <c r="O46" s="111"/>
      <c r="P46" s="111"/>
      <c r="Q46" s="163">
        <v>5.4167489999999999E-2</v>
      </c>
      <c r="R46" s="163">
        <v>0.13830946999999999</v>
      </c>
      <c r="S46" s="111"/>
      <c r="T46" s="111"/>
      <c r="V46" s="150"/>
      <c r="W46" s="145"/>
      <c r="X46" s="145"/>
      <c r="Y46" s="145">
        <v>0.25681369999999998</v>
      </c>
      <c r="Z46" s="145">
        <v>0.24752415999999999</v>
      </c>
      <c r="AL46" s="131"/>
      <c r="AM46" s="148" t="s">
        <v>97</v>
      </c>
      <c r="AN46" s="141">
        <v>2.8502100000000002E-3</v>
      </c>
      <c r="AO46" s="141">
        <v>2.7607199999999999E-3</v>
      </c>
      <c r="AP46" s="148" t="s">
        <v>97</v>
      </c>
      <c r="AR46" s="131"/>
      <c r="AS46" s="148" t="s">
        <v>97</v>
      </c>
      <c r="AT46" s="141">
        <v>0.17173178</v>
      </c>
      <c r="AU46" s="141">
        <v>0.18994564</v>
      </c>
      <c r="AV46" s="148" t="s">
        <v>97</v>
      </c>
      <c r="AW46" s="111"/>
    </row>
    <row r="47" spans="1:49" x14ac:dyDescent="0.55000000000000004">
      <c r="A47" s="138" t="s">
        <v>67</v>
      </c>
      <c r="B47" s="153" t="s">
        <v>69</v>
      </c>
      <c r="C47" s="154" t="s">
        <v>306</v>
      </c>
      <c r="D47" s="155"/>
      <c r="E47" s="155"/>
      <c r="F47" s="155"/>
      <c r="G47" s="154" t="s">
        <v>306</v>
      </c>
      <c r="H47" s="154"/>
      <c r="I47" s="155"/>
      <c r="J47" s="155"/>
      <c r="K47" s="111"/>
      <c r="L47" s="111"/>
      <c r="M47" s="163">
        <v>0.12214509</v>
      </c>
      <c r="N47" s="163">
        <v>0.26952524</v>
      </c>
      <c r="O47" s="111"/>
      <c r="P47" s="111"/>
      <c r="Q47" s="163">
        <v>9.5592930000000007E-2</v>
      </c>
      <c r="R47" s="163">
        <v>0.22378149</v>
      </c>
      <c r="S47" s="111"/>
      <c r="T47" s="111"/>
      <c r="V47" s="4" t="s">
        <v>68</v>
      </c>
      <c r="W47" s="3">
        <v>0.82310346999999995</v>
      </c>
      <c r="X47" s="3">
        <v>0.82209980000000005</v>
      </c>
      <c r="Y47" s="32">
        <v>0.84530742999999997</v>
      </c>
      <c r="Z47" s="32">
        <v>0.84413459000000002</v>
      </c>
      <c r="AL47" s="131" t="s">
        <v>94</v>
      </c>
      <c r="AM47" s="148" t="s">
        <v>97</v>
      </c>
      <c r="AN47" s="117">
        <v>9.6926E-4</v>
      </c>
      <c r="AO47" s="117">
        <v>9.8225999999999999E-4</v>
      </c>
      <c r="AP47" s="148" t="s">
        <v>97</v>
      </c>
      <c r="AR47" s="131" t="s">
        <v>161</v>
      </c>
      <c r="AS47" s="148" t="s">
        <v>97</v>
      </c>
      <c r="AT47" s="117">
        <v>0.15548194000000001</v>
      </c>
      <c r="AU47" s="117">
        <v>0.13276378999999999</v>
      </c>
      <c r="AV47" s="148" t="s">
        <v>97</v>
      </c>
      <c r="AW47" s="111"/>
    </row>
    <row r="48" spans="1:49" ht="14.7" thickBot="1" x14ac:dyDescent="0.6">
      <c r="A48" s="131" t="s">
        <v>252</v>
      </c>
      <c r="B48" s="132" t="s">
        <v>70</v>
      </c>
      <c r="C48" s="136" t="s">
        <v>71</v>
      </c>
      <c r="D48" s="137"/>
      <c r="E48" s="137"/>
      <c r="F48" s="137"/>
      <c r="G48" s="136" t="s">
        <v>71</v>
      </c>
      <c r="H48" s="136"/>
      <c r="I48" s="137"/>
      <c r="J48" s="137"/>
      <c r="K48" s="111"/>
      <c r="L48" s="111"/>
      <c r="M48" s="163">
        <v>2.2909800000000002E-3</v>
      </c>
      <c r="N48" s="163">
        <v>4.2205260000000001E-2</v>
      </c>
      <c r="O48" s="111"/>
      <c r="P48" s="111"/>
      <c r="Q48" s="163">
        <v>3.6218299999999999E-3</v>
      </c>
      <c r="R48" s="163">
        <v>5.924492E-2</v>
      </c>
      <c r="S48" s="111"/>
      <c r="T48" s="111"/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131"/>
      <c r="AM48" s="148" t="s">
        <v>97</v>
      </c>
      <c r="AN48" s="141">
        <v>2.15818E-3</v>
      </c>
      <c r="AO48" s="141">
        <v>2.4119800000000002E-3</v>
      </c>
      <c r="AP48" s="148" t="s">
        <v>97</v>
      </c>
      <c r="AR48" s="131"/>
      <c r="AS48" s="148" t="s">
        <v>97</v>
      </c>
      <c r="AT48" s="141">
        <v>5.3470030000000002E-2</v>
      </c>
      <c r="AU48" s="141">
        <v>0.13448062</v>
      </c>
      <c r="AV48" s="148" t="s">
        <v>97</v>
      </c>
      <c r="AW48" s="111"/>
    </row>
    <row r="49" spans="1:49" ht="15" thickTop="1" thickBot="1" x14ac:dyDescent="0.6">
      <c r="A49" s="156" t="s">
        <v>170</v>
      </c>
      <c r="B49" s="156"/>
      <c r="C49" s="156"/>
      <c r="D49" s="156"/>
      <c r="E49" s="156"/>
      <c r="F49" s="156"/>
      <c r="G49" s="156"/>
      <c r="H49" s="156"/>
      <c r="I49" s="156"/>
      <c r="J49" s="156"/>
      <c r="K49" s="111"/>
      <c r="L49" s="111"/>
      <c r="M49" s="163">
        <v>8.8941699999999999E-3</v>
      </c>
      <c r="N49" s="163">
        <v>3.7928299999999998E-2</v>
      </c>
      <c r="O49" s="111"/>
      <c r="P49" s="111"/>
      <c r="Q49" s="163">
        <v>1.1831629999999999E-2</v>
      </c>
      <c r="R49" s="163">
        <v>4.5604119999999998E-2</v>
      </c>
      <c r="S49" s="111"/>
      <c r="T49" s="111"/>
      <c r="V49" s="8" t="s">
        <v>283</v>
      </c>
      <c r="W49" s="9" t="s">
        <v>284</v>
      </c>
      <c r="X49" s="9" t="s">
        <v>288</v>
      </c>
      <c r="Y49" s="9" t="s">
        <v>284</v>
      </c>
      <c r="Z49" s="9" t="s">
        <v>288</v>
      </c>
      <c r="AL49" s="131" t="s">
        <v>95</v>
      </c>
      <c r="AM49" s="148" t="s">
        <v>97</v>
      </c>
      <c r="AN49" s="148" t="s">
        <v>97</v>
      </c>
      <c r="AO49" s="117">
        <v>-6.1589999999999995E-4</v>
      </c>
      <c r="AP49" s="148" t="s">
        <v>97</v>
      </c>
      <c r="AR49" s="131" t="s">
        <v>162</v>
      </c>
      <c r="AS49" s="148" t="s">
        <v>97</v>
      </c>
      <c r="AT49" s="148" t="s">
        <v>97</v>
      </c>
      <c r="AU49" s="117">
        <v>-9.1356149999999997E-2</v>
      </c>
      <c r="AV49" s="148" t="s">
        <v>97</v>
      </c>
      <c r="AW49" s="111"/>
    </row>
    <row r="50" spans="1:49" ht="14.7" thickTop="1" x14ac:dyDescent="0.55000000000000004">
      <c r="K50" s="111"/>
      <c r="L50" s="111"/>
      <c r="M50" s="163">
        <v>2.4656910000000001E-2</v>
      </c>
      <c r="N50" s="163">
        <v>8.2805889999999993E-2</v>
      </c>
      <c r="O50" s="111"/>
      <c r="P50" s="111"/>
      <c r="Q50" s="163">
        <v>2.9362619999999999E-2</v>
      </c>
      <c r="R50" s="163">
        <v>9.0330949999999993E-2</v>
      </c>
      <c r="S50" s="111"/>
      <c r="T50" s="111"/>
      <c r="V50" s="85" t="s">
        <v>282</v>
      </c>
      <c r="W50" s="85"/>
      <c r="X50" s="85"/>
      <c r="Y50" s="86"/>
      <c r="Z50" s="86"/>
      <c r="AL50" s="131"/>
      <c r="AM50" s="148" t="s">
        <v>97</v>
      </c>
      <c r="AN50" s="148" t="s">
        <v>97</v>
      </c>
      <c r="AO50" s="141">
        <v>4.0655200000000004E-3</v>
      </c>
      <c r="AP50" s="148" t="s">
        <v>97</v>
      </c>
      <c r="AR50" s="131"/>
      <c r="AS50" s="148" t="s">
        <v>97</v>
      </c>
      <c r="AT50" s="148" t="s">
        <v>97</v>
      </c>
      <c r="AU50" s="141">
        <v>7.1908810000000004E-2</v>
      </c>
      <c r="AV50" s="148" t="s">
        <v>97</v>
      </c>
      <c r="AW50" s="111"/>
    </row>
    <row r="51" spans="1:49" x14ac:dyDescent="0.55000000000000004">
      <c r="K51" s="111"/>
      <c r="L51" s="111"/>
      <c r="M51" s="163">
        <v>5.6170999999999999E-3</v>
      </c>
      <c r="N51" s="163">
        <v>4.9639410000000002E-2</v>
      </c>
      <c r="O51" s="111"/>
      <c r="P51" s="111"/>
      <c r="Q51" s="163">
        <v>8.2865400000000002E-3</v>
      </c>
      <c r="R51" s="163">
        <v>7.1686710000000001E-2</v>
      </c>
      <c r="S51" s="111"/>
      <c r="T51" s="111"/>
      <c r="AL51" s="131" t="s">
        <v>139</v>
      </c>
      <c r="AM51" s="148" t="s">
        <v>97</v>
      </c>
      <c r="AN51" s="148" t="s">
        <v>97</v>
      </c>
      <c r="AO51" s="117">
        <v>1.8865E-4</v>
      </c>
      <c r="AP51" s="148" t="s">
        <v>97</v>
      </c>
      <c r="AR51" s="131" t="s">
        <v>163</v>
      </c>
      <c r="AS51" s="148" t="s">
        <v>97</v>
      </c>
      <c r="AT51" s="148" t="s">
        <v>97</v>
      </c>
      <c r="AU51" s="117">
        <v>3.6788120000000001E-2</v>
      </c>
      <c r="AV51" s="148" t="s">
        <v>97</v>
      </c>
      <c r="AW51" s="111"/>
    </row>
    <row r="52" spans="1:49" x14ac:dyDescent="0.55000000000000004">
      <c r="K52" s="111"/>
      <c r="L52" s="111"/>
      <c r="M52" s="163">
        <v>1.258331E-2</v>
      </c>
      <c r="N52" s="163">
        <v>5.4859169999999999E-2</v>
      </c>
      <c r="O52" s="111"/>
      <c r="P52" s="111"/>
      <c r="Q52" s="163">
        <v>1.3380960000000001E-2</v>
      </c>
      <c r="R52" s="163">
        <v>5.7844640000000003E-2</v>
      </c>
      <c r="S52" s="111"/>
      <c r="T52" s="111"/>
      <c r="AL52" s="131"/>
      <c r="AM52" s="148" t="s">
        <v>97</v>
      </c>
      <c r="AN52" s="148" t="s">
        <v>97</v>
      </c>
      <c r="AO52" s="141">
        <v>2.28766E-3</v>
      </c>
      <c r="AP52" s="148" t="s">
        <v>97</v>
      </c>
      <c r="AR52" s="131"/>
      <c r="AS52" s="148" t="s">
        <v>97</v>
      </c>
      <c r="AT52" s="148" t="s">
        <v>97</v>
      </c>
      <c r="AU52" s="141">
        <v>0.14432948000000001</v>
      </c>
      <c r="AV52" s="148" t="s">
        <v>97</v>
      </c>
      <c r="AW52" s="111"/>
    </row>
    <row r="53" spans="1:49" x14ac:dyDescent="0.55000000000000004">
      <c r="K53" s="111"/>
      <c r="L53" s="111"/>
      <c r="M53" s="163">
        <v>4.0494349999999998E-2</v>
      </c>
      <c r="N53" s="163">
        <v>0.10051591</v>
      </c>
      <c r="O53" s="111"/>
      <c r="P53" s="111"/>
      <c r="Q53" s="163">
        <v>5.0331279999999999E-2</v>
      </c>
      <c r="R53" s="163">
        <v>0.1024791</v>
      </c>
      <c r="S53" s="111"/>
      <c r="T53" s="111"/>
      <c r="AL53" s="131" t="s">
        <v>140</v>
      </c>
      <c r="AM53" s="148" t="s">
        <v>97</v>
      </c>
      <c r="AN53" s="148" t="s">
        <v>97</v>
      </c>
      <c r="AO53" s="148" t="s">
        <v>97</v>
      </c>
      <c r="AP53" s="117">
        <v>-2.6504000000000002E-4</v>
      </c>
      <c r="AR53" s="131" t="s">
        <v>164</v>
      </c>
      <c r="AS53" s="148" t="s">
        <v>97</v>
      </c>
      <c r="AT53" s="148" t="s">
        <v>97</v>
      </c>
      <c r="AU53" s="148" t="s">
        <v>97</v>
      </c>
      <c r="AV53" s="117">
        <v>-0.12180212</v>
      </c>
      <c r="AW53" s="111"/>
    </row>
    <row r="54" spans="1:49" x14ac:dyDescent="0.55000000000000004">
      <c r="K54" s="111"/>
      <c r="L54" s="111"/>
      <c r="M54" s="163">
        <v>4.1906449999999998E-2</v>
      </c>
      <c r="N54" s="163">
        <v>9.8447119999999999E-2</v>
      </c>
      <c r="O54" s="111"/>
      <c r="P54" s="111"/>
      <c r="Q54" s="163">
        <v>3.9442579999999998E-2</v>
      </c>
      <c r="R54" s="163">
        <v>8.1423659999999995E-2</v>
      </c>
      <c r="S54" s="111"/>
      <c r="T54" s="111"/>
      <c r="AL54" s="131"/>
      <c r="AM54" s="148" t="s">
        <v>97</v>
      </c>
      <c r="AN54" s="148" t="s">
        <v>97</v>
      </c>
      <c r="AO54" s="148" t="s">
        <v>97</v>
      </c>
      <c r="AP54" s="141">
        <v>6.8743999999999999E-4</v>
      </c>
      <c r="AR54" s="131"/>
      <c r="AS54" s="148" t="s">
        <v>97</v>
      </c>
      <c r="AT54" s="148" t="s">
        <v>97</v>
      </c>
      <c r="AU54" s="148" t="s">
        <v>97</v>
      </c>
      <c r="AV54" s="141">
        <v>8.8589299999999996E-2</v>
      </c>
      <c r="AW54" s="111"/>
    </row>
    <row r="55" spans="1:49" x14ac:dyDescent="0.55000000000000004">
      <c r="K55" s="111"/>
      <c r="L55" s="111"/>
      <c r="M55" s="163">
        <v>3.2561850000000003E-2</v>
      </c>
      <c r="N55" s="163">
        <v>8.2891320000000004E-2</v>
      </c>
      <c r="O55" s="111"/>
      <c r="P55" s="111"/>
      <c r="Q55" s="163">
        <v>4.2072569999999997E-2</v>
      </c>
      <c r="R55" s="163">
        <v>9.8533339999999997E-2</v>
      </c>
      <c r="S55" s="111"/>
      <c r="T55" s="111"/>
      <c r="AL55" s="131" t="s">
        <v>96</v>
      </c>
      <c r="AM55" s="148" t="s">
        <v>97</v>
      </c>
      <c r="AN55" s="148" t="s">
        <v>97</v>
      </c>
      <c r="AO55" s="148" t="s">
        <v>97</v>
      </c>
      <c r="AP55" s="117">
        <v>-5.5475000000000001E-4</v>
      </c>
      <c r="AR55" s="131" t="s">
        <v>165</v>
      </c>
      <c r="AS55" s="148" t="s">
        <v>97</v>
      </c>
      <c r="AT55" s="148" t="s">
        <v>97</v>
      </c>
      <c r="AU55" s="148" t="s">
        <v>97</v>
      </c>
      <c r="AV55" s="117">
        <v>0.29615363</v>
      </c>
      <c r="AW55" s="111"/>
    </row>
    <row r="56" spans="1:49" x14ac:dyDescent="0.55000000000000004">
      <c r="K56" s="111"/>
      <c r="L56" s="111"/>
      <c r="M56" s="163">
        <v>6.9792010000000002E-2</v>
      </c>
      <c r="N56" s="163">
        <v>0.12200878</v>
      </c>
      <c r="O56" s="111"/>
      <c r="P56" s="111"/>
      <c r="Q56" s="163">
        <v>5.6519720000000002E-2</v>
      </c>
      <c r="R56" s="163">
        <v>0.1059126</v>
      </c>
      <c r="S56" s="111"/>
      <c r="T56" s="111"/>
      <c r="AL56" s="150"/>
      <c r="AM56" s="151" t="s">
        <v>97</v>
      </c>
      <c r="AN56" s="151" t="s">
        <v>97</v>
      </c>
      <c r="AO56" s="151" t="s">
        <v>97</v>
      </c>
      <c r="AP56" s="145">
        <v>2.6757000000000001E-4</v>
      </c>
      <c r="AR56" s="150"/>
      <c r="AS56" s="151" t="s">
        <v>97</v>
      </c>
      <c r="AT56" s="151" t="s">
        <v>97</v>
      </c>
      <c r="AU56" s="151" t="s">
        <v>97</v>
      </c>
      <c r="AV56" s="145">
        <v>3.4684960000000001E-2</v>
      </c>
      <c r="AW56" s="111"/>
    </row>
    <row r="57" spans="1:49" ht="14.7" thickBot="1" x14ac:dyDescent="0.6">
      <c r="K57" s="111"/>
      <c r="L57" s="111"/>
      <c r="M57" s="163">
        <v>6.8653629999999993E-2</v>
      </c>
      <c r="N57" s="163">
        <v>0.16778846</v>
      </c>
      <c r="O57" s="111"/>
      <c r="P57" s="111"/>
      <c r="Q57" s="163">
        <v>6.2831419999999999E-2</v>
      </c>
      <c r="R57" s="163">
        <v>0.12266102</v>
      </c>
      <c r="S57" s="111"/>
      <c r="T57" s="111"/>
      <c r="AL57" s="165" t="s">
        <v>68</v>
      </c>
      <c r="AM57" s="166">
        <v>0.82310346999999995</v>
      </c>
      <c r="AN57" s="166">
        <v>0.82327419000000002</v>
      </c>
      <c r="AO57" s="166">
        <v>0.82328113999999997</v>
      </c>
      <c r="AP57" s="166">
        <v>0.82532119000000004</v>
      </c>
      <c r="AR57" s="165" t="s">
        <v>68</v>
      </c>
      <c r="AS57" s="166">
        <v>0.71336741000000004</v>
      </c>
      <c r="AT57" s="166">
        <v>0.71952890999999997</v>
      </c>
      <c r="AU57" s="166">
        <v>0.72053096999999999</v>
      </c>
      <c r="AV57" s="166">
        <v>0.76021916</v>
      </c>
      <c r="AW57" s="111"/>
    </row>
    <row r="58" spans="1:49" ht="14.7" thickTop="1" x14ac:dyDescent="0.55000000000000004">
      <c r="K58" s="111"/>
      <c r="L58" s="111"/>
      <c r="M58" s="163">
        <v>3.2286639999999998E-2</v>
      </c>
      <c r="N58" s="163">
        <v>7.4545710000000001E-2</v>
      </c>
      <c r="O58" s="111"/>
      <c r="P58" s="111"/>
      <c r="Q58" s="163">
        <v>3.4665710000000002E-2</v>
      </c>
      <c r="R58" s="163">
        <v>8.3981120000000006E-2</v>
      </c>
      <c r="S58" s="111"/>
      <c r="T58" s="111"/>
      <c r="AL58" s="156" t="s">
        <v>170</v>
      </c>
      <c r="AM58" s="156"/>
      <c r="AN58" s="156"/>
      <c r="AO58" s="156"/>
      <c r="AP58" s="156"/>
      <c r="AR58" s="156" t="s">
        <v>170</v>
      </c>
      <c r="AS58" s="156"/>
      <c r="AT58" s="156"/>
      <c r="AU58" s="156"/>
      <c r="AV58" s="156"/>
      <c r="AW58" s="111"/>
    </row>
    <row r="59" spans="1:49" x14ac:dyDescent="0.55000000000000004">
      <c r="K59" s="111"/>
      <c r="L59" s="111"/>
      <c r="M59" s="163">
        <v>1.1215869999999999E-2</v>
      </c>
      <c r="N59" s="163">
        <v>3.6971410000000003E-2</v>
      </c>
      <c r="O59" s="111"/>
      <c r="P59" s="111"/>
      <c r="Q59" s="163">
        <v>1.4791250000000001E-2</v>
      </c>
      <c r="R59" s="163">
        <v>5.3956520000000001E-2</v>
      </c>
      <c r="S59" s="111"/>
      <c r="T59" s="111"/>
      <c r="AS59" s="111"/>
      <c r="AT59" s="111"/>
      <c r="AU59" s="111"/>
      <c r="AV59" s="111"/>
      <c r="AW59" s="111"/>
    </row>
    <row r="60" spans="1:49" x14ac:dyDescent="0.55000000000000004">
      <c r="K60" s="111"/>
      <c r="L60" s="111"/>
      <c r="M60" s="163">
        <v>-6.2650700000000002E-3</v>
      </c>
      <c r="N60" s="163">
        <v>1.143163E-2</v>
      </c>
      <c r="O60" s="111"/>
      <c r="P60" s="111"/>
      <c r="Q60" s="163">
        <v>-9.5593999999999991E-3</v>
      </c>
      <c r="R60" s="163">
        <v>1.4563609999999999E-2</v>
      </c>
      <c r="S60" s="111"/>
      <c r="T60" s="111"/>
    </row>
    <row r="61" spans="1:49" x14ac:dyDescent="0.55000000000000004">
      <c r="K61" s="111"/>
      <c r="L61" s="111"/>
      <c r="M61" s="163">
        <v>-5.8111700000000001E-3</v>
      </c>
      <c r="N61" s="163">
        <v>2.0101330000000001E-2</v>
      </c>
      <c r="O61" s="111"/>
      <c r="P61" s="111"/>
      <c r="Q61" s="163">
        <v>-8.1128499999999996E-3</v>
      </c>
      <c r="R61" s="163">
        <v>2.5288910000000001E-2</v>
      </c>
      <c r="S61" s="111"/>
      <c r="T61" s="111"/>
    </row>
    <row r="62" spans="1:49" x14ac:dyDescent="0.55000000000000004">
      <c r="K62" s="111"/>
      <c r="L62" s="111"/>
      <c r="M62" s="163">
        <v>-9.8156400000000005E-3</v>
      </c>
      <c r="N62" s="163">
        <v>5.89487E-3</v>
      </c>
      <c r="O62" s="111"/>
      <c r="P62" s="111"/>
      <c r="Q62" s="163">
        <v>-2.3430929999999999E-2</v>
      </c>
      <c r="R62" s="163">
        <v>1.4625620000000001E-2</v>
      </c>
      <c r="S62" s="111"/>
      <c r="T62" s="111"/>
    </row>
  </sheetData>
  <mergeCells count="61"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  <mergeCell ref="F9:F10"/>
    <mergeCell ref="J9:J10"/>
    <mergeCell ref="F7:F8"/>
    <mergeCell ref="J7:J8"/>
    <mergeCell ref="F5:F6"/>
    <mergeCell ref="J5:J6"/>
    <mergeCell ref="F13:F14"/>
    <mergeCell ref="J13:J14"/>
    <mergeCell ref="F11:F12"/>
    <mergeCell ref="J11:J12"/>
    <mergeCell ref="J15:J16"/>
    <mergeCell ref="F19:F20"/>
    <mergeCell ref="J19:J20"/>
    <mergeCell ref="F17:F18"/>
    <mergeCell ref="J17:J18"/>
    <mergeCell ref="F15:F16"/>
    <mergeCell ref="Q24:T24"/>
    <mergeCell ref="F23:F24"/>
    <mergeCell ref="J23:J24"/>
    <mergeCell ref="L23:T23"/>
    <mergeCell ref="F21:F22"/>
    <mergeCell ref="J21:J22"/>
    <mergeCell ref="F27:F28"/>
    <mergeCell ref="J27:J28"/>
    <mergeCell ref="F25:F26"/>
    <mergeCell ref="J25:J26"/>
    <mergeCell ref="M24:P24"/>
    <mergeCell ref="F33:F34"/>
    <mergeCell ref="J33:J34"/>
    <mergeCell ref="F31:F32"/>
    <mergeCell ref="J31:J32"/>
    <mergeCell ref="F29:F30"/>
    <mergeCell ref="J29:J30"/>
    <mergeCell ref="AL58:AP58"/>
    <mergeCell ref="AR58:AV58"/>
    <mergeCell ref="A49:J49"/>
    <mergeCell ref="V50:Z50"/>
    <mergeCell ref="C48:F48"/>
    <mergeCell ref="G48:J48"/>
    <mergeCell ref="C47:F47"/>
    <mergeCell ref="G47:J47"/>
    <mergeCell ref="F39:F40"/>
    <mergeCell ref="J39:J40"/>
    <mergeCell ref="F37:F38"/>
    <mergeCell ref="J37:J38"/>
    <mergeCell ref="F35:F36"/>
    <mergeCell ref="J35:J36"/>
  </mergeCells>
  <conditionalFormatting sqref="B37:E37 G37:I37 Y45:Z45 AS47:AV47">
    <cfRule type="expression" dxfId="197" priority="85">
      <formula>AND(ABS(B37/B38)&gt;_xlfn.NORM.INV(1-0.1/2,0,1),ABS(B37/B38)&lt;=_xlfn.NORM.INV(1-0.05/2,0,1))</formula>
    </cfRule>
    <cfRule type="expression" dxfId="196" priority="86">
      <formula>AND(ABS(B37/B38)&gt;_xlfn.NORM.INV(1-0.05/2,0,1),ABS(B37/B38)&lt;=_xlfn.NORM.INV(1-0.01/2,0,1))</formula>
    </cfRule>
    <cfRule type="expression" dxfId="195" priority="87">
      <formula>ABS(B37/B38)&gt;_xlfn.NORM.INV(1-0.01/2,0,1)</formula>
    </cfRule>
  </conditionalFormatting>
  <conditionalFormatting sqref="B41:E41 G41:I41">
    <cfRule type="expression" dxfId="194" priority="70">
      <formula>AND(ABS(B41/B42)&gt;_xlfn.NORM.INV(1-0.1/2,0,1),ABS(B41/B42)&lt;=_xlfn.NORM.INV(1-0.05/2,0,1))</formula>
    </cfRule>
    <cfRule type="expression" dxfId="193" priority="71">
      <formula>AND(ABS(B41/B42)&gt;_xlfn.NORM.INV(1-0.05/2,0,1),ABS(B41/B42)&lt;=_xlfn.NORM.INV(1-0.01/2,0,1))</formula>
    </cfRule>
    <cfRule type="expression" dxfId="192" priority="72">
      <formula>ABS(B41/B42)&gt;_xlfn.NORM.INV(1-0.01/2,0,1)</formula>
    </cfRule>
  </conditionalFormatting>
  <conditionalFormatting sqref="B43:E43 G43:I43">
    <cfRule type="expression" dxfId="191" priority="67">
      <formula>AND(ABS(B43/B44)&gt;_xlfn.NORM.INV(1-0.1/2,0,1),ABS(B43/B44)&lt;=_xlfn.NORM.INV(1-0.05/2,0,1))</formula>
    </cfRule>
    <cfRule type="expression" dxfId="190" priority="68">
      <formula>AND(ABS(B43/B44)&gt;_xlfn.NORM.INV(1-0.05/2,0,1),ABS(B43/B44)&lt;=_xlfn.NORM.INV(1-0.01/2,0,1))</formula>
    </cfRule>
    <cfRule type="expression" dxfId="189" priority="69">
      <formula>ABS(B43/B44)&gt;_xlfn.NORM.INV(1-0.01/2,0,1)</formula>
    </cfRule>
  </conditionalFormatting>
  <conditionalFormatting sqref="W47:X47">
    <cfRule type="expression" dxfId="188" priority="25">
      <formula>AND(ABS(W47/W45)&gt;_xlfn.NORM.INV(1-0.1/2,0,1),ABS(W47/W45)&lt;=_xlfn.NORM.INV(1-0.05/2,0,1))</formula>
    </cfRule>
    <cfRule type="expression" dxfId="187" priority="26">
      <formula>AND(ABS(W47/W45)&gt;_xlfn.NORM.INV(1-0.05/2,0,1),ABS(W47/W45)&lt;=_xlfn.NORM.INV(1-0.01/2,0,1))</formula>
    </cfRule>
    <cfRule type="expression" dxfId="186" priority="27">
      <formula>ABS(W47/W45)&gt;_xlfn.NORM.INV(1-0.01/2,0,1)</formula>
    </cfRule>
  </conditionalFormatting>
  <conditionalFormatting sqref="W48:X49">
    <cfRule type="expression" dxfId="185" priority="22">
      <formula>AND(ABS(W48/W45)&gt;_xlfn.NORM.INV(1-0.1/2,0,1),ABS(W48/W45)&lt;=_xlfn.NORM.INV(1-0.05/2,0,1))</formula>
    </cfRule>
    <cfRule type="expression" dxfId="184" priority="23">
      <formula>AND(ABS(W48/W45)&gt;_xlfn.NORM.INV(1-0.05/2,0,1),ABS(W48/W45)&lt;=_xlfn.NORM.INV(1-0.01/2,0,1))</formula>
    </cfRule>
    <cfRule type="expression" dxfId="183" priority="24">
      <formula>ABS(W48/W45)&gt;_xlfn.NORM.INV(1-0.01/2,0,1)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182" priority="106">
      <formula>AND(ABS(B3/B4)&gt;_xlfn.NORM.INV(1-0.1/2,0,1),ABS(B3/B4)&lt;=_xlfn.NORM.INV(1-0.05/2,0,1))</formula>
    </cfRule>
    <cfRule type="expression" dxfId="181" priority="107">
      <formula>AND(ABS(B3/B4)&gt;_xlfn.NORM.INV(1-0.05/2,0,1),ABS(B3/B4)&lt;=_xlfn.NORM.INV(1-0.01/2,0,1))</formula>
    </cfRule>
    <cfRule type="expression" dxfId="180" priority="108">
      <formula>ABS(B3/B4)&gt;_xlfn.NORM.INV(1-0.01/2,0,1)</formula>
    </cfRule>
  </conditionalFormatting>
  <conditionalFormatting sqref="W39:Z39">
    <cfRule type="expression" dxfId="179" priority="58">
      <formula>AND(ABS(W39/W40)&gt;_xlfn.NORM.INV(1-0.1/2,0,1),ABS(W39/W40)&lt;=_xlfn.NORM.INV(1-0.05/2,0,1))</formula>
    </cfRule>
    <cfRule type="expression" dxfId="178" priority="59">
      <formula>AND(ABS(W39/W40)&gt;_xlfn.NORM.INV(1-0.05/2,0,1),ABS(W39/W40)&lt;=_xlfn.NORM.INV(1-0.01/2,0,1))</formula>
    </cfRule>
    <cfRule type="expression" dxfId="177" priority="60">
      <formula>ABS(W39/W40)&gt;_xlfn.NORM.INV(1-0.01/2,0,1)</formula>
    </cfRule>
  </conditionalFormatting>
  <conditionalFormatting sqref="W41:Z41">
    <cfRule type="expression" dxfId="176" priority="61">
      <formula>AND(ABS(W41/W42)&gt;_xlfn.NORM.INV(1-0.1/2,0,1),ABS(W41/W42)&lt;=_xlfn.NORM.INV(1-0.05/2,0,1))</formula>
    </cfRule>
    <cfRule type="expression" dxfId="175" priority="62">
      <formula>AND(ABS(W41/W42)&gt;_xlfn.NORM.INV(1-0.05/2,0,1),ABS(W41/W42)&lt;=_xlfn.NORM.INV(1-0.01/2,0,1))</formula>
    </cfRule>
    <cfRule type="expression" dxfId="174" priority="63">
      <formula>ABS(W41/W42)&gt;_xlfn.NORM.INV(1-0.01/2,0,1)</formula>
    </cfRule>
  </conditionalFormatting>
  <conditionalFormatting sqref="W43:Z43">
    <cfRule type="expression" dxfId="173" priority="64">
      <formula>AND(ABS(W43/W44)&gt;_xlfn.NORM.INV(1-0.1/2,0,1),ABS(W43/W44)&lt;=_xlfn.NORM.INV(1-0.05/2,0,1))</formula>
    </cfRule>
    <cfRule type="expression" dxfId="172" priority="65">
      <formula>AND(ABS(W43/W44)&gt;_xlfn.NORM.INV(1-0.05/2,0,1),ABS(W43/W44)&lt;=_xlfn.NORM.INV(1-0.01/2,0,1))</formula>
    </cfRule>
    <cfRule type="expression" dxfId="171" priority="66">
      <formula>ABS(W43/W44)&gt;_xlfn.NORM.INV(1-0.01/2,0,1)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170" priority="100">
      <formula>AND(ABS(AM3/AM4)&gt;_xlfn.NORM.INV(1-0.1/2,0,1),ABS(AM3/AM4)&lt;=_xlfn.NORM.INV(1-0.05/2,0,1))</formula>
    </cfRule>
    <cfRule type="expression" dxfId="169" priority="101">
      <formula>AND(ABS(AM3/AM4)&gt;_xlfn.NORM.INV(1-0.05/2,0,1),ABS(AM3/AM4)&lt;=_xlfn.NORM.INV(1-0.01/2,0,1))</formula>
    </cfRule>
    <cfRule type="expression" dxfId="168" priority="102">
      <formula>ABS(AM3/AM4)&gt;_xlfn.NORM.INV(1-0.01/2,0,1)</formula>
    </cfRule>
  </conditionalFormatting>
  <conditionalFormatting sqref="AM35:AP35">
    <cfRule type="expression" dxfId="167" priority="82">
      <formula>AND(ABS(AM35/AM36)&gt;_xlfn.NORM.INV(1-0.1/2,0,1),ABS(AM35/AM36)&lt;=_xlfn.NORM.INV(1-0.05/2,0,1))</formula>
    </cfRule>
    <cfRule type="expression" dxfId="166" priority="83">
      <formula>AND(ABS(AM35/AM36)&gt;_xlfn.NORM.INV(1-0.05/2,0,1),ABS(AM35/AM36)&lt;=_xlfn.NORM.INV(1-0.01/2,0,1))</formula>
    </cfRule>
    <cfRule type="expression" dxfId="165" priority="84">
      <formula>ABS(AM35/AM36)&gt;_xlfn.NORM.INV(1-0.01/2,0,1)</formula>
    </cfRule>
  </conditionalFormatting>
  <conditionalFormatting sqref="AM39:AP39">
    <cfRule type="expression" dxfId="164" priority="52">
      <formula>AND(ABS(AM39/AM40)&gt;_xlfn.NORM.INV(1-0.1/2,0,1),ABS(AM39/AM40)&lt;=_xlfn.NORM.INV(1-0.05/2,0,1))</formula>
    </cfRule>
    <cfRule type="expression" dxfId="163" priority="53">
      <formula>AND(ABS(AM39/AM40)&gt;_xlfn.NORM.INV(1-0.05/2,0,1),ABS(AM39/AM40)&lt;=_xlfn.NORM.INV(1-0.01/2,0,1))</formula>
    </cfRule>
    <cfRule type="expression" dxfId="162" priority="54">
      <formula>ABS(AM39/AM40)&gt;_xlfn.NORM.INV(1-0.01/2,0,1)</formula>
    </cfRule>
  </conditionalFormatting>
  <conditionalFormatting sqref="AM41:AP41">
    <cfRule type="expression" dxfId="161" priority="55">
      <formula>AND(ABS(AM41/AM42)&gt;_xlfn.NORM.INV(1-0.1/2,0,1),ABS(AM41/AM42)&lt;=_xlfn.NORM.INV(1-0.05/2,0,1))</formula>
    </cfRule>
    <cfRule type="expression" dxfId="160" priority="56">
      <formula>AND(ABS(AM41/AM42)&gt;_xlfn.NORM.INV(1-0.05/2,0,1),ABS(AM41/AM42)&lt;=_xlfn.NORM.INV(1-0.01/2,0,1))</formula>
    </cfRule>
    <cfRule type="expression" dxfId="159" priority="57">
      <formula>ABS(AM41/AM42)&gt;_xlfn.NORM.INV(1-0.01/2,0,1)</formula>
    </cfRule>
  </conditionalFormatting>
  <conditionalFormatting sqref="AM47:AP47">
    <cfRule type="expression" dxfId="158" priority="109">
      <formula>AND(ABS(AM47/AM48)&gt;_xlfn.NORM.INV(1-0.1/2,0,1),ABS(AM47/AM48)&lt;=_xlfn.NORM.INV(1-0.05/2,0,1))</formula>
    </cfRule>
    <cfRule type="expression" dxfId="157" priority="110">
      <formula>AND(ABS(AM47/AM48)&gt;_xlfn.NORM.INV(1-0.05/2,0,1),ABS(AM47/AM48)&lt;=_xlfn.NORM.INV(1-0.01/2,0,1))</formula>
    </cfRule>
    <cfRule type="expression" dxfId="156" priority="111">
      <formula>ABS(AM47/AM48)&gt;_xlfn.NORM.INV(1-0.01/2,0,1)</formula>
    </cfRule>
  </conditionalFormatting>
  <conditionalFormatting sqref="AM53:AP53">
    <cfRule type="expression" dxfId="155" priority="97">
      <formula>AND(ABS(AM53/AM54)&gt;_xlfn.NORM.INV(1-0.1/2,0,1),ABS(AM53/AM54)&lt;=_xlfn.NORM.INV(1-0.05/2,0,1))</formula>
    </cfRule>
    <cfRule type="expression" dxfId="154" priority="98">
      <formula>AND(ABS(AM53/AM54)&gt;_xlfn.NORM.INV(1-0.05/2,0,1),ABS(AM53/AM54)&lt;=_xlfn.NORM.INV(1-0.01/2,0,1))</formula>
    </cfRule>
    <cfRule type="expression" dxfId="153" priority="99">
      <formula>ABS(AM53/AM54)&gt;_xlfn.NORM.INV(1-0.01/2,0,1)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152" priority="103">
      <formula>AND(ABS(AS3/AS4)&gt;_xlfn.NORM.INV(1-0.1/2,0,1),ABS(AS3/AS4)&lt;=_xlfn.NORM.INV(1-0.05/2,0,1))</formula>
    </cfRule>
    <cfRule type="expression" dxfId="151" priority="104">
      <formula>AND(ABS(AS3/AS4)&gt;_xlfn.NORM.INV(1-0.05/2,0,1),ABS(AS3/AS4)&lt;=_xlfn.NORM.INV(1-0.01/2,0,1))</formula>
    </cfRule>
    <cfRule type="expression" dxfId="150" priority="105">
      <formula>ABS(AS3/AS4)&gt;_xlfn.NORM.INV(1-0.01/2,0,1)</formula>
    </cfRule>
  </conditionalFormatting>
  <conditionalFormatting sqref="AS35:AV35">
    <cfRule type="expression" dxfId="149" priority="79">
      <formula>AND(ABS(AS35/AS36)&gt;_xlfn.NORM.INV(1-0.1/2,0,1),ABS(AS35/AS36)&lt;=_xlfn.NORM.INV(1-0.05/2,0,1))</formula>
    </cfRule>
    <cfRule type="expression" dxfId="148" priority="80">
      <formula>AND(ABS(AS35/AS36)&gt;_xlfn.NORM.INV(1-0.05/2,0,1),ABS(AS35/AS36)&lt;=_xlfn.NORM.INV(1-0.01/2,0,1))</formula>
    </cfRule>
    <cfRule type="expression" dxfId="147" priority="81">
      <formula>ABS(AS35/AS36)&gt;_xlfn.NORM.INV(1-0.01/2,0,1)</formula>
    </cfRule>
  </conditionalFormatting>
  <conditionalFormatting sqref="AS39:AV39">
    <cfRule type="expression" dxfId="146" priority="46">
      <formula>AND(ABS(AS39/AS40)&gt;_xlfn.NORM.INV(1-0.1/2,0,1),ABS(AS39/AS40)&lt;=_xlfn.NORM.INV(1-0.05/2,0,1))</formula>
    </cfRule>
    <cfRule type="expression" dxfId="145" priority="47">
      <formula>AND(ABS(AS39/AS40)&gt;_xlfn.NORM.INV(1-0.05/2,0,1),ABS(AS39/AS40)&lt;=_xlfn.NORM.INV(1-0.01/2,0,1))</formula>
    </cfRule>
    <cfRule type="expression" dxfId="144" priority="48">
      <formula>ABS(AS39/AS40)&gt;_xlfn.NORM.INV(1-0.01/2,0,1)</formula>
    </cfRule>
  </conditionalFormatting>
  <conditionalFormatting sqref="AS41:AV41">
    <cfRule type="expression" dxfId="143" priority="49">
      <formula>AND(ABS(AS41/AS42)&gt;_xlfn.NORM.INV(1-0.1/2,0,1),ABS(AS41/AS42)&lt;=_xlfn.NORM.INV(1-0.05/2,0,1))</formula>
    </cfRule>
    <cfRule type="expression" dxfId="142" priority="50">
      <formula>AND(ABS(AS41/AS42)&gt;_xlfn.NORM.INV(1-0.05/2,0,1),ABS(AS41/AS42)&lt;=_xlfn.NORM.INV(1-0.01/2,0,1))</formula>
    </cfRule>
    <cfRule type="expression" dxfId="141" priority="51">
      <formula>ABS(AS41/AS42)&gt;_xlfn.NORM.INV(1-0.01/2,0,1)</formula>
    </cfRule>
  </conditionalFormatting>
  <conditionalFormatting sqref="AS53:AV53">
    <cfRule type="expression" dxfId="140" priority="94">
      <formula>AND(ABS(AS53/AS54)&gt;_xlfn.NORM.INV(1-0.1/2,0,1),ABS(AS53/AS54)&lt;=_xlfn.NORM.INV(1-0.05/2,0,1))</formula>
    </cfRule>
    <cfRule type="expression" dxfId="139" priority="95">
      <formula>AND(ABS(AS53/AS54)&gt;_xlfn.NORM.INV(1-0.05/2,0,1),ABS(AS53/AS54)&lt;=_xlfn.NORM.INV(1-0.01/2,0,1))</formula>
    </cfRule>
    <cfRule type="expression" dxfId="138" priority="96">
      <formula>ABS(AS53/AS54)&gt;_xlfn.NORM.INV(1-0.01/2,0,1)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50"/>
  <sheetViews>
    <sheetView zoomScaleNormal="100" workbookViewId="0">
      <selection activeCell="K25" sqref="K25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578125" style="111" bestFit="1" customWidth="1"/>
    <col min="23" max="23" width="21.1015625" style="111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578125" style="111" bestFit="1" customWidth="1"/>
    <col min="35" max="35" width="21.1015625" style="111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82" t="s">
        <v>290</v>
      </c>
      <c r="B1" s="82"/>
      <c r="C1" s="82"/>
      <c r="D1" s="82"/>
      <c r="E1" s="82"/>
      <c r="F1" s="82"/>
      <c r="G1" s="82"/>
      <c r="H1" s="82"/>
      <c r="I1" s="82"/>
      <c r="K1" s="82" t="s">
        <v>291</v>
      </c>
      <c r="L1" s="82"/>
      <c r="M1" s="82"/>
      <c r="N1" s="82"/>
      <c r="O1" s="82"/>
      <c r="P1" s="82"/>
      <c r="Q1" s="82"/>
      <c r="R1" s="82"/>
      <c r="S1" s="82"/>
      <c r="U1" s="82" t="s">
        <v>294</v>
      </c>
      <c r="V1" s="82"/>
      <c r="W1" s="82"/>
      <c r="X1" s="82"/>
      <c r="Y1" s="82"/>
      <c r="Z1" s="82"/>
      <c r="AA1" s="82"/>
      <c r="AB1" s="82"/>
      <c r="AC1" s="82"/>
      <c r="AD1" s="82"/>
      <c r="AE1" s="82"/>
      <c r="AG1" s="82" t="s">
        <v>295</v>
      </c>
      <c r="AH1" s="82"/>
      <c r="AI1" s="82"/>
      <c r="AJ1" s="82"/>
      <c r="AK1" s="82"/>
      <c r="AL1" s="82"/>
      <c r="AM1" s="82"/>
      <c r="AN1" s="82"/>
      <c r="AO1" s="82"/>
      <c r="AP1" s="82"/>
      <c r="AQ1" s="82"/>
      <c r="AS1" s="82" t="s">
        <v>292</v>
      </c>
      <c r="AT1" s="82"/>
      <c r="AU1" s="82"/>
      <c r="AV1" s="82"/>
      <c r="AW1" s="82"/>
      <c r="AX1" s="82"/>
      <c r="AY1" s="82"/>
      <c r="AZ1" s="82"/>
      <c r="BA1" s="82"/>
      <c r="BC1" s="82" t="s">
        <v>293</v>
      </c>
      <c r="BD1" s="82"/>
      <c r="BE1" s="82"/>
      <c r="BF1" s="82"/>
      <c r="BG1" s="82"/>
      <c r="BH1" s="82"/>
      <c r="BI1" s="82"/>
      <c r="BJ1" s="82"/>
      <c r="BK1" s="82"/>
    </row>
    <row r="2" spans="1:63" ht="14.7" thickTop="1" x14ac:dyDescent="0.55000000000000004">
      <c r="A2" s="28"/>
      <c r="B2" s="100" t="s">
        <v>98</v>
      </c>
      <c r="C2" s="88"/>
      <c r="D2" s="88"/>
      <c r="E2" s="101"/>
      <c r="F2" s="87" t="s">
        <v>99</v>
      </c>
      <c r="G2" s="88"/>
      <c r="H2" s="88"/>
      <c r="I2" s="88"/>
      <c r="K2" s="28"/>
      <c r="L2" s="100" t="s">
        <v>98</v>
      </c>
      <c r="M2" s="88"/>
      <c r="N2" s="88"/>
      <c r="O2" s="101"/>
      <c r="P2" s="87" t="s">
        <v>99</v>
      </c>
      <c r="Q2" s="88"/>
      <c r="R2" s="88"/>
      <c r="S2" s="88"/>
      <c r="U2" s="2"/>
      <c r="V2" s="132" t="s">
        <v>338</v>
      </c>
      <c r="W2" s="132" t="s">
        <v>340</v>
      </c>
      <c r="X2" s="96" t="s">
        <v>279</v>
      </c>
      <c r="Y2" s="96"/>
      <c r="Z2" s="98"/>
      <c r="AA2" s="98"/>
      <c r="AB2" s="96" t="s">
        <v>280</v>
      </c>
      <c r="AC2" s="96"/>
      <c r="AD2" s="98"/>
      <c r="AE2" s="98"/>
      <c r="AG2" s="2"/>
      <c r="AH2" s="132" t="s">
        <v>339</v>
      </c>
      <c r="AI2" s="132" t="s">
        <v>341</v>
      </c>
      <c r="AJ2" s="96" t="s">
        <v>279</v>
      </c>
      <c r="AK2" s="96"/>
      <c r="AL2" s="98"/>
      <c r="AM2" s="98"/>
      <c r="AN2" s="96" t="s">
        <v>280</v>
      </c>
      <c r="AO2" s="96"/>
      <c r="AP2" s="98"/>
      <c r="AQ2" s="98"/>
      <c r="AS2" s="25"/>
      <c r="AT2" s="95" t="s">
        <v>98</v>
      </c>
      <c r="AU2" s="96"/>
      <c r="AV2" s="96"/>
      <c r="AW2" s="97"/>
      <c r="AX2" s="96" t="s">
        <v>99</v>
      </c>
      <c r="AY2" s="96"/>
      <c r="AZ2" s="96"/>
      <c r="BA2" s="96"/>
      <c r="BC2" s="25"/>
      <c r="BD2" s="95" t="s">
        <v>98</v>
      </c>
      <c r="BE2" s="96"/>
      <c r="BF2" s="96"/>
      <c r="BG2" s="97"/>
      <c r="BH2" s="96" t="s">
        <v>99</v>
      </c>
      <c r="BI2" s="96"/>
      <c r="BJ2" s="96"/>
      <c r="BK2" s="96"/>
    </row>
    <row r="3" spans="1:63" x14ac:dyDescent="0.55000000000000004">
      <c r="A3" s="42"/>
      <c r="B3" s="41" t="s">
        <v>100</v>
      </c>
      <c r="C3" s="1" t="s">
        <v>101</v>
      </c>
      <c r="D3" s="1" t="s">
        <v>275</v>
      </c>
      <c r="E3" s="61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42"/>
      <c r="L3" s="41" t="s">
        <v>100</v>
      </c>
      <c r="M3" s="1" t="s">
        <v>101</v>
      </c>
      <c r="N3" s="1" t="s">
        <v>275</v>
      </c>
      <c r="O3" s="61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135" t="s">
        <v>251</v>
      </c>
      <c r="W3" s="135" t="s">
        <v>251</v>
      </c>
      <c r="X3" s="87" t="s">
        <v>105</v>
      </c>
      <c r="Y3" s="87"/>
      <c r="Z3" s="88"/>
      <c r="AA3" s="88"/>
      <c r="AB3" s="87" t="s">
        <v>105</v>
      </c>
      <c r="AC3" s="87"/>
      <c r="AD3" s="88"/>
      <c r="AE3" s="88"/>
      <c r="AG3" s="2"/>
      <c r="AH3" s="135" t="s">
        <v>251</v>
      </c>
      <c r="AI3" s="135" t="s">
        <v>251</v>
      </c>
      <c r="AJ3" s="87" t="s">
        <v>105</v>
      </c>
      <c r="AK3" s="87"/>
      <c r="AL3" s="88"/>
      <c r="AM3" s="88"/>
      <c r="AN3" s="87" t="s">
        <v>105</v>
      </c>
      <c r="AO3" s="87"/>
      <c r="AP3" s="88"/>
      <c r="AQ3" s="88"/>
      <c r="AS3" s="26"/>
      <c r="AT3" s="41" t="s">
        <v>100</v>
      </c>
      <c r="AU3" s="1" t="s">
        <v>101</v>
      </c>
      <c r="AV3" s="1" t="s">
        <v>275</v>
      </c>
      <c r="AW3" s="61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26"/>
      <c r="BD3" s="41" t="s">
        <v>100</v>
      </c>
      <c r="BE3" s="1" t="s">
        <v>101</v>
      </c>
      <c r="BF3" s="1" t="s">
        <v>275</v>
      </c>
      <c r="BG3" s="61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73" t="s">
        <v>49</v>
      </c>
      <c r="B4" s="67">
        <v>6.5715549999999998E-2</v>
      </c>
      <c r="C4" s="68">
        <v>5.103734E-2</v>
      </c>
      <c r="D4" s="68" t="str">
        <f>"("&amp;TEXT(B23,"0.0%")&amp;", "&amp;TEXT(C23,"0.0%")&amp;")"</f>
        <v>(0.9%, 12.3%)</v>
      </c>
      <c r="E4" s="69">
        <f>B4-C4</f>
        <v>1.4678209999999997E-2</v>
      </c>
      <c r="F4" s="68">
        <v>0.10495412</v>
      </c>
      <c r="G4" s="68">
        <v>0.11776254999999999</v>
      </c>
      <c r="H4" s="68" t="str">
        <f>"("&amp;TEXT(F23,"0.0%")&amp;", "&amp;TEXT(G23,"0.0%")&amp;")"</f>
        <v>(2.2%, 24.5%)</v>
      </c>
      <c r="I4" s="68">
        <f>F4-G4</f>
        <v>-1.2808429999999996E-2</v>
      </c>
      <c r="K4" s="73" t="s">
        <v>49</v>
      </c>
      <c r="L4" s="167">
        <v>7.0556610000000006E-2</v>
      </c>
      <c r="M4" s="168">
        <v>0.14016437000000001</v>
      </c>
      <c r="N4" s="168" t="str">
        <f>"("&amp;TEXT(L23,"0.0%")&amp;", "&amp;TEXT(M23,"0.0%")&amp;")"</f>
        <v>(7.5%, 23.9%)</v>
      </c>
      <c r="O4" s="169">
        <f>L4-M4</f>
        <v>-6.9607760000000005E-2</v>
      </c>
      <c r="P4" s="68">
        <v>0.11597068000000001</v>
      </c>
      <c r="Q4" s="68">
        <v>0.18502423000000001</v>
      </c>
      <c r="R4" s="68" t="str">
        <f>"("&amp;TEXT(P23,"0.0%")&amp;", "&amp;TEXT(Q23,"0.0%")&amp;")"</f>
        <v>(10.1%, 29.9%)</v>
      </c>
      <c r="S4" s="68">
        <f>P4-Q4</f>
        <v>-6.9053550000000005E-2</v>
      </c>
      <c r="U4" s="2"/>
      <c r="V4" s="132" t="s">
        <v>106</v>
      </c>
      <c r="W4" s="132" t="s">
        <v>106</v>
      </c>
      <c r="X4" s="1" t="s">
        <v>103</v>
      </c>
      <c r="Y4" s="1" t="s">
        <v>102</v>
      </c>
      <c r="Z4" s="1" t="s">
        <v>307</v>
      </c>
      <c r="AA4" s="1" t="s">
        <v>68</v>
      </c>
      <c r="AB4" s="1" t="s">
        <v>103</v>
      </c>
      <c r="AC4" s="1" t="s">
        <v>102</v>
      </c>
      <c r="AD4" s="1" t="s">
        <v>307</v>
      </c>
      <c r="AE4" s="1" t="s">
        <v>68</v>
      </c>
      <c r="AG4" s="2"/>
      <c r="AH4" s="132" t="s">
        <v>106</v>
      </c>
      <c r="AI4" s="132" t="s">
        <v>106</v>
      </c>
      <c r="AJ4" s="1" t="s">
        <v>103</v>
      </c>
      <c r="AK4" s="1" t="s">
        <v>102</v>
      </c>
      <c r="AL4" s="1" t="s">
        <v>307</v>
      </c>
      <c r="AM4" s="1" t="s">
        <v>68</v>
      </c>
      <c r="AN4" s="1" t="s">
        <v>103</v>
      </c>
      <c r="AO4" s="1" t="s">
        <v>102</v>
      </c>
      <c r="AP4" s="1" t="s">
        <v>307</v>
      </c>
      <c r="AQ4" s="1" t="s">
        <v>68</v>
      </c>
      <c r="AS4" s="66" t="s">
        <v>49</v>
      </c>
      <c r="AT4" s="67">
        <v>6.5715549999999998E-2</v>
      </c>
      <c r="AU4" s="68">
        <v>3.3388300000000003E-2</v>
      </c>
      <c r="AV4" s="68" t="str">
        <f>"("&amp;TEXT(AT23,"0.0%")&amp;", "&amp;TEXT(AU23,"0.0%")&amp;")"</f>
        <v>(-1.0%, 9.5%)</v>
      </c>
      <c r="AW4" s="69">
        <f>AT4-AU4</f>
        <v>3.2327249999999995E-2</v>
      </c>
      <c r="AX4" s="68">
        <v>0.10495412</v>
      </c>
      <c r="AY4" s="68">
        <v>7.9793080000000002E-2</v>
      </c>
      <c r="AZ4" s="68" t="str">
        <f>"("&amp;TEXT(AX23,"0.0%")&amp;", "&amp;TEXT(AY23,"0.0%")&amp;")"</f>
        <v>(-2.5%, 19.6%)</v>
      </c>
      <c r="BA4" s="68">
        <f>AX4-AY4</f>
        <v>2.5161039999999996E-2</v>
      </c>
      <c r="BB4" s="111"/>
      <c r="BC4" s="66" t="s">
        <v>49</v>
      </c>
      <c r="BD4" s="67">
        <v>7.0556610000000006E-2</v>
      </c>
      <c r="BE4" s="68">
        <v>9.2483679999999999E-2</v>
      </c>
      <c r="BF4" s="68" t="str">
        <f>"("&amp;TEXT(BD23,"0.0%")&amp;", "&amp;TEXT(BE23,"0.0%")&amp;")"</f>
        <v>(1.4%, 17.0%)</v>
      </c>
      <c r="BG4" s="69">
        <f>BD4-BE4</f>
        <v>-2.1927069999999993E-2</v>
      </c>
      <c r="BH4" s="68">
        <v>0.11597068000000001</v>
      </c>
      <c r="BI4" s="68">
        <v>0.12483764999999999</v>
      </c>
      <c r="BJ4" s="68" t="str">
        <f>"("&amp;TEXT(BH23,"0.0%")&amp;", "&amp;TEXT(BI23,"0.0%")&amp;")"</f>
        <v>(2.0%, 22.1%)</v>
      </c>
      <c r="BK4" s="68">
        <f>BH4-BI4</f>
        <v>-8.8669699999999879E-3</v>
      </c>
    </row>
    <row r="5" spans="1:63" x14ac:dyDescent="0.55000000000000004">
      <c r="A5" s="57" t="s">
        <v>50</v>
      </c>
      <c r="B5" s="59">
        <v>7.3836869999999999E-2</v>
      </c>
      <c r="C5" s="47">
        <v>5.3814109999999998E-2</v>
      </c>
      <c r="D5" s="47" t="str">
        <f t="shared" ref="D5:D21" si="0">"("&amp;TEXT(B24,"0.0%")&amp;", "&amp;TEXT(C24,"0.0%")&amp;")"</f>
        <v>(0.0%, 13.7%)</v>
      </c>
      <c r="E5" s="64">
        <f t="shared" ref="E5:E21" si="1">B5-C5</f>
        <v>2.0022760000000001E-2</v>
      </c>
      <c r="F5" s="47">
        <v>5.9076219999999999E-2</v>
      </c>
      <c r="G5" s="47">
        <v>5.4242190000000003E-2</v>
      </c>
      <c r="H5" s="47" t="str">
        <f t="shared" ref="H5:H21" si="2">"("&amp;TEXT(F24,"0.0%")&amp;", "&amp;TEXT(G24,"0.0%")&amp;")"</f>
        <v>(0.0%, 11.9%)</v>
      </c>
      <c r="I5" s="47">
        <f t="shared" ref="I5:I21" si="3">F5-G5</f>
        <v>4.8340299999999961E-3</v>
      </c>
      <c r="K5" s="81" t="s">
        <v>50</v>
      </c>
      <c r="L5" s="53">
        <v>6.9043220000000002E-2</v>
      </c>
      <c r="M5" s="49">
        <v>0.19358214000000001</v>
      </c>
      <c r="N5" s="49" t="str">
        <f t="shared" ref="N5:N21" si="4">"("&amp;TEXT(L24,"0.0%")&amp;", "&amp;TEXT(M24,"0.0%")&amp;")"</f>
        <v>(8.5%, 26.7%)</v>
      </c>
      <c r="O5" s="63">
        <f t="shared" ref="O5:O21" si="5">L5-M5</f>
        <v>-0.12453892000000001</v>
      </c>
      <c r="P5" s="49">
        <v>4.436785E-2</v>
      </c>
      <c r="Q5" s="49">
        <v>0.12424323</v>
      </c>
      <c r="R5" s="49" t="str">
        <f t="shared" ref="R5:R21" si="6">"("&amp;TEXT(P24,"0.0%")&amp;", "&amp;TEXT(Q24,"0.0%")&amp;")"</f>
        <v>(5.2%, 17.5%)</v>
      </c>
      <c r="S5" s="49">
        <f t="shared" ref="S5:S21" si="7">P5-Q5</f>
        <v>-7.9875379999999996E-2</v>
      </c>
      <c r="U5" s="4" t="s">
        <v>49</v>
      </c>
      <c r="V5" s="139">
        <v>9.2461650000000006E-2</v>
      </c>
      <c r="W5" s="139">
        <v>0.12517526000000001</v>
      </c>
      <c r="X5" s="32">
        <v>3.1145356</v>
      </c>
      <c r="Y5" s="32">
        <v>1.4032832</v>
      </c>
      <c r="Z5" s="32">
        <v>-3.1145356</v>
      </c>
      <c r="AA5" s="94">
        <v>0.29287621000000003</v>
      </c>
      <c r="AB5" s="32">
        <v>0.17178586000000001</v>
      </c>
      <c r="AC5" s="32">
        <v>4.0183385999999999</v>
      </c>
      <c r="AD5" s="32">
        <v>-0.17178586000000001</v>
      </c>
      <c r="AE5" s="94">
        <v>0.41260859</v>
      </c>
      <c r="AG5" s="4" t="s">
        <v>49</v>
      </c>
      <c r="AH5" s="139">
        <v>0.15784448000000001</v>
      </c>
      <c r="AI5" s="139">
        <v>0.1990045</v>
      </c>
      <c r="AJ5" s="32">
        <v>1.8583430000000001</v>
      </c>
      <c r="AK5" s="32">
        <v>2.4920406000000002</v>
      </c>
      <c r="AL5" s="32">
        <v>-1.8583430000000001</v>
      </c>
      <c r="AM5" s="94">
        <v>0.39552800999999999</v>
      </c>
      <c r="AN5" s="32">
        <v>1.1957424999999999</v>
      </c>
      <c r="AO5" s="32">
        <v>3.4880277</v>
      </c>
      <c r="AP5" s="32"/>
      <c r="AQ5" s="94">
        <v>0.37282275999999998</v>
      </c>
      <c r="AS5" s="51" t="s">
        <v>50</v>
      </c>
      <c r="AT5" s="59">
        <v>7.3836869999999999E-2</v>
      </c>
      <c r="AU5" s="47">
        <v>7.5415309999999999E-2</v>
      </c>
      <c r="AV5" s="47" t="str">
        <f t="shared" ref="AV5:AV21" si="8">"("&amp;TEXT(AT24,"0.0%")&amp;", "&amp;TEXT(AU24,"0.0%")&amp;")"</f>
        <v>(1.1%, 16.1%)</v>
      </c>
      <c r="AW5" s="64">
        <f t="shared" ref="AW5:AW21" si="9">AT5-AU5</f>
        <v>-1.5784400000000004E-3</v>
      </c>
      <c r="AX5" s="47">
        <v>5.9076219999999999E-2</v>
      </c>
      <c r="AY5" s="47">
        <v>7.8732189999999994E-2</v>
      </c>
      <c r="AZ5" s="47" t="str">
        <f t="shared" ref="AZ5:AZ21" si="10">"("&amp;TEXT(AX24,"0.0%")&amp;", "&amp;TEXT(AY24,"0.0%")&amp;")"</f>
        <v>(1.2%, 14.7%)</v>
      </c>
      <c r="BA5" s="47">
        <f t="shared" ref="BA5:BA21" si="11">AX5-AY5</f>
        <v>-1.9655969999999995E-2</v>
      </c>
      <c r="BC5" s="48" t="s">
        <v>50</v>
      </c>
      <c r="BD5" s="53">
        <v>6.9043220000000002E-2</v>
      </c>
      <c r="BE5" s="49">
        <v>0.20340199</v>
      </c>
      <c r="BF5" s="49" t="str">
        <f t="shared" ref="BF5:BF21" si="12">"("&amp;TEXT(BD24,"0.0%")&amp;", "&amp;TEXT(BE24,"0.0%")&amp;")"</f>
        <v>(8.3%, 29.5%)</v>
      </c>
      <c r="BG5" s="63">
        <f t="shared" ref="BG5:BG21" si="13">BD5-BE5</f>
        <v>-0.13435877000000002</v>
      </c>
      <c r="BH5" s="49">
        <v>4.436785E-2</v>
      </c>
      <c r="BI5" s="49">
        <v>0.13349105</v>
      </c>
      <c r="BJ5" s="49" t="str">
        <f t="shared" ref="BJ5:BJ21" si="14">"("&amp;TEXT(BH24,"0.0%")&amp;", "&amp;TEXT(BI24,"0.0%")&amp;")"</f>
        <v>(5.7%, 19.8%)</v>
      </c>
      <c r="BK5" s="49">
        <f t="shared" ref="BK5:BK21" si="15">BH5-BI5</f>
        <v>-8.91232E-2</v>
      </c>
    </row>
    <row r="6" spans="1:63" x14ac:dyDescent="0.55000000000000004">
      <c r="A6" s="57" t="s">
        <v>66</v>
      </c>
      <c r="B6" s="59">
        <v>0.12209736</v>
      </c>
      <c r="C6" s="47">
        <v>0.18241761000000001</v>
      </c>
      <c r="D6" s="47" t="str">
        <f t="shared" si="0"/>
        <v>(5.3%, 27.5%)</v>
      </c>
      <c r="E6" s="64">
        <f t="shared" si="1"/>
        <v>-6.0320250000000006E-2</v>
      </c>
      <c r="F6" s="47">
        <v>0.10652841</v>
      </c>
      <c r="G6" s="47">
        <v>0.13451055000000001</v>
      </c>
      <c r="H6" s="47" t="str">
        <f t="shared" si="2"/>
        <v>(3.6%, 21.2%)</v>
      </c>
      <c r="I6" s="47">
        <f t="shared" si="3"/>
        <v>-2.7982140000000003E-2</v>
      </c>
      <c r="K6" s="57" t="s">
        <v>66</v>
      </c>
      <c r="L6" s="59">
        <v>0.12330861</v>
      </c>
      <c r="M6" s="47">
        <v>0.13384712000000001</v>
      </c>
      <c r="N6" s="47" t="str">
        <f t="shared" si="4"/>
        <v>(2.5%, 22.1%)</v>
      </c>
      <c r="O6" s="64">
        <f t="shared" si="5"/>
        <v>-1.0538510000000015E-2</v>
      </c>
      <c r="P6" s="47">
        <v>0.11906348999999999</v>
      </c>
      <c r="Q6" s="47">
        <v>0.10980518</v>
      </c>
      <c r="R6" s="47" t="str">
        <f t="shared" si="6"/>
        <v>(2.1%, 17.6%)</v>
      </c>
      <c r="S6" s="47">
        <f t="shared" si="7"/>
        <v>9.2583099999999918E-3</v>
      </c>
      <c r="U6" s="2"/>
      <c r="V6" s="141">
        <v>7.3379710000000001E-2</v>
      </c>
      <c r="W6" s="141">
        <v>5.9527579999999997E-2</v>
      </c>
      <c r="X6" s="7">
        <v>0.41663709999999998</v>
      </c>
      <c r="Y6" s="7">
        <v>0.20964938999999999</v>
      </c>
      <c r="Z6" s="7">
        <v>0.41663709999999998</v>
      </c>
      <c r="AA6" s="93"/>
      <c r="AB6" s="7">
        <v>0.61060239000000005</v>
      </c>
      <c r="AC6" s="7">
        <v>0.34082885000000002</v>
      </c>
      <c r="AD6" s="7">
        <v>0.61060239000000005</v>
      </c>
      <c r="AE6" s="93"/>
      <c r="AG6" s="2"/>
      <c r="AH6" s="141">
        <v>6.4986740000000001E-2</v>
      </c>
      <c r="AI6" s="141">
        <v>5.048217E-2</v>
      </c>
      <c r="AJ6" s="7">
        <v>0.49152997999999998</v>
      </c>
      <c r="AK6" s="7">
        <v>0.25911315000000001</v>
      </c>
      <c r="AL6" s="7">
        <v>0.49152997999999998</v>
      </c>
      <c r="AM6" s="93"/>
      <c r="AN6" s="7">
        <v>0.84508059999999996</v>
      </c>
      <c r="AO6" s="7">
        <v>0.36291179000000001</v>
      </c>
      <c r="AP6" s="7"/>
      <c r="AQ6" s="93"/>
      <c r="AS6" s="51" t="s">
        <v>66</v>
      </c>
      <c r="AT6" s="59">
        <v>0.12209736</v>
      </c>
      <c r="AU6" s="47">
        <v>0.18810922999999999</v>
      </c>
      <c r="AV6" s="47" t="str">
        <f t="shared" si="8"/>
        <v>(5.9%, 28.4%)</v>
      </c>
      <c r="AW6" s="64">
        <f t="shared" si="9"/>
        <v>-6.6011869999999986E-2</v>
      </c>
      <c r="AX6" s="47">
        <v>0.10652841</v>
      </c>
      <c r="AY6" s="47">
        <v>0.14366518</v>
      </c>
      <c r="AZ6" s="47" t="str">
        <f t="shared" si="10"/>
        <v>(4.5%, 23.2%)</v>
      </c>
      <c r="BA6" s="47">
        <f t="shared" si="11"/>
        <v>-3.713677E-2</v>
      </c>
      <c r="BC6" s="51" t="s">
        <v>66</v>
      </c>
      <c r="BD6" s="59">
        <v>0.12330861</v>
      </c>
      <c r="BE6" s="47">
        <v>0.15828490000000001</v>
      </c>
      <c r="BF6" s="47" t="str">
        <f t="shared" si="12"/>
        <v>(4.5%, 25.4%)</v>
      </c>
      <c r="BG6" s="64">
        <f t="shared" si="13"/>
        <v>-3.4976290000000007E-2</v>
      </c>
      <c r="BH6" s="47">
        <v>0.11906348999999999</v>
      </c>
      <c r="BI6" s="47">
        <v>0.13278309999999999</v>
      </c>
      <c r="BJ6" s="47" t="str">
        <f t="shared" si="14"/>
        <v>(4.0%, 22.4%)</v>
      </c>
      <c r="BK6" s="47">
        <f t="shared" si="15"/>
        <v>-1.3719609999999993E-2</v>
      </c>
    </row>
    <row r="7" spans="1:63" x14ac:dyDescent="0.55000000000000004">
      <c r="A7" s="57" t="s">
        <v>52</v>
      </c>
      <c r="B7" s="59">
        <v>4.6035260000000001E-2</v>
      </c>
      <c r="C7" s="47">
        <v>3.2754779999999997E-2</v>
      </c>
      <c r="D7" s="47" t="str">
        <f t="shared" si="0"/>
        <v>(0.0%, 6.4%)</v>
      </c>
      <c r="E7" s="64">
        <f t="shared" si="1"/>
        <v>1.3280480000000004E-2</v>
      </c>
      <c r="F7" s="47">
        <v>5.172446E-2</v>
      </c>
      <c r="G7" s="47">
        <v>4.1621070000000003E-2</v>
      </c>
      <c r="H7" s="47" t="str">
        <f t="shared" si="2"/>
        <v>(0.0%, 8.9%)</v>
      </c>
      <c r="I7" s="47">
        <f t="shared" si="3"/>
        <v>1.0103389999999997E-2</v>
      </c>
      <c r="K7" s="78" t="s">
        <v>52</v>
      </c>
      <c r="L7" s="54">
        <v>5.1843559999999997E-2</v>
      </c>
      <c r="M7" s="50">
        <v>0</v>
      </c>
      <c r="N7" s="50" t="str">
        <f t="shared" si="4"/>
        <v>(0.0%, 2.1%)</v>
      </c>
      <c r="O7" s="65">
        <f t="shared" si="5"/>
        <v>5.1843559999999997E-2</v>
      </c>
      <c r="P7" s="50">
        <v>4.9069410000000001E-2</v>
      </c>
      <c r="Q7" s="50">
        <v>0</v>
      </c>
      <c r="R7" s="50" t="str">
        <f t="shared" si="6"/>
        <v>(0.0%, 3.6%)</v>
      </c>
      <c r="S7" s="50">
        <f t="shared" si="7"/>
        <v>4.9069410000000001E-2</v>
      </c>
      <c r="U7" s="2" t="s">
        <v>50</v>
      </c>
      <c r="V7" s="117">
        <v>9.9438769999999996E-2</v>
      </c>
      <c r="W7" s="117">
        <v>6.2842800000000004E-2</v>
      </c>
      <c r="X7" s="3">
        <v>2.2959244999999999</v>
      </c>
      <c r="Y7" s="3">
        <v>2.9472461000000001</v>
      </c>
      <c r="Z7" s="3">
        <v>-2.2959244999999999</v>
      </c>
      <c r="AA7" s="91">
        <v>0.20386672</v>
      </c>
      <c r="AB7" s="3">
        <v>2.2425793999999999</v>
      </c>
      <c r="AC7" s="3">
        <v>3.6867143000000002</v>
      </c>
      <c r="AD7" s="3">
        <v>-1.2425793999999999</v>
      </c>
      <c r="AE7" s="91">
        <v>0.41750284999999998</v>
      </c>
      <c r="AG7" s="2" t="s">
        <v>50</v>
      </c>
      <c r="AH7" s="117">
        <v>0.1732582</v>
      </c>
      <c r="AI7" s="117">
        <v>0.13717181000000001</v>
      </c>
      <c r="AJ7" s="3">
        <v>-0.93901082999999996</v>
      </c>
      <c r="AK7" s="3">
        <v>4.9932213000000001</v>
      </c>
      <c r="AL7" s="3"/>
      <c r="AM7" s="91">
        <v>0.34774621999999999</v>
      </c>
      <c r="AN7" s="3">
        <v>2.8645765000000001</v>
      </c>
      <c r="AO7" s="3">
        <v>3.3979898999999998</v>
      </c>
      <c r="AP7" s="3"/>
      <c r="AQ7" s="91">
        <v>0.34587569000000001</v>
      </c>
      <c r="AS7" s="51" t="s">
        <v>52</v>
      </c>
      <c r="AT7" s="59">
        <v>4.6035260000000001E-2</v>
      </c>
      <c r="AU7" s="47">
        <v>2.7672470000000001E-2</v>
      </c>
      <c r="AV7" s="47" t="str">
        <f t="shared" si="8"/>
        <v>(-0.3%, 5.8%)</v>
      </c>
      <c r="AW7" s="64">
        <f t="shared" si="9"/>
        <v>1.836279E-2</v>
      </c>
      <c r="AX7" s="47">
        <v>5.172446E-2</v>
      </c>
      <c r="AY7" s="47">
        <v>3.6419849999999997E-2</v>
      </c>
      <c r="AZ7" s="47" t="str">
        <f t="shared" si="10"/>
        <v>(-0.4%, 8.2%)</v>
      </c>
      <c r="BA7" s="47">
        <f t="shared" si="11"/>
        <v>1.5304610000000003E-2</v>
      </c>
      <c r="BC7" s="51" t="s">
        <v>52</v>
      </c>
      <c r="BD7" s="54">
        <v>5.1843559999999997E-2</v>
      </c>
      <c r="BE7" s="50">
        <v>8.5605000000000002E-4</v>
      </c>
      <c r="BF7" s="50" t="str">
        <f t="shared" si="12"/>
        <v>(-2.5%, 3.1%)</v>
      </c>
      <c r="BG7" s="65">
        <f t="shared" si="13"/>
        <v>5.098751E-2</v>
      </c>
      <c r="BH7" s="47">
        <v>4.9069410000000001E-2</v>
      </c>
      <c r="BI7" s="47">
        <v>1.4958700000000001E-3</v>
      </c>
      <c r="BJ7" s="47" t="str">
        <f t="shared" si="14"/>
        <v>(-4.8%, 5.4%)</v>
      </c>
      <c r="BK7" s="47">
        <f t="shared" si="15"/>
        <v>4.7573539999999997E-2</v>
      </c>
    </row>
    <row r="8" spans="1:63" x14ac:dyDescent="0.55000000000000004">
      <c r="A8" s="57" t="s">
        <v>53</v>
      </c>
      <c r="B8" s="59">
        <v>5.459804E-2</v>
      </c>
      <c r="C8" s="47">
        <v>3.07605E-2</v>
      </c>
      <c r="D8" s="47" t="str">
        <f t="shared" si="0"/>
        <v>(0.5%, 5.5%)</v>
      </c>
      <c r="E8" s="64">
        <f t="shared" si="1"/>
        <v>2.3837540000000001E-2</v>
      </c>
      <c r="F8" s="47">
        <v>4.5398470000000003E-2</v>
      </c>
      <c r="G8" s="47">
        <v>3.586715E-2</v>
      </c>
      <c r="H8" s="47" t="str">
        <f t="shared" si="2"/>
        <v>(0.6%, 6.5%)</v>
      </c>
      <c r="I8" s="47">
        <f t="shared" si="3"/>
        <v>9.5313200000000028E-3</v>
      </c>
      <c r="K8" s="78" t="s">
        <v>53</v>
      </c>
      <c r="L8" s="54">
        <v>4.1315890000000001E-2</v>
      </c>
      <c r="M8" s="50">
        <v>3.9817699999999999E-3</v>
      </c>
      <c r="N8" s="50" t="str">
        <f t="shared" si="4"/>
        <v>(0.0%, 3.4%)</v>
      </c>
      <c r="O8" s="65">
        <f t="shared" si="5"/>
        <v>3.7334119999999998E-2</v>
      </c>
      <c r="P8" s="50">
        <v>5.6950979999999998E-2</v>
      </c>
      <c r="Q8" s="50">
        <v>5.2613900000000003E-3</v>
      </c>
      <c r="R8" s="50" t="str">
        <f t="shared" si="6"/>
        <v>(0.0%, 4.1%)</v>
      </c>
      <c r="S8" s="50">
        <f t="shared" si="7"/>
        <v>5.1689590000000001E-2</v>
      </c>
      <c r="U8" s="2"/>
      <c r="V8" s="141">
        <v>4.4410640000000001E-2</v>
      </c>
      <c r="W8" s="141">
        <v>3.6268769999999999E-2</v>
      </c>
      <c r="X8" s="7">
        <v>1.0256255999999999</v>
      </c>
      <c r="Y8" s="7">
        <v>0.53967297000000003</v>
      </c>
      <c r="Z8" s="7">
        <v>1.0256255999999999</v>
      </c>
      <c r="AA8" s="93"/>
      <c r="AB8" s="7">
        <v>0.35587119</v>
      </c>
      <c r="AC8" s="7">
        <v>0.26719661</v>
      </c>
      <c r="AD8" s="7">
        <v>0.35587119</v>
      </c>
      <c r="AE8" s="93"/>
      <c r="AG8" s="2"/>
      <c r="AH8" s="141">
        <v>4.8891329999999997E-2</v>
      </c>
      <c r="AI8" s="141">
        <v>3.4784120000000002E-2</v>
      </c>
      <c r="AJ8" s="7">
        <v>0.76972278999999999</v>
      </c>
      <c r="AK8" s="7">
        <v>0.42537271999999998</v>
      </c>
      <c r="AL8" s="7"/>
      <c r="AM8" s="93"/>
      <c r="AN8" s="7">
        <v>0.44238734000000002</v>
      </c>
      <c r="AO8" s="7">
        <v>0.29910082999999998</v>
      </c>
      <c r="AP8" s="7"/>
      <c r="AQ8" s="93"/>
      <c r="AS8" s="51" t="s">
        <v>53</v>
      </c>
      <c r="AT8" s="54">
        <v>5.459804E-2</v>
      </c>
      <c r="AU8" s="50">
        <v>2.8096360000000001E-2</v>
      </c>
      <c r="AV8" s="50" t="str">
        <f t="shared" si="8"/>
        <v>(0.4%, 5.1%)</v>
      </c>
      <c r="AW8" s="65">
        <f t="shared" si="9"/>
        <v>2.650168E-2</v>
      </c>
      <c r="AX8" s="47">
        <v>4.5398470000000003E-2</v>
      </c>
      <c r="AY8" s="47">
        <v>3.3931679999999999E-2</v>
      </c>
      <c r="AZ8" s="47" t="str">
        <f t="shared" si="10"/>
        <v>(0.4%, 6.1%)</v>
      </c>
      <c r="BA8" s="47">
        <f t="shared" si="11"/>
        <v>1.1466790000000004E-2</v>
      </c>
      <c r="BC8" s="51" t="s">
        <v>53</v>
      </c>
      <c r="BD8" s="59">
        <v>4.1315890000000001E-2</v>
      </c>
      <c r="BE8" s="47">
        <v>1.141492E-2</v>
      </c>
      <c r="BF8" s="47" t="str">
        <f t="shared" si="12"/>
        <v>(-1.4%, 4.6%)</v>
      </c>
      <c r="BG8" s="64">
        <f t="shared" si="13"/>
        <v>2.9900969999999999E-2</v>
      </c>
      <c r="BH8" s="50">
        <v>5.6950979999999998E-2</v>
      </c>
      <c r="BI8" s="50">
        <v>1.5423640000000001E-2</v>
      </c>
      <c r="BJ8" s="50" t="str">
        <f t="shared" si="14"/>
        <v>(-2.2%, 5.3%)</v>
      </c>
      <c r="BK8" s="50">
        <f t="shared" si="15"/>
        <v>4.1527339999999996E-2</v>
      </c>
    </row>
    <row r="9" spans="1:63" x14ac:dyDescent="0.55000000000000004">
      <c r="A9" s="57" t="s">
        <v>54</v>
      </c>
      <c r="B9" s="59">
        <v>7.4805940000000001E-2</v>
      </c>
      <c r="C9" s="47">
        <v>4.5260420000000003E-2</v>
      </c>
      <c r="D9" s="47" t="str">
        <f t="shared" si="0"/>
        <v>(1.0%, 8.8%)</v>
      </c>
      <c r="E9" s="64">
        <f t="shared" si="1"/>
        <v>2.9545519999999999E-2</v>
      </c>
      <c r="F9" s="47">
        <v>6.0069350000000001E-2</v>
      </c>
      <c r="G9" s="47">
        <v>5.1809510000000003E-2</v>
      </c>
      <c r="H9" s="47" t="str">
        <f t="shared" si="2"/>
        <v>(1.2%, 9.6%)</v>
      </c>
      <c r="I9" s="47">
        <f t="shared" si="3"/>
        <v>8.2598399999999975E-3</v>
      </c>
      <c r="K9" s="57" t="s">
        <v>54</v>
      </c>
      <c r="L9" s="59">
        <v>6.3560710000000006E-2</v>
      </c>
      <c r="M9" s="47">
        <v>3.3872350000000002E-2</v>
      </c>
      <c r="N9" s="47" t="str">
        <f t="shared" si="4"/>
        <v>(0.0%, 7.8%)</v>
      </c>
      <c r="O9" s="64">
        <f t="shared" si="5"/>
        <v>2.9688360000000004E-2</v>
      </c>
      <c r="P9" s="47">
        <v>5.8989399999999997E-2</v>
      </c>
      <c r="Q9" s="47">
        <v>3.6650210000000003E-2</v>
      </c>
      <c r="R9" s="47" t="str">
        <f t="shared" si="6"/>
        <v>(0.0%, 8.2%)</v>
      </c>
      <c r="S9" s="47">
        <f t="shared" si="7"/>
        <v>2.2339189999999995E-2</v>
      </c>
      <c r="U9" s="2" t="s">
        <v>66</v>
      </c>
      <c r="V9" s="117">
        <v>0.12099681</v>
      </c>
      <c r="W9" s="117">
        <v>0.10391868999999999</v>
      </c>
      <c r="X9" s="3">
        <v>-3.7917434000000001</v>
      </c>
      <c r="Y9" s="3">
        <v>6.0415562999999999</v>
      </c>
      <c r="Z9" s="3"/>
      <c r="AA9" s="91">
        <v>0.32640198999999998</v>
      </c>
      <c r="AB9" s="3">
        <v>-0.49114778999999997</v>
      </c>
      <c r="AC9" s="3">
        <v>5.5286681</v>
      </c>
      <c r="AD9" s="3">
        <v>2.4911477999999998</v>
      </c>
      <c r="AE9" s="91">
        <v>0.33903292000000002</v>
      </c>
      <c r="AG9" s="2" t="s">
        <v>66</v>
      </c>
      <c r="AH9" s="117">
        <v>0.11278745</v>
      </c>
      <c r="AI9" s="117">
        <v>7.933983E-2</v>
      </c>
      <c r="AJ9" s="3">
        <v>-3.4189853000000001</v>
      </c>
      <c r="AK9" s="3">
        <v>5.9689528000000003</v>
      </c>
      <c r="AL9" s="3"/>
      <c r="AM9" s="91">
        <v>0.29169547000000001</v>
      </c>
      <c r="AN9" s="3">
        <v>0.12529216000000001</v>
      </c>
      <c r="AO9" s="3">
        <v>5.1921322999999999</v>
      </c>
      <c r="AP9" s="3"/>
      <c r="AQ9" s="91">
        <v>0.26474793000000002</v>
      </c>
      <c r="AS9" s="51" t="s">
        <v>54</v>
      </c>
      <c r="AT9" s="59">
        <v>7.4805940000000001E-2</v>
      </c>
      <c r="AU9" s="47">
        <v>4.5028159999999998E-2</v>
      </c>
      <c r="AV9" s="47" t="str">
        <f t="shared" si="8"/>
        <v>(0.8%, 9.1%)</v>
      </c>
      <c r="AW9" s="64">
        <f t="shared" si="9"/>
        <v>2.9777780000000004E-2</v>
      </c>
      <c r="AX9" s="47">
        <v>6.0069350000000001E-2</v>
      </c>
      <c r="AY9" s="47">
        <v>5.338594E-2</v>
      </c>
      <c r="AZ9" s="47" t="str">
        <f t="shared" si="10"/>
        <v>(0.9%, 9.5%)</v>
      </c>
      <c r="BA9" s="47">
        <f t="shared" si="11"/>
        <v>6.6834100000000007E-3</v>
      </c>
      <c r="BC9" s="51" t="s">
        <v>54</v>
      </c>
      <c r="BD9" s="59">
        <v>6.3560710000000006E-2</v>
      </c>
      <c r="BE9" s="47">
        <v>4.6013510000000001E-2</v>
      </c>
      <c r="BF9" s="47" t="str">
        <f t="shared" si="12"/>
        <v>(-0.4%, 9.6%)</v>
      </c>
      <c r="BG9" s="64">
        <f t="shared" si="13"/>
        <v>1.7547200000000006E-2</v>
      </c>
      <c r="BH9" s="47">
        <v>5.8989399999999997E-2</v>
      </c>
      <c r="BI9" s="47">
        <v>5.0910339999999998E-2</v>
      </c>
      <c r="BJ9" s="47" t="str">
        <f t="shared" si="14"/>
        <v>(-0.4%, 9.8%)</v>
      </c>
      <c r="BK9" s="47">
        <f t="shared" si="15"/>
        <v>8.079059999999999E-3</v>
      </c>
    </row>
    <row r="10" spans="1:63" x14ac:dyDescent="0.55000000000000004">
      <c r="A10" s="57" t="s">
        <v>55</v>
      </c>
      <c r="B10" s="59">
        <v>2.6497659999999999E-2</v>
      </c>
      <c r="C10" s="47">
        <v>3.0724149999999999E-2</v>
      </c>
      <c r="D10" s="47" t="str">
        <f t="shared" si="0"/>
        <v>(0.4%, 6.0%)</v>
      </c>
      <c r="E10" s="64">
        <f t="shared" si="1"/>
        <v>-4.2264899999999994E-3</v>
      </c>
      <c r="F10" s="47">
        <v>3.2233419999999999E-2</v>
      </c>
      <c r="G10" s="47">
        <v>4.118074E-2</v>
      </c>
      <c r="H10" s="47" t="str">
        <f t="shared" si="2"/>
        <v>(0.6%, 8.3%)</v>
      </c>
      <c r="I10" s="47">
        <f t="shared" si="3"/>
        <v>-8.9473200000000017E-3</v>
      </c>
      <c r="K10" s="57" t="s">
        <v>55</v>
      </c>
      <c r="L10" s="59">
        <v>2.477186E-2</v>
      </c>
      <c r="M10" s="47">
        <v>2.0067089999999999E-2</v>
      </c>
      <c r="N10" s="47" t="str">
        <f t="shared" si="4"/>
        <v>(0.0%, 5.2%)</v>
      </c>
      <c r="O10" s="64">
        <f t="shared" si="5"/>
        <v>4.7047700000000005E-3</v>
      </c>
      <c r="P10" s="47">
        <v>3.5349709999999999E-2</v>
      </c>
      <c r="Q10" s="47">
        <v>2.890914E-2</v>
      </c>
      <c r="R10" s="47" t="str">
        <f t="shared" si="6"/>
        <v>(0.0%, 6.8%)</v>
      </c>
      <c r="S10" s="47">
        <f t="shared" si="7"/>
        <v>6.4405699999999996E-3</v>
      </c>
      <c r="U10" s="2"/>
      <c r="V10" s="141">
        <v>4.355556E-2</v>
      </c>
      <c r="W10" s="141">
        <v>3.3122489999999997E-2</v>
      </c>
      <c r="X10" s="7">
        <v>1.4987401</v>
      </c>
      <c r="Y10" s="7">
        <v>0.74053402999999995</v>
      </c>
      <c r="Z10" s="7"/>
      <c r="AA10" s="93"/>
      <c r="AB10" s="7">
        <v>1.3123796999999999</v>
      </c>
      <c r="AC10" s="7">
        <v>0.73688704999999999</v>
      </c>
      <c r="AD10" s="7">
        <v>1.3123796999999999</v>
      </c>
      <c r="AE10" s="93"/>
      <c r="AG10" s="2"/>
      <c r="AH10" s="141">
        <v>4.1868240000000001E-2</v>
      </c>
      <c r="AI10" s="141">
        <v>2.9567880000000001E-2</v>
      </c>
      <c r="AJ10" s="7">
        <v>1.340497</v>
      </c>
      <c r="AK10" s="7">
        <v>0.61582365999999999</v>
      </c>
      <c r="AL10" s="7"/>
      <c r="AM10" s="93"/>
      <c r="AN10" s="7">
        <v>1.1236945</v>
      </c>
      <c r="AO10" s="7">
        <v>0.49608606</v>
      </c>
      <c r="AP10" s="7"/>
      <c r="AQ10" s="93"/>
      <c r="AS10" s="51" t="s">
        <v>55</v>
      </c>
      <c r="AT10" s="59">
        <v>2.6497659999999999E-2</v>
      </c>
      <c r="AU10" s="47">
        <v>3.1441759999999999E-2</v>
      </c>
      <c r="AV10" s="47" t="str">
        <f t="shared" si="8"/>
        <v>(0.6%, 5.9%)</v>
      </c>
      <c r="AW10" s="64">
        <f t="shared" si="9"/>
        <v>-4.9440999999999999E-3</v>
      </c>
      <c r="AX10" s="47">
        <v>3.2233419999999999E-2</v>
      </c>
      <c r="AY10" s="47">
        <v>4.3648859999999998E-2</v>
      </c>
      <c r="AZ10" s="47" t="str">
        <f t="shared" si="10"/>
        <v>(0.8%, 8.4%)</v>
      </c>
      <c r="BA10" s="47">
        <f t="shared" si="11"/>
        <v>-1.1415439999999999E-2</v>
      </c>
      <c r="BC10" s="51" t="s">
        <v>55</v>
      </c>
      <c r="BD10" s="59">
        <v>2.477186E-2</v>
      </c>
      <c r="BE10" s="47">
        <v>2.3052050000000001E-2</v>
      </c>
      <c r="BF10" s="47" t="str">
        <f t="shared" si="12"/>
        <v>(-0.7%, 5.6%)</v>
      </c>
      <c r="BG10" s="64">
        <f t="shared" si="13"/>
        <v>1.7198099999999987E-3</v>
      </c>
      <c r="BH10" s="47">
        <v>3.5349709999999999E-2</v>
      </c>
      <c r="BI10" s="47">
        <v>3.3958599999999999E-2</v>
      </c>
      <c r="BJ10" s="47" t="str">
        <f t="shared" si="14"/>
        <v>(-1.0%, 7.6%)</v>
      </c>
      <c r="BK10" s="47">
        <f t="shared" si="15"/>
        <v>1.391110000000001E-3</v>
      </c>
    </row>
    <row r="11" spans="1:63" x14ac:dyDescent="0.55000000000000004">
      <c r="A11" s="57" t="s">
        <v>56</v>
      </c>
      <c r="B11" s="59">
        <v>3.5080350000000003E-2</v>
      </c>
      <c r="C11" s="47">
        <v>2.0851629999999999E-2</v>
      </c>
      <c r="D11" s="47" t="str">
        <f t="shared" si="0"/>
        <v>(0.0%, 5.6%)</v>
      </c>
      <c r="E11" s="64">
        <f t="shared" si="1"/>
        <v>1.4228720000000004E-2</v>
      </c>
      <c r="F11" s="47">
        <v>2.9228150000000001E-2</v>
      </c>
      <c r="G11" s="47">
        <v>1.942135E-2</v>
      </c>
      <c r="H11" s="47" t="str">
        <f t="shared" si="2"/>
        <v>(0.0%, 5.0%)</v>
      </c>
      <c r="I11" s="47">
        <f t="shared" si="3"/>
        <v>9.8068000000000009E-3</v>
      </c>
      <c r="K11" s="57" t="s">
        <v>56</v>
      </c>
      <c r="L11" s="59">
        <v>4.3981729999999997E-2</v>
      </c>
      <c r="M11" s="47">
        <v>2.4697719999999999E-2</v>
      </c>
      <c r="N11" s="47" t="str">
        <f t="shared" si="4"/>
        <v>(0.0%, 7.2%)</v>
      </c>
      <c r="O11" s="64">
        <f t="shared" si="5"/>
        <v>1.9284009999999997E-2</v>
      </c>
      <c r="P11" s="47">
        <v>3.6593029999999999E-2</v>
      </c>
      <c r="Q11" s="47">
        <v>3.0179089999999999E-2</v>
      </c>
      <c r="R11" s="47" t="str">
        <f t="shared" si="6"/>
        <v>(0.0%, 8.6%)</v>
      </c>
      <c r="S11" s="47">
        <f t="shared" si="7"/>
        <v>6.4139399999999999E-3</v>
      </c>
      <c r="U11" s="2" t="s">
        <v>52</v>
      </c>
      <c r="V11" s="117">
        <v>8.3070320000000003E-2</v>
      </c>
      <c r="W11" s="117">
        <v>8.7083499999999994E-2</v>
      </c>
      <c r="X11" s="3">
        <v>1.2191386</v>
      </c>
      <c r="Y11" s="3">
        <v>1.2945374000000001</v>
      </c>
      <c r="Z11" s="3">
        <v>-1.2191386</v>
      </c>
      <c r="AA11" s="91">
        <v>0.18247405</v>
      </c>
      <c r="AB11" s="3">
        <v>1.4733613000000001</v>
      </c>
      <c r="AC11" s="3">
        <v>2.0414332000000002</v>
      </c>
      <c r="AD11" s="3">
        <v>-1.4733613000000001</v>
      </c>
      <c r="AE11" s="91">
        <v>0.31181162000000001</v>
      </c>
      <c r="AG11" s="2" t="s">
        <v>52</v>
      </c>
      <c r="AH11" s="117">
        <v>3.1615200000000001E-3</v>
      </c>
      <c r="AI11" s="117">
        <v>0</v>
      </c>
      <c r="AJ11" s="3">
        <v>1.6027203999999999</v>
      </c>
      <c r="AK11" s="3">
        <v>1.1516538000000001</v>
      </c>
      <c r="AL11" s="3">
        <v>-1.6027203999999999</v>
      </c>
      <c r="AM11" s="91">
        <v>0.24394874</v>
      </c>
      <c r="AN11" s="3">
        <v>1.3431584000000001</v>
      </c>
      <c r="AO11" s="3">
        <v>2.0867048000000001</v>
      </c>
      <c r="AP11" s="3">
        <v>-1.3431584000000001</v>
      </c>
      <c r="AQ11" s="91">
        <v>0.27774025000000002</v>
      </c>
      <c r="AS11" s="51" t="s">
        <v>56</v>
      </c>
      <c r="AT11" s="59">
        <v>3.5080350000000003E-2</v>
      </c>
      <c r="AU11" s="47">
        <v>2.447005E-2</v>
      </c>
      <c r="AV11" s="47" t="str">
        <f t="shared" si="8"/>
        <v>(-0.5%, 5.7%)</v>
      </c>
      <c r="AW11" s="64">
        <f t="shared" si="9"/>
        <v>1.0610300000000003E-2</v>
      </c>
      <c r="AX11" s="47">
        <v>2.9228150000000001E-2</v>
      </c>
      <c r="AY11" s="47">
        <v>2.3606200000000001E-2</v>
      </c>
      <c r="AZ11" s="47" t="str">
        <f t="shared" si="10"/>
        <v>(-0.5%, 5.2%)</v>
      </c>
      <c r="BA11" s="47">
        <f t="shared" si="11"/>
        <v>5.6219500000000006E-3</v>
      </c>
      <c r="BC11" s="51" t="s">
        <v>56</v>
      </c>
      <c r="BD11" s="59">
        <v>4.3981729999999997E-2</v>
      </c>
      <c r="BE11" s="47">
        <v>2.9089480000000001E-2</v>
      </c>
      <c r="BF11" s="47" t="str">
        <f t="shared" si="12"/>
        <v>(-1.3%, 7.9%)</v>
      </c>
      <c r="BG11" s="64">
        <f t="shared" si="13"/>
        <v>1.4892249999999996E-2</v>
      </c>
      <c r="BH11" s="47">
        <v>3.6593029999999999E-2</v>
      </c>
      <c r="BI11" s="47">
        <v>3.634751E-2</v>
      </c>
      <c r="BJ11" s="47" t="str">
        <f t="shared" si="14"/>
        <v>(-1.6%, 9.2%)</v>
      </c>
      <c r="BK11" s="47">
        <f t="shared" si="15"/>
        <v>2.4551999999999907E-4</v>
      </c>
    </row>
    <row r="12" spans="1:63" x14ac:dyDescent="0.55000000000000004">
      <c r="A12" s="73" t="s">
        <v>57</v>
      </c>
      <c r="B12" s="67">
        <v>8.8200929999999997E-2</v>
      </c>
      <c r="C12" s="68">
        <v>8.5960239999999993E-2</v>
      </c>
      <c r="D12" s="68" t="str">
        <f t="shared" si="0"/>
        <v>(4.9%, 13.5%)</v>
      </c>
      <c r="E12" s="69">
        <f t="shared" si="1"/>
        <v>2.2406900000000035E-3</v>
      </c>
      <c r="F12" s="68">
        <v>8.755346E-2</v>
      </c>
      <c r="G12" s="68">
        <v>7.9162730000000001E-2</v>
      </c>
      <c r="H12" s="68" t="str">
        <f t="shared" si="2"/>
        <v>(4.9%, 11.5%)</v>
      </c>
      <c r="I12" s="74">
        <f t="shared" si="3"/>
        <v>8.390729999999999E-3</v>
      </c>
      <c r="K12" s="73" t="s">
        <v>57</v>
      </c>
      <c r="L12" s="55">
        <v>9.3760430000000006E-2</v>
      </c>
      <c r="M12" s="52">
        <v>3.9495189999999999E-2</v>
      </c>
      <c r="N12" s="52" t="str">
        <f t="shared" si="4"/>
        <v>(0.2%, 9.0%)</v>
      </c>
      <c r="O12" s="62">
        <f t="shared" si="5"/>
        <v>5.4265240000000006E-2</v>
      </c>
      <c r="P12" s="68">
        <v>8.9623040000000001E-2</v>
      </c>
      <c r="Q12" s="68">
        <v>5.3680369999999998E-2</v>
      </c>
      <c r="R12" s="68" t="str">
        <f t="shared" si="6"/>
        <v>(0.2%, 11.0%)</v>
      </c>
      <c r="S12" s="68">
        <f t="shared" si="7"/>
        <v>3.5942670000000003E-2</v>
      </c>
      <c r="U12" s="2"/>
      <c r="V12" s="141">
        <v>4.5915400000000002E-2</v>
      </c>
      <c r="W12" s="141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93"/>
      <c r="AB12" s="7">
        <v>0.61557200000000001</v>
      </c>
      <c r="AC12" s="7">
        <v>0.45339847999999999</v>
      </c>
      <c r="AD12" s="7">
        <v>0.61557200000000001</v>
      </c>
      <c r="AE12" s="93"/>
      <c r="AG12" s="2"/>
      <c r="AH12" s="141">
        <v>4.9375719999999998E-2</v>
      </c>
      <c r="AI12" s="141">
        <v>1.8540339999999999E-2</v>
      </c>
      <c r="AJ12" s="7">
        <v>0.28372943</v>
      </c>
      <c r="AK12" s="7">
        <v>0.18378079999999999</v>
      </c>
      <c r="AL12" s="7">
        <v>0.28372943</v>
      </c>
      <c r="AM12" s="93"/>
      <c r="AN12" s="7">
        <v>0.66179096999999998</v>
      </c>
      <c r="AO12" s="7">
        <v>0.50499084000000005</v>
      </c>
      <c r="AP12" s="7">
        <v>0.66179096999999998</v>
      </c>
      <c r="AQ12" s="93"/>
      <c r="AS12" s="66" t="s">
        <v>57</v>
      </c>
      <c r="AT12" s="67">
        <v>8.8200929999999997E-2</v>
      </c>
      <c r="AU12" s="68">
        <v>8.4034970000000001E-2</v>
      </c>
      <c r="AV12" s="68" t="str">
        <f t="shared" si="8"/>
        <v>(4.6%, 14.5%)</v>
      </c>
      <c r="AW12" s="69">
        <f t="shared" si="9"/>
        <v>4.1659599999999963E-3</v>
      </c>
      <c r="AX12" s="68">
        <v>8.755346E-2</v>
      </c>
      <c r="AY12" s="68">
        <v>8.0155809999999994E-2</v>
      </c>
      <c r="AZ12" s="68" t="str">
        <f t="shared" si="10"/>
        <v>(4.9%, 11.7%)</v>
      </c>
      <c r="BA12" s="68">
        <f t="shared" si="11"/>
        <v>7.3976500000000056E-3</v>
      </c>
      <c r="BC12" s="66" t="s">
        <v>57</v>
      </c>
      <c r="BD12" s="67">
        <v>9.3760430000000006E-2</v>
      </c>
      <c r="BE12" s="68">
        <v>4.4536949999999999E-2</v>
      </c>
      <c r="BF12" s="68" t="str">
        <f t="shared" si="12"/>
        <v>(0.7%, 9.7%)</v>
      </c>
      <c r="BG12" s="79">
        <f t="shared" si="13"/>
        <v>4.9223480000000007E-2</v>
      </c>
      <c r="BH12" s="68">
        <v>8.9623040000000001E-2</v>
      </c>
      <c r="BI12" s="68">
        <v>6.1898670000000003E-2</v>
      </c>
      <c r="BJ12" s="68" t="str">
        <f t="shared" si="14"/>
        <v>(1.1%, 11.9%)</v>
      </c>
      <c r="BK12" s="68">
        <f t="shared" si="15"/>
        <v>2.7724369999999998E-2</v>
      </c>
    </row>
    <row r="13" spans="1:63" x14ac:dyDescent="0.55000000000000004">
      <c r="A13" s="57" t="s">
        <v>65</v>
      </c>
      <c r="B13" s="59">
        <v>7.9740320000000003E-2</v>
      </c>
      <c r="C13" s="47">
        <v>9.04914E-2</v>
      </c>
      <c r="D13" s="47" t="str">
        <f t="shared" si="0"/>
        <v>(3.5%, 14.8%)</v>
      </c>
      <c r="E13" s="64">
        <f t="shared" si="1"/>
        <v>-1.0751079999999996E-2</v>
      </c>
      <c r="F13" s="47">
        <v>6.9655190000000006E-2</v>
      </c>
      <c r="G13" s="47">
        <v>5.9144910000000002E-2</v>
      </c>
      <c r="H13" s="47" t="str">
        <f t="shared" si="2"/>
        <v>(2.4%, 10.0%)</v>
      </c>
      <c r="I13" s="47">
        <f t="shared" si="3"/>
        <v>1.0510280000000004E-2</v>
      </c>
      <c r="K13" s="57" t="s">
        <v>65</v>
      </c>
      <c r="L13" s="59">
        <v>6.7120379999999993E-2</v>
      </c>
      <c r="M13" s="47">
        <v>3.4964259999999997E-2</v>
      </c>
      <c r="N13" s="47" t="str">
        <f t="shared" si="4"/>
        <v>(0.0%, 8.2%)</v>
      </c>
      <c r="O13" s="64">
        <f t="shared" si="5"/>
        <v>3.2156119999999996E-2</v>
      </c>
      <c r="P13" s="47">
        <v>7.8717919999999997E-2</v>
      </c>
      <c r="Q13" s="47">
        <v>3.7319749999999999E-2</v>
      </c>
      <c r="R13" s="47" t="str">
        <f t="shared" si="6"/>
        <v>(0.0%, 8.8%)</v>
      </c>
      <c r="S13" s="47">
        <f t="shared" si="7"/>
        <v>4.1398169999999998E-2</v>
      </c>
      <c r="U13" s="2" t="s">
        <v>53</v>
      </c>
      <c r="V13" s="117">
        <v>8.3032529999999993E-2</v>
      </c>
      <c r="W13" s="117">
        <v>8.0510899999999996E-2</v>
      </c>
      <c r="X13" s="3">
        <v>3.2546655000000002</v>
      </c>
      <c r="Y13" s="3">
        <v>1.3149659</v>
      </c>
      <c r="Z13" s="3">
        <v>-3.2546655000000002</v>
      </c>
      <c r="AA13" s="91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91">
        <v>0.49920089000000001</v>
      </c>
      <c r="AG13" s="2" t="s">
        <v>53</v>
      </c>
      <c r="AH13" s="117">
        <v>3.690479E-2</v>
      </c>
      <c r="AI13" s="117">
        <v>1.070895E-2</v>
      </c>
      <c r="AJ13" s="3">
        <v>2.7813089999999998</v>
      </c>
      <c r="AK13" s="3">
        <v>1.3155570999999999</v>
      </c>
      <c r="AL13" s="3">
        <v>-2.7813089999999998</v>
      </c>
      <c r="AM13" s="91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91">
        <v>0.40678292999999999</v>
      </c>
      <c r="AS13" s="51" t="s">
        <v>65</v>
      </c>
      <c r="AT13" s="59">
        <v>7.9740320000000003E-2</v>
      </c>
      <c r="AU13" s="47">
        <v>8.5755040000000005E-2</v>
      </c>
      <c r="AV13" s="47" t="str">
        <f t="shared" si="8"/>
        <v>(3.2%, 15.2%)</v>
      </c>
      <c r="AW13" s="64">
        <f t="shared" si="9"/>
        <v>-6.0147200000000012E-3</v>
      </c>
      <c r="AX13" s="47">
        <v>6.9655190000000006E-2</v>
      </c>
      <c r="AY13" s="47">
        <v>5.8052579999999999E-2</v>
      </c>
      <c r="AZ13" s="47" t="str">
        <f t="shared" si="10"/>
        <v>(2.3%, 10.0%)</v>
      </c>
      <c r="BA13" s="47">
        <f t="shared" si="11"/>
        <v>1.1602610000000006E-2</v>
      </c>
      <c r="BC13" s="51" t="s">
        <v>65</v>
      </c>
      <c r="BD13" s="59">
        <v>6.7120379999999993E-2</v>
      </c>
      <c r="BE13" s="47">
        <v>3.9595400000000003E-2</v>
      </c>
      <c r="BF13" s="47" t="str">
        <f t="shared" si="12"/>
        <v>(0.4%, 8.6%)</v>
      </c>
      <c r="BG13" s="64">
        <f t="shared" si="13"/>
        <v>2.7524979999999991E-2</v>
      </c>
      <c r="BH13" s="47">
        <v>7.8717919999999997E-2</v>
      </c>
      <c r="BI13" s="47">
        <v>4.3216409999999997E-2</v>
      </c>
      <c r="BJ13" s="47" t="str">
        <f t="shared" si="14"/>
        <v>(0.5%, 9.0%)</v>
      </c>
      <c r="BK13" s="47">
        <f t="shared" si="15"/>
        <v>3.550151E-2</v>
      </c>
    </row>
    <row r="14" spans="1:63" x14ac:dyDescent="0.55000000000000004">
      <c r="A14" s="57" t="s">
        <v>58</v>
      </c>
      <c r="B14" s="59">
        <v>5.4181399999999998E-2</v>
      </c>
      <c r="C14" s="47">
        <v>6.7450889999999999E-2</v>
      </c>
      <c r="D14" s="47" t="str">
        <f t="shared" si="0"/>
        <v>(2.8%, 11.1%)</v>
      </c>
      <c r="E14" s="64">
        <f t="shared" si="1"/>
        <v>-1.3269490000000002E-2</v>
      </c>
      <c r="F14" s="47">
        <v>5.5458220000000003E-2</v>
      </c>
      <c r="G14" s="47">
        <v>7.7277269999999995E-2</v>
      </c>
      <c r="H14" s="47" t="str">
        <f t="shared" si="2"/>
        <v>(3.2%, 12.9%)</v>
      </c>
      <c r="I14" s="47">
        <f t="shared" si="3"/>
        <v>-2.1819049999999993E-2</v>
      </c>
      <c r="K14" s="57" t="s">
        <v>58</v>
      </c>
      <c r="L14" s="59">
        <v>6.123075E-2</v>
      </c>
      <c r="M14" s="47">
        <v>5.1137780000000001E-2</v>
      </c>
      <c r="N14" s="47" t="str">
        <f t="shared" si="4"/>
        <v>(1.8%, 9.4%)</v>
      </c>
      <c r="O14" s="64">
        <f t="shared" si="5"/>
        <v>1.009297E-2</v>
      </c>
      <c r="P14" s="47">
        <v>4.8744030000000001E-2</v>
      </c>
      <c r="Q14" s="47">
        <v>6.4290020000000003E-2</v>
      </c>
      <c r="R14" s="47" t="str">
        <f t="shared" si="6"/>
        <v>(2.6%, 9.8%)</v>
      </c>
      <c r="S14" s="47">
        <f t="shared" si="7"/>
        <v>-1.5545990000000003E-2</v>
      </c>
      <c r="U14" s="2"/>
      <c r="V14" s="141">
        <v>3.6983349999999998E-2</v>
      </c>
      <c r="W14" s="141">
        <v>3.420144E-2</v>
      </c>
      <c r="X14" s="7">
        <v>0.26853454999999998</v>
      </c>
      <c r="Y14" s="7">
        <v>0.15565022000000001</v>
      </c>
      <c r="Z14" s="7">
        <v>0.26853454999999998</v>
      </c>
      <c r="AA14" s="93"/>
      <c r="AB14" s="7">
        <v>0.34800374000000001</v>
      </c>
      <c r="AC14" s="7">
        <v>0.16832284</v>
      </c>
      <c r="AD14" s="7">
        <v>0.35167387</v>
      </c>
      <c r="AE14" s="93"/>
      <c r="AG14" s="2"/>
      <c r="AH14" s="141">
        <v>4.9447030000000003E-2</v>
      </c>
      <c r="AI14" s="141">
        <v>2.5043670000000001E-2</v>
      </c>
      <c r="AJ14" s="7">
        <v>0.24425830000000001</v>
      </c>
      <c r="AK14" s="7">
        <v>0.14925553</v>
      </c>
      <c r="AL14" s="7">
        <v>0.24425830000000001</v>
      </c>
      <c r="AM14" s="93"/>
      <c r="AN14" s="7">
        <v>0.26573996</v>
      </c>
      <c r="AO14" s="7">
        <v>0.11591636</v>
      </c>
      <c r="AP14" s="7">
        <v>0.27316868</v>
      </c>
      <c r="AQ14" s="93"/>
      <c r="AS14" s="51" t="s">
        <v>58</v>
      </c>
      <c r="AT14" s="59">
        <v>5.4181399999999998E-2</v>
      </c>
      <c r="AU14" s="47">
        <v>6.1023439999999998E-2</v>
      </c>
      <c r="AV14" s="47" t="str">
        <f t="shared" si="8"/>
        <v>(2.4%, 10.1%)</v>
      </c>
      <c r="AW14" s="64">
        <f t="shared" si="9"/>
        <v>-6.8420400000000006E-3</v>
      </c>
      <c r="AX14" s="47">
        <v>5.5458220000000003E-2</v>
      </c>
      <c r="AY14" s="47">
        <v>7.2412340000000006E-2</v>
      </c>
      <c r="AZ14" s="47" t="str">
        <f t="shared" si="10"/>
        <v>(2.7%, 12.6%)</v>
      </c>
      <c r="BA14" s="47">
        <f t="shared" si="11"/>
        <v>-1.6954120000000003E-2</v>
      </c>
      <c r="BC14" s="51" t="s">
        <v>58</v>
      </c>
      <c r="BD14" s="59">
        <v>6.123075E-2</v>
      </c>
      <c r="BE14" s="47">
        <v>4.8689700000000002E-2</v>
      </c>
      <c r="BF14" s="47" t="str">
        <f t="shared" si="12"/>
        <v>(2.0%, 8.8%)</v>
      </c>
      <c r="BG14" s="64">
        <f t="shared" si="13"/>
        <v>1.2541049999999998E-2</v>
      </c>
      <c r="BH14" s="47">
        <v>4.8744030000000001E-2</v>
      </c>
      <c r="BI14" s="47">
        <v>6.2593369999999995E-2</v>
      </c>
      <c r="BJ14" s="47" t="str">
        <f t="shared" si="14"/>
        <v>(3.0%, 10.1%)</v>
      </c>
      <c r="BK14" s="47">
        <f t="shared" si="15"/>
        <v>-1.3849339999999995E-2</v>
      </c>
    </row>
    <row r="15" spans="1:63" x14ac:dyDescent="0.55000000000000004">
      <c r="A15" s="57" t="s">
        <v>59</v>
      </c>
      <c r="B15" s="59">
        <v>8.5010000000000002E-2</v>
      </c>
      <c r="C15" s="47">
        <v>9.2396110000000004E-2</v>
      </c>
      <c r="D15" s="47" t="str">
        <f t="shared" si="0"/>
        <v>(5.5%, 13.8%)</v>
      </c>
      <c r="E15" s="64">
        <f t="shared" si="1"/>
        <v>-7.3861100000000013E-3</v>
      </c>
      <c r="F15" s="47">
        <v>8.8130760000000002E-2</v>
      </c>
      <c r="G15" s="47">
        <v>8.1495960000000006E-2</v>
      </c>
      <c r="H15" s="47" t="str">
        <f t="shared" si="2"/>
        <v>(5.1%, 11.9%)</v>
      </c>
      <c r="I15" s="47">
        <f t="shared" si="3"/>
        <v>6.6347999999999963E-3</v>
      </c>
      <c r="K15" s="57" t="s">
        <v>59</v>
      </c>
      <c r="L15" s="59">
        <v>8.0192929999999996E-2</v>
      </c>
      <c r="M15" s="47">
        <v>0.10295504</v>
      </c>
      <c r="N15" s="47" t="str">
        <f t="shared" si="4"/>
        <v>(6.3%, 15.0%)</v>
      </c>
      <c r="O15" s="64">
        <f t="shared" si="5"/>
        <v>-2.2762110000000002E-2</v>
      </c>
      <c r="P15" s="47">
        <v>7.0838440000000003E-2</v>
      </c>
      <c r="Q15" s="47">
        <v>8.6626560000000005E-2</v>
      </c>
      <c r="R15" s="47" t="str">
        <f t="shared" si="6"/>
        <v>(5.4%, 12.3%)</v>
      </c>
      <c r="S15" s="47">
        <f t="shared" si="7"/>
        <v>-1.5788120000000003E-2</v>
      </c>
      <c r="U15" s="2" t="s">
        <v>54</v>
      </c>
      <c r="V15" s="117">
        <v>6.9012039999999997E-2</v>
      </c>
      <c r="W15" s="117">
        <v>6.1435910000000003E-2</v>
      </c>
      <c r="X15" s="3">
        <v>3.4124067</v>
      </c>
      <c r="Y15" s="3">
        <v>2.5355487000000001</v>
      </c>
      <c r="Z15" s="3">
        <v>-3.4124067</v>
      </c>
      <c r="AA15" s="91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91">
        <v>0.38145465000000001</v>
      </c>
      <c r="AG15" s="2" t="s">
        <v>54</v>
      </c>
      <c r="AH15" s="117">
        <v>7.1363049999999997E-2</v>
      </c>
      <c r="AI15" s="117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91">
        <v>0.40201416000000001</v>
      </c>
      <c r="AN15" s="3">
        <v>4.7538912</v>
      </c>
      <c r="AO15" s="3">
        <v>3.1462729999999999</v>
      </c>
      <c r="AP15" s="3">
        <v>-4.7538912</v>
      </c>
      <c r="AQ15" s="91">
        <v>0.33127109999999999</v>
      </c>
      <c r="AS15" s="51" t="s">
        <v>59</v>
      </c>
      <c r="AT15" s="59">
        <v>8.5010000000000002E-2</v>
      </c>
      <c r="AU15" s="47">
        <v>8.5476189999999994E-2</v>
      </c>
      <c r="AV15" s="47" t="str">
        <f t="shared" si="8"/>
        <v>(5.0%, 12.6%)</v>
      </c>
      <c r="AW15" s="64">
        <f t="shared" si="9"/>
        <v>-4.6618999999999133E-4</v>
      </c>
      <c r="AX15" s="47">
        <v>8.8130760000000002E-2</v>
      </c>
      <c r="AY15" s="47">
        <v>7.8087110000000001E-2</v>
      </c>
      <c r="AZ15" s="47" t="str">
        <f t="shared" si="10"/>
        <v>(4.7%, 11.1%)</v>
      </c>
      <c r="BA15" s="47">
        <f t="shared" si="11"/>
        <v>1.0043650000000001E-2</v>
      </c>
      <c r="BC15" s="51" t="s">
        <v>59</v>
      </c>
      <c r="BD15" s="59">
        <v>8.0192929999999996E-2</v>
      </c>
      <c r="BE15" s="47">
        <v>0.10148242</v>
      </c>
      <c r="BF15" s="47" t="str">
        <f t="shared" si="12"/>
        <v>(6.3%, 15.6%)</v>
      </c>
      <c r="BG15" s="64">
        <f t="shared" si="13"/>
        <v>-2.1289490000000008E-2</v>
      </c>
      <c r="BH15" s="47">
        <v>7.0838440000000003E-2</v>
      </c>
      <c r="BI15" s="47">
        <v>8.7313979999999999E-2</v>
      </c>
      <c r="BJ15" s="47" t="str">
        <f t="shared" si="14"/>
        <v>(5.8%, 12.6%)</v>
      </c>
      <c r="BK15" s="47">
        <f t="shared" si="15"/>
        <v>-1.6475539999999997E-2</v>
      </c>
    </row>
    <row r="16" spans="1:63" x14ac:dyDescent="0.55000000000000004">
      <c r="A16" s="57" t="s">
        <v>60</v>
      </c>
      <c r="B16" s="59">
        <v>0.10307508999999999</v>
      </c>
      <c r="C16" s="47">
        <v>9.6660220000000005E-2</v>
      </c>
      <c r="D16" s="47" t="str">
        <f t="shared" si="0"/>
        <v>(3.6%, 17.1%)</v>
      </c>
      <c r="E16" s="64">
        <f t="shared" si="1"/>
        <v>6.4148699999999892E-3</v>
      </c>
      <c r="F16" s="47">
        <v>0.10331226</v>
      </c>
      <c r="G16" s="47">
        <v>7.8199270000000001E-2</v>
      </c>
      <c r="H16" s="47" t="str">
        <f t="shared" si="2"/>
        <v>(3.5%, 12.2%)</v>
      </c>
      <c r="I16" s="47">
        <f t="shared" si="3"/>
        <v>2.5112990000000002E-2</v>
      </c>
      <c r="K16" s="57" t="s">
        <v>60</v>
      </c>
      <c r="L16" s="59">
        <v>0.12526329</v>
      </c>
      <c r="M16" s="47">
        <v>0.12960197000000001</v>
      </c>
      <c r="N16" s="47" t="str">
        <f t="shared" si="4"/>
        <v>(5.7%, 21.8%)</v>
      </c>
      <c r="O16" s="64">
        <f t="shared" si="5"/>
        <v>-4.3386800000000114E-3</v>
      </c>
      <c r="P16" s="47">
        <v>9.3634549999999997E-2</v>
      </c>
      <c r="Q16" s="47">
        <v>0.10589812</v>
      </c>
      <c r="R16" s="47" t="str">
        <f t="shared" si="6"/>
        <v>(4.6%, 17.0%)</v>
      </c>
      <c r="S16" s="47">
        <f t="shared" si="7"/>
        <v>-1.2263570000000001E-2</v>
      </c>
      <c r="U16" s="2"/>
      <c r="V16" s="141">
        <v>2.7388280000000001E-2</v>
      </c>
      <c r="W16" s="141">
        <v>2.4942880000000001E-2</v>
      </c>
      <c r="X16" s="7">
        <v>0.69726834999999998</v>
      </c>
      <c r="Y16" s="7">
        <v>0.46646282</v>
      </c>
      <c r="Z16" s="7">
        <v>0.69726834999999998</v>
      </c>
      <c r="AA16" s="93"/>
      <c r="AB16" s="7">
        <v>0.49293854999999998</v>
      </c>
      <c r="AC16" s="7">
        <v>0.48143089999999999</v>
      </c>
      <c r="AD16" s="7">
        <v>0.67694673000000005</v>
      </c>
      <c r="AE16" s="93"/>
      <c r="AG16" s="2"/>
      <c r="AH16" s="141">
        <v>3.9371389999999999E-2</v>
      </c>
      <c r="AI16" s="141">
        <v>2.8088930000000002E-2</v>
      </c>
      <c r="AJ16" s="7">
        <v>0.40288604</v>
      </c>
      <c r="AK16" s="7">
        <v>0.30847532999999999</v>
      </c>
      <c r="AL16" s="7">
        <v>0.40288604</v>
      </c>
      <c r="AM16" s="93"/>
      <c r="AN16" s="7">
        <v>0.49246358000000001</v>
      </c>
      <c r="AO16" s="7">
        <v>0.33524451</v>
      </c>
      <c r="AP16" s="7">
        <v>0.49246358000000001</v>
      </c>
      <c r="AQ16" s="93"/>
      <c r="AS16" s="51" t="s">
        <v>60</v>
      </c>
      <c r="AT16" s="59">
        <v>0.10307508999999999</v>
      </c>
      <c r="AU16" s="47">
        <v>0.10815824</v>
      </c>
      <c r="AV16" s="47" t="str">
        <f t="shared" si="8"/>
        <v>(5.0%, 18.1%)</v>
      </c>
      <c r="AW16" s="64">
        <f t="shared" si="9"/>
        <v>-5.0831500000000085E-3</v>
      </c>
      <c r="AX16" s="47">
        <v>0.10331226</v>
      </c>
      <c r="AY16" s="47">
        <v>9.0628829999999994E-2</v>
      </c>
      <c r="AZ16" s="47" t="str">
        <f t="shared" si="10"/>
        <v>(5.1%, 13.0%)</v>
      </c>
      <c r="BA16" s="47">
        <f t="shared" si="11"/>
        <v>1.2683430000000009E-2</v>
      </c>
      <c r="BC16" s="51" t="s">
        <v>60</v>
      </c>
      <c r="BD16" s="59">
        <v>0.12526329</v>
      </c>
      <c r="BE16" s="47">
        <v>0.12642512</v>
      </c>
      <c r="BF16" s="47" t="str">
        <f t="shared" si="12"/>
        <v>(5.6%, 20.4%)</v>
      </c>
      <c r="BG16" s="64">
        <f t="shared" si="13"/>
        <v>-1.1618300000000026E-3</v>
      </c>
      <c r="BH16" s="47">
        <v>9.3634549999999997E-2</v>
      </c>
      <c r="BI16" s="47">
        <v>0.10563297000000001</v>
      </c>
      <c r="BJ16" s="47" t="str">
        <f t="shared" si="14"/>
        <v>(4.6%, 17.2%)</v>
      </c>
      <c r="BK16" s="47">
        <f t="shared" si="15"/>
        <v>-1.199842000000001E-2</v>
      </c>
    </row>
    <row r="17" spans="1:63" x14ac:dyDescent="0.55000000000000004">
      <c r="A17" s="57" t="s">
        <v>61</v>
      </c>
      <c r="B17" s="59">
        <v>4.1886800000000002E-2</v>
      </c>
      <c r="C17" s="47">
        <v>6.7983989999999994E-2</v>
      </c>
      <c r="D17" s="47" t="str">
        <f t="shared" si="0"/>
        <v>(3.3%, 10.7%)</v>
      </c>
      <c r="E17" s="64">
        <f t="shared" si="1"/>
        <v>-2.6097189999999992E-2</v>
      </c>
      <c r="F17" s="47">
        <v>3.3743189999999999E-2</v>
      </c>
      <c r="G17" s="47">
        <v>5.4287040000000002E-2</v>
      </c>
      <c r="H17" s="47" t="str">
        <f t="shared" si="2"/>
        <v>(2.6%, 9.0%)</v>
      </c>
      <c r="I17" s="47">
        <f t="shared" si="3"/>
        <v>-2.0543850000000002E-2</v>
      </c>
      <c r="K17" s="57" t="s">
        <v>61</v>
      </c>
      <c r="L17" s="59">
        <v>3.6134449999999999E-2</v>
      </c>
      <c r="M17" s="47">
        <v>5.279673E-2</v>
      </c>
      <c r="N17" s="47" t="str">
        <f t="shared" si="4"/>
        <v>(2.5%, 7.8%)</v>
      </c>
      <c r="O17" s="64">
        <f t="shared" si="5"/>
        <v>-1.6662280000000002E-2</v>
      </c>
      <c r="P17" s="47">
        <v>3.730029E-2</v>
      </c>
      <c r="Q17" s="47">
        <v>7.9937380000000002E-2</v>
      </c>
      <c r="R17" s="47" t="str">
        <f t="shared" si="6"/>
        <v>(3.6%, 11.5%)</v>
      </c>
      <c r="S17" s="47">
        <f t="shared" si="7"/>
        <v>-4.2637090000000002E-2</v>
      </c>
      <c r="U17" s="2" t="s">
        <v>55</v>
      </c>
      <c r="V17" s="117">
        <v>9.4698329999999997E-2</v>
      </c>
      <c r="W17" s="117">
        <v>8.195558E-2</v>
      </c>
      <c r="X17" s="3">
        <v>3.3162715</v>
      </c>
      <c r="Y17" s="3">
        <v>1.2902598999999999</v>
      </c>
      <c r="Z17" s="3">
        <v>-3.3162715</v>
      </c>
      <c r="AA17" s="91">
        <v>0.44465247000000002</v>
      </c>
      <c r="AB17" s="3">
        <v>4.7287802000000001</v>
      </c>
      <c r="AC17" s="3">
        <v>2.1462165</v>
      </c>
      <c r="AD17" s="3">
        <v>-4.1037802000000001</v>
      </c>
      <c r="AE17" s="91">
        <v>0.42459750000000002</v>
      </c>
      <c r="AG17" s="2" t="s">
        <v>55</v>
      </c>
      <c r="AH17" s="117">
        <v>7.6101429999999998E-2</v>
      </c>
      <c r="AI17" s="117">
        <v>5.5109779999999997E-2</v>
      </c>
      <c r="AJ17" s="3">
        <v>2.8062049</v>
      </c>
      <c r="AK17" s="3">
        <v>1.288357</v>
      </c>
      <c r="AL17" s="3">
        <v>-2.8062049</v>
      </c>
      <c r="AM17" s="91">
        <v>0.43613853000000002</v>
      </c>
      <c r="AN17" s="3">
        <v>4.2014369</v>
      </c>
      <c r="AO17" s="3">
        <v>1.9679799</v>
      </c>
      <c r="AP17" s="3">
        <v>-4.2014369</v>
      </c>
      <c r="AQ17" s="91">
        <v>0.41897726000000002</v>
      </c>
      <c r="AS17" s="51" t="s">
        <v>61</v>
      </c>
      <c r="AT17" s="59">
        <v>4.1886800000000002E-2</v>
      </c>
      <c r="AU17" s="47">
        <v>7.4291579999999996E-2</v>
      </c>
      <c r="AV17" s="47" t="str">
        <f t="shared" si="8"/>
        <v>(4.1%, 10.7%)</v>
      </c>
      <c r="AW17" s="64">
        <f t="shared" si="9"/>
        <v>-3.2404779999999994E-2</v>
      </c>
      <c r="AX17" s="49">
        <v>3.3743189999999999E-2</v>
      </c>
      <c r="AY17" s="49">
        <v>6.1444199999999997E-2</v>
      </c>
      <c r="AZ17" s="49" t="str">
        <f t="shared" si="10"/>
        <v>(3.4%, 9.6%)</v>
      </c>
      <c r="BA17" s="49">
        <f t="shared" si="11"/>
        <v>-2.7701009999999998E-2</v>
      </c>
      <c r="BC17" s="51" t="s">
        <v>61</v>
      </c>
      <c r="BD17" s="59">
        <v>3.6134449999999999E-2</v>
      </c>
      <c r="BE17" s="47">
        <v>5.2213950000000002E-2</v>
      </c>
      <c r="BF17" s="47" t="str">
        <f t="shared" si="12"/>
        <v>(2.4%, 7.8%)</v>
      </c>
      <c r="BG17" s="64">
        <f t="shared" si="13"/>
        <v>-1.6079500000000004E-2</v>
      </c>
      <c r="BH17" s="47">
        <v>3.730029E-2</v>
      </c>
      <c r="BI17" s="47">
        <v>8.0838629999999995E-2</v>
      </c>
      <c r="BJ17" s="47" t="str">
        <f t="shared" si="14"/>
        <v>(3.6%, 11.5%)</v>
      </c>
      <c r="BK17" s="47">
        <f t="shared" si="15"/>
        <v>-4.3538339999999995E-2</v>
      </c>
    </row>
    <row r="18" spans="1:63" x14ac:dyDescent="0.55000000000000004">
      <c r="A18" s="57" t="s">
        <v>62</v>
      </c>
      <c r="B18" s="59">
        <v>3.540215E-2</v>
      </c>
      <c r="C18" s="47">
        <v>2.8846090000000001E-2</v>
      </c>
      <c r="D18" s="47" t="str">
        <f t="shared" si="0"/>
        <v>(0.8%, 5.7%)</v>
      </c>
      <c r="E18" s="64">
        <f t="shared" si="1"/>
        <v>6.556059999999999E-3</v>
      </c>
      <c r="F18" s="47">
        <v>3.3015599999999999E-2</v>
      </c>
      <c r="G18" s="47">
        <v>3.9270520000000003E-2</v>
      </c>
      <c r="H18" s="47" t="str">
        <f t="shared" si="2"/>
        <v>(1.1%, 7.2%)</v>
      </c>
      <c r="I18" s="47">
        <f t="shared" si="3"/>
        <v>-6.2549200000000041E-3</v>
      </c>
      <c r="K18" s="57" t="s">
        <v>62</v>
      </c>
      <c r="L18" s="59">
        <v>3.6001360000000003E-2</v>
      </c>
      <c r="M18" s="47">
        <v>3.2649169999999998E-2</v>
      </c>
      <c r="N18" s="47" t="str">
        <f t="shared" si="4"/>
        <v>(1.1%, 5.8%)</v>
      </c>
      <c r="O18" s="64">
        <f t="shared" si="5"/>
        <v>3.3521900000000049E-3</v>
      </c>
      <c r="P18" s="47">
        <v>3.1766049999999997E-2</v>
      </c>
      <c r="Q18" s="47">
        <v>4.35479E-2</v>
      </c>
      <c r="R18" s="47" t="str">
        <f t="shared" si="6"/>
        <v>(1.5%, 7.0%)</v>
      </c>
      <c r="S18" s="47">
        <f t="shared" si="7"/>
        <v>-1.1781850000000003E-2</v>
      </c>
      <c r="U18" s="2"/>
      <c r="V18" s="141">
        <v>4.2559409999999999E-2</v>
      </c>
      <c r="W18" s="141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93"/>
      <c r="AB18" s="7">
        <v>0.31106379000000001</v>
      </c>
      <c r="AC18" s="7">
        <v>0.23601868000000001</v>
      </c>
      <c r="AD18" s="7">
        <v>0.40704221000000002</v>
      </c>
      <c r="AE18" s="93"/>
      <c r="AG18" s="2"/>
      <c r="AH18" s="141">
        <v>5.0824099999999997E-2</v>
      </c>
      <c r="AI18" s="141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93"/>
      <c r="AN18" s="7">
        <v>0.26181532000000002</v>
      </c>
      <c r="AO18" s="7">
        <v>0.12561936000000001</v>
      </c>
      <c r="AP18" s="7">
        <v>0.26181532000000002</v>
      </c>
      <c r="AQ18" s="93"/>
      <c r="AS18" s="51" t="s">
        <v>62</v>
      </c>
      <c r="AT18" s="59">
        <v>3.540215E-2</v>
      </c>
      <c r="AU18" s="47">
        <v>3.0640939999999998E-2</v>
      </c>
      <c r="AV18" s="47" t="str">
        <f t="shared" si="8"/>
        <v>(1.1%, 5.8%)</v>
      </c>
      <c r="AW18" s="64">
        <f t="shared" si="9"/>
        <v>4.7612100000000018E-3</v>
      </c>
      <c r="AX18" s="47">
        <v>3.3015599999999999E-2</v>
      </c>
      <c r="AY18" s="47">
        <v>4.3204949999999999E-2</v>
      </c>
      <c r="AZ18" s="47" t="str">
        <f t="shared" si="10"/>
        <v>(1.7%, 7.4%)</v>
      </c>
      <c r="BA18" s="47">
        <f t="shared" si="11"/>
        <v>-1.018935E-2</v>
      </c>
      <c r="BC18" s="51" t="s">
        <v>62</v>
      </c>
      <c r="BD18" s="59">
        <v>3.6001360000000003E-2</v>
      </c>
      <c r="BE18" s="47">
        <v>2.6370629999999999E-2</v>
      </c>
      <c r="BF18" s="47" t="str">
        <f t="shared" si="12"/>
        <v>(0.5%, 5.0%)</v>
      </c>
      <c r="BG18" s="64">
        <f t="shared" si="13"/>
        <v>9.630730000000004E-3</v>
      </c>
      <c r="BH18" s="47">
        <v>3.1766049999999997E-2</v>
      </c>
      <c r="BI18" s="47">
        <v>3.5967079999999998E-2</v>
      </c>
      <c r="BJ18" s="47" t="str">
        <f t="shared" si="14"/>
        <v>(0.7%, 6.3%)</v>
      </c>
      <c r="BK18" s="47">
        <f t="shared" si="15"/>
        <v>-4.2010300000000014E-3</v>
      </c>
    </row>
    <row r="19" spans="1:63" x14ac:dyDescent="0.55000000000000004">
      <c r="A19" s="73" t="s">
        <v>63</v>
      </c>
      <c r="B19" s="67">
        <v>4.5356199999999998E-3</v>
      </c>
      <c r="C19" s="68">
        <v>9.2174400000000004E-3</v>
      </c>
      <c r="D19" s="68" t="str">
        <f t="shared" si="0"/>
        <v>(0.0%, 2.4%)</v>
      </c>
      <c r="E19" s="69">
        <f t="shared" si="1"/>
        <v>-4.6818200000000006E-3</v>
      </c>
      <c r="F19" s="68">
        <v>1.888536E-2</v>
      </c>
      <c r="G19" s="68">
        <v>1.332037E-2</v>
      </c>
      <c r="H19" s="68" t="str">
        <f t="shared" si="2"/>
        <v>(0.0%, 3.4%)</v>
      </c>
      <c r="I19" s="68">
        <f t="shared" si="3"/>
        <v>5.5649900000000006E-3</v>
      </c>
      <c r="K19" s="80" t="s">
        <v>63</v>
      </c>
      <c r="L19" s="55">
        <v>3.45473E-3</v>
      </c>
      <c r="M19" s="52">
        <v>1.7189999999999999E-33</v>
      </c>
      <c r="N19" s="52" t="str">
        <f t="shared" si="4"/>
        <v>(0.0%, 0.2%)</v>
      </c>
      <c r="O19" s="62">
        <f t="shared" si="5"/>
        <v>3.45473E-3</v>
      </c>
      <c r="P19" s="52">
        <v>1.6915010000000001E-2</v>
      </c>
      <c r="Q19" s="52">
        <v>2.5529999999999999E-33</v>
      </c>
      <c r="R19" s="52" t="str">
        <f t="shared" si="6"/>
        <v>(0.0%, 0.3%)</v>
      </c>
      <c r="S19" s="52">
        <f t="shared" si="7"/>
        <v>1.6915010000000001E-2</v>
      </c>
      <c r="U19" s="2" t="s">
        <v>56</v>
      </c>
      <c r="V19" s="117">
        <v>6.2306069999999998E-2</v>
      </c>
      <c r="W19" s="117">
        <v>4.7021729999999998E-2</v>
      </c>
      <c r="X19" s="3">
        <v>3.1351784</v>
      </c>
      <c r="Y19" s="3">
        <v>1.5262201</v>
      </c>
      <c r="Z19" s="3">
        <v>-3.1351784</v>
      </c>
      <c r="AA19" s="91">
        <v>0.44387771999999998</v>
      </c>
      <c r="AB19" s="3">
        <v>4.2486277000000001</v>
      </c>
      <c r="AC19" s="3">
        <v>1.7641631</v>
      </c>
      <c r="AD19" s="3">
        <v>-4.1548777000000001</v>
      </c>
      <c r="AE19" s="91">
        <v>0.45208229</v>
      </c>
      <c r="AG19" s="2" t="s">
        <v>56</v>
      </c>
      <c r="AH19" s="117">
        <v>7.7218780000000001E-2</v>
      </c>
      <c r="AI19" s="117">
        <v>5.4538719999999999E-2</v>
      </c>
      <c r="AJ19" s="3">
        <v>2.9690186000000001</v>
      </c>
      <c r="AK19" s="3">
        <v>1.6022577</v>
      </c>
      <c r="AL19" s="3">
        <v>-2.9690186000000001</v>
      </c>
      <c r="AM19" s="91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91">
        <v>0.35177064000000002</v>
      </c>
      <c r="AS19" s="66" t="s">
        <v>63</v>
      </c>
      <c r="AT19" s="67">
        <v>4.5356199999999998E-3</v>
      </c>
      <c r="AU19" s="68">
        <v>7.3019499999999998E-3</v>
      </c>
      <c r="AV19" s="68" t="str">
        <f t="shared" si="8"/>
        <v>(-0.8%, 2.2%)</v>
      </c>
      <c r="AW19" s="69">
        <f t="shared" si="9"/>
        <v>-2.76633E-3</v>
      </c>
      <c r="AX19" s="68">
        <v>1.888536E-2</v>
      </c>
      <c r="AY19" s="68">
        <v>1.0929410000000001E-2</v>
      </c>
      <c r="AZ19" s="68" t="str">
        <f t="shared" si="10"/>
        <v>(-1.2%, 3.3%)</v>
      </c>
      <c r="BA19" s="68">
        <f t="shared" si="11"/>
        <v>7.9559499999999998E-3</v>
      </c>
      <c r="BC19" s="66" t="s">
        <v>63</v>
      </c>
      <c r="BD19" s="67">
        <v>3.45473E-3</v>
      </c>
      <c r="BE19" s="68">
        <v>-6.3501599999999997E-3</v>
      </c>
      <c r="BF19" s="68" t="str">
        <f t="shared" si="12"/>
        <v>(-1.6%, 0.6%)</v>
      </c>
      <c r="BG19" s="69">
        <f t="shared" si="13"/>
        <v>9.8048900000000001E-3</v>
      </c>
      <c r="BH19" s="52">
        <v>1.6915010000000001E-2</v>
      </c>
      <c r="BI19" s="52">
        <v>-9.6419000000000001E-3</v>
      </c>
      <c r="BJ19" s="52" t="str">
        <f t="shared" si="14"/>
        <v>(-2.6%, 0.7%)</v>
      </c>
      <c r="BK19" s="52">
        <f t="shared" si="15"/>
        <v>2.6556910000000003E-2</v>
      </c>
    </row>
    <row r="20" spans="1:63" x14ac:dyDescent="0.55000000000000004">
      <c r="A20" s="57" t="s">
        <v>64</v>
      </c>
      <c r="B20" s="59">
        <v>5.7463699999999998E-3</v>
      </c>
      <c r="C20" s="47">
        <v>1.3373090000000001E-2</v>
      </c>
      <c r="D20" s="47" t="str">
        <f t="shared" si="0"/>
        <v>(0.0%, 3.6%)</v>
      </c>
      <c r="E20" s="64">
        <f t="shared" si="1"/>
        <v>-7.6267200000000009E-3</v>
      </c>
      <c r="F20" s="47">
        <v>1.4068300000000001E-2</v>
      </c>
      <c r="G20" s="47">
        <v>2.1426839999999999E-2</v>
      </c>
      <c r="H20" s="47" t="str">
        <f t="shared" si="2"/>
        <v>(0.0%, 5.8%)</v>
      </c>
      <c r="I20" s="47">
        <f t="shared" si="3"/>
        <v>-7.3585399999999985E-3</v>
      </c>
      <c r="K20" s="57" t="s">
        <v>64</v>
      </c>
      <c r="L20" s="59">
        <v>6.2103499999999999E-3</v>
      </c>
      <c r="M20" s="47">
        <v>3.8830599999999998E-3</v>
      </c>
      <c r="N20" s="47" t="str">
        <f t="shared" si="4"/>
        <v>(0.0%, 2.7%)</v>
      </c>
      <c r="O20" s="64">
        <f t="shared" si="5"/>
        <v>2.3272900000000001E-3</v>
      </c>
      <c r="P20" s="47">
        <v>9.9520000000000008E-3</v>
      </c>
      <c r="Q20" s="47">
        <v>4.8701700000000001E-3</v>
      </c>
      <c r="R20" s="47" t="str">
        <f t="shared" si="6"/>
        <v>(0.0%, 3.2%)</v>
      </c>
      <c r="S20" s="47">
        <f t="shared" si="7"/>
        <v>5.0818300000000007E-3</v>
      </c>
      <c r="U20" s="2"/>
      <c r="V20" s="141">
        <v>3.9234110000000003E-2</v>
      </c>
      <c r="W20" s="141">
        <v>3.4024359999999997E-2</v>
      </c>
      <c r="X20" s="7">
        <v>0.24378762000000001</v>
      </c>
      <c r="Y20" s="7">
        <v>0.13901611</v>
      </c>
      <c r="Z20" s="7">
        <v>0.24378762000000001</v>
      </c>
      <c r="AA20" s="92"/>
      <c r="AB20" s="7">
        <v>0.28450373000000001</v>
      </c>
      <c r="AC20" s="7">
        <v>0.23629796</v>
      </c>
      <c r="AD20" s="7">
        <v>0.30103115000000003</v>
      </c>
      <c r="AE20" s="92"/>
      <c r="AG20" s="2"/>
      <c r="AH20" s="141">
        <v>6.3467659999999995E-2</v>
      </c>
      <c r="AI20" s="141">
        <v>4.2632129999999997E-2</v>
      </c>
      <c r="AJ20" s="7">
        <v>0.23993886</v>
      </c>
      <c r="AK20" s="7">
        <v>0.15776123</v>
      </c>
      <c r="AL20" s="7">
        <v>0.23993886</v>
      </c>
      <c r="AM20" s="92"/>
      <c r="AN20" s="7">
        <v>0.25296301999999998</v>
      </c>
      <c r="AO20" s="7">
        <v>0.23189025999999999</v>
      </c>
      <c r="AP20" s="7">
        <v>0.25296301999999998</v>
      </c>
      <c r="AQ20" s="92"/>
      <c r="AS20" s="51" t="s">
        <v>64</v>
      </c>
      <c r="AT20" s="59">
        <v>5.7463699999999998E-3</v>
      </c>
      <c r="AU20" s="47">
        <v>1.4057729999999999E-2</v>
      </c>
      <c r="AV20" s="47" t="str">
        <f t="shared" si="8"/>
        <v>(-0.7%, 3.4%)</v>
      </c>
      <c r="AW20" s="64">
        <f t="shared" si="9"/>
        <v>-8.3113600000000003E-3</v>
      </c>
      <c r="AX20" s="47">
        <v>1.4068300000000001E-2</v>
      </c>
      <c r="AY20" s="47">
        <v>2.3328850000000002E-2</v>
      </c>
      <c r="AZ20" s="47" t="str">
        <f t="shared" si="10"/>
        <v>(-1.4%, 5.9%)</v>
      </c>
      <c r="BA20" s="47">
        <f t="shared" si="11"/>
        <v>-9.2605500000000011E-3</v>
      </c>
      <c r="BC20" s="51" t="s">
        <v>64</v>
      </c>
      <c r="BD20" s="59">
        <v>6.2103499999999999E-3</v>
      </c>
      <c r="BE20" s="47">
        <v>2.9474800000000002E-3</v>
      </c>
      <c r="BF20" s="47" t="str">
        <f t="shared" si="12"/>
        <v>(-1.7%, 2.4%)</v>
      </c>
      <c r="BG20" s="64">
        <f t="shared" si="13"/>
        <v>3.2628699999999997E-3</v>
      </c>
      <c r="BH20" s="47">
        <v>9.9520000000000008E-3</v>
      </c>
      <c r="BI20" s="47">
        <v>3.7801599999999999E-3</v>
      </c>
      <c r="BJ20" s="47" t="str">
        <f t="shared" si="14"/>
        <v>(-2.3%, 3.0%)</v>
      </c>
      <c r="BK20" s="47">
        <f t="shared" si="15"/>
        <v>6.1718400000000014E-3</v>
      </c>
    </row>
    <row r="21" spans="1:63" ht="14.7" thickBot="1" x14ac:dyDescent="0.6">
      <c r="A21" s="75" t="s">
        <v>188</v>
      </c>
      <c r="B21" s="70">
        <v>3.55427E-3</v>
      </c>
      <c r="C21" s="71">
        <v>2.288E-22</v>
      </c>
      <c r="D21" s="71" t="str">
        <f t="shared" si="0"/>
        <v>(0.0%, 0.9%)</v>
      </c>
      <c r="E21" s="72">
        <f t="shared" si="1"/>
        <v>3.55427E-3</v>
      </c>
      <c r="F21" s="71">
        <v>6.9650700000000003E-3</v>
      </c>
      <c r="G21" s="71">
        <v>5.7879999999999996E-22</v>
      </c>
      <c r="H21" s="71" t="str">
        <f t="shared" si="2"/>
        <v>(0.0%, 2.3%)</v>
      </c>
      <c r="I21" s="71">
        <f t="shared" si="3"/>
        <v>6.9650700000000003E-3</v>
      </c>
      <c r="K21" s="75" t="s">
        <v>188</v>
      </c>
      <c r="L21" s="70">
        <v>2.2491400000000002E-3</v>
      </c>
      <c r="M21" s="71">
        <v>2.3042499999999999E-3</v>
      </c>
      <c r="N21" s="71" t="str">
        <f t="shared" si="4"/>
        <v>(0.0%, 1.2%)</v>
      </c>
      <c r="O21" s="72">
        <f t="shared" si="5"/>
        <v>-5.5109999999999708E-5</v>
      </c>
      <c r="P21" s="71">
        <v>6.1541299999999998E-3</v>
      </c>
      <c r="Q21" s="71">
        <v>3.7572700000000001E-3</v>
      </c>
      <c r="R21" s="71" t="str">
        <f t="shared" si="6"/>
        <v>(0.0%, 2.0%)</v>
      </c>
      <c r="S21" s="71">
        <f t="shared" si="7"/>
        <v>2.3968599999999998E-3</v>
      </c>
      <c r="U21" s="4" t="s">
        <v>57</v>
      </c>
      <c r="V21" s="139">
        <v>9.3253909999999995E-2</v>
      </c>
      <c r="W21" s="139">
        <v>8.4482689999999999E-2</v>
      </c>
      <c r="X21" s="32">
        <v>0.48771281</v>
      </c>
      <c r="Y21" s="32">
        <v>3.5019152</v>
      </c>
      <c r="Z21" s="32">
        <v>-0.48771281</v>
      </c>
      <c r="AA21" s="94">
        <v>0.39274281</v>
      </c>
      <c r="AB21" s="32">
        <v>3.5231194000000001</v>
      </c>
      <c r="AC21" s="32">
        <v>4.0023112999999997</v>
      </c>
      <c r="AD21" s="32">
        <v>-3.5231194000000001</v>
      </c>
      <c r="AE21" s="94">
        <v>0.47426742999999999</v>
      </c>
      <c r="AG21" s="4" t="s">
        <v>57</v>
      </c>
      <c r="AH21" s="139">
        <v>5.9747880000000003E-2</v>
      </c>
      <c r="AI21" s="139">
        <v>4.4076509999999999E-2</v>
      </c>
      <c r="AJ21" s="32">
        <v>0.67461612000000004</v>
      </c>
      <c r="AK21" s="32">
        <v>3.1704238999999999</v>
      </c>
      <c r="AL21" s="32">
        <v>-0.67461612000000004</v>
      </c>
      <c r="AM21" s="94">
        <v>0.44732261000000001</v>
      </c>
      <c r="AN21" s="32">
        <v>1.8996945999999999</v>
      </c>
      <c r="AO21" s="32">
        <v>4.5690143000000001</v>
      </c>
      <c r="AP21" s="32"/>
      <c r="AQ21" s="94">
        <v>0.36874386999999997</v>
      </c>
      <c r="AS21" s="60" t="s">
        <v>188</v>
      </c>
      <c r="AT21" s="70">
        <v>3.55427E-3</v>
      </c>
      <c r="AU21" s="71">
        <v>-4.3616799999999997E-3</v>
      </c>
      <c r="AV21" s="71" t="str">
        <f t="shared" si="8"/>
        <v>(-1.9%, 1.0%)</v>
      </c>
      <c r="AW21" s="72">
        <f t="shared" si="9"/>
        <v>7.9159499999999997E-3</v>
      </c>
      <c r="AX21" s="71">
        <v>6.9650700000000003E-3</v>
      </c>
      <c r="AY21" s="71">
        <v>-1.142702E-2</v>
      </c>
      <c r="AZ21" s="71" t="str">
        <f t="shared" si="10"/>
        <v>(-5.3%, 2.4%)</v>
      </c>
      <c r="BA21" s="71">
        <f t="shared" si="11"/>
        <v>1.839209E-2</v>
      </c>
      <c r="BC21" s="60" t="s">
        <v>188</v>
      </c>
      <c r="BD21" s="70">
        <v>2.2491400000000002E-3</v>
      </c>
      <c r="BE21" s="71">
        <v>-5.0807999999999995E-4</v>
      </c>
      <c r="BF21" s="71" t="str">
        <f t="shared" si="12"/>
        <v>(-2.1%, 0.8%)</v>
      </c>
      <c r="BG21" s="72">
        <f t="shared" si="13"/>
        <v>2.7572200000000003E-3</v>
      </c>
      <c r="BH21" s="71">
        <v>6.1541299999999998E-3</v>
      </c>
      <c r="BI21" s="71">
        <v>-8.4716000000000001E-4</v>
      </c>
      <c r="BJ21" s="71" t="str">
        <f t="shared" si="14"/>
        <v>(-3.6%, 1.4%)</v>
      </c>
      <c r="BK21" s="71">
        <f t="shared" si="15"/>
        <v>7.0012900000000003E-3</v>
      </c>
    </row>
    <row r="22" spans="1:63" ht="14.7" thickTop="1" x14ac:dyDescent="0.55000000000000004">
      <c r="I22" s="76" cm="1">
        <f t="array" ref="I22">AVERAGE(ABS(E4:E21),ABS(I4:I21))</f>
        <v>1.3337409999999999E-2</v>
      </c>
      <c r="S22" s="76" cm="1">
        <f t="array" ref="S22">AVERAGE(ABS(O4:O21),ABS(S4:S21))</f>
        <v>2.7524939722222214E-2</v>
      </c>
      <c r="U22" s="2"/>
      <c r="V22" s="141">
        <v>1.628843E-2</v>
      </c>
      <c r="W22" s="141">
        <v>1.447553E-2</v>
      </c>
      <c r="X22" s="7">
        <v>1.0349845</v>
      </c>
      <c r="Y22" s="7">
        <v>0.60381830999999997</v>
      </c>
      <c r="Z22" s="7">
        <v>1.0349845</v>
      </c>
      <c r="AA22" s="93"/>
      <c r="AB22" s="7">
        <v>0.64807840999999999</v>
      </c>
      <c r="AC22" s="7">
        <v>0.38066991</v>
      </c>
      <c r="AD22" s="7">
        <v>0.64807840999999999</v>
      </c>
      <c r="AE22" s="93"/>
      <c r="AG22" s="2"/>
      <c r="AH22" s="141">
        <v>2.801153E-2</v>
      </c>
      <c r="AI22" s="141">
        <v>2.241545E-2</v>
      </c>
      <c r="AJ22" s="7">
        <v>0.88710849000000003</v>
      </c>
      <c r="AK22" s="7">
        <v>0.48732343</v>
      </c>
      <c r="AL22" s="7">
        <v>0.88710849000000003</v>
      </c>
      <c r="AM22" s="93"/>
      <c r="AN22" s="7">
        <v>0.85248630999999997</v>
      </c>
      <c r="AO22" s="7">
        <v>0.48963336000000002</v>
      </c>
      <c r="AP22" s="7"/>
      <c r="AQ22" s="93"/>
      <c r="BA22" s="76" cm="1">
        <f t="array" ref="BA22">AVERAGE(ABS(AW4:AW21),ABS(BA4:BA21))</f>
        <v>1.4818674722222222E-2</v>
      </c>
      <c r="BK22" s="76" cm="1">
        <f t="array" ref="BK22">AVERAGE(ABS(BG4:BG21),ABS(BK4:BK21))</f>
        <v>2.3975856944444453E-2</v>
      </c>
    </row>
    <row r="23" spans="1:63" x14ac:dyDescent="0.55000000000000004">
      <c r="B23" s="76">
        <v>9.3665599999999995E-3</v>
      </c>
      <c r="C23" s="76">
        <v>0.12323861</v>
      </c>
      <c r="F23" s="76">
        <v>2.1515139999999999E-2</v>
      </c>
      <c r="G23" s="76">
        <v>0.24544608000000001</v>
      </c>
      <c r="L23" s="76">
        <v>7.4592900000000004E-2</v>
      </c>
      <c r="M23" s="76">
        <v>0.23892005999999999</v>
      </c>
      <c r="P23" s="76">
        <v>0.10139471999999999</v>
      </c>
      <c r="Q23" s="76">
        <v>0.29886510999999999</v>
      </c>
      <c r="U23" s="2" t="s">
        <v>65</v>
      </c>
      <c r="V23" s="117">
        <v>9.8296990000000001E-2</v>
      </c>
      <c r="W23" s="117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91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91">
        <v>0.39176251000000001</v>
      </c>
      <c r="AG23" s="2" t="s">
        <v>65</v>
      </c>
      <c r="AH23" s="117">
        <v>5.6640879999999998E-2</v>
      </c>
      <c r="AI23" s="117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91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91">
        <v>0.37080268</v>
      </c>
      <c r="AT23" s="76">
        <v>-1.0424549999999999E-2</v>
      </c>
      <c r="AU23" s="76">
        <v>9.4757140000000004E-2</v>
      </c>
      <c r="AX23" s="76">
        <v>-2.530781E-2</v>
      </c>
      <c r="AY23" s="76">
        <v>0.19632406999999999</v>
      </c>
      <c r="BD23" s="76">
        <v>1.446944E-2</v>
      </c>
      <c r="BE23" s="76">
        <v>0.16952719999999999</v>
      </c>
      <c r="BH23" s="76">
        <v>1.9787659999999999E-2</v>
      </c>
      <c r="BI23" s="76">
        <v>0.22095310000000001</v>
      </c>
    </row>
    <row r="24" spans="1:63" x14ac:dyDescent="0.55000000000000004">
      <c r="B24" s="76">
        <v>0</v>
      </c>
      <c r="C24" s="76">
        <v>0.13664841999999999</v>
      </c>
      <c r="F24" s="76">
        <v>0</v>
      </c>
      <c r="G24" s="76">
        <v>0.11918391</v>
      </c>
      <c r="L24" s="76">
        <v>8.5013829999999999E-2</v>
      </c>
      <c r="M24" s="76">
        <v>0.26695377999999997</v>
      </c>
      <c r="P24" s="76">
        <v>5.2347699999999997E-2</v>
      </c>
      <c r="Q24" s="76">
        <v>0.17527966</v>
      </c>
      <c r="U24" s="2"/>
      <c r="V24" s="141">
        <v>2.8396390000000001E-2</v>
      </c>
      <c r="W24" s="141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93"/>
      <c r="AB24" s="7">
        <v>0.48680512999999997</v>
      </c>
      <c r="AC24" s="7">
        <v>0.32400219000000002</v>
      </c>
      <c r="AD24" s="7">
        <v>1.9367318</v>
      </c>
      <c r="AE24" s="93"/>
      <c r="AG24" s="2"/>
      <c r="AH24" s="141">
        <v>2.6761940000000001E-2</v>
      </c>
      <c r="AI24" s="141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93"/>
      <c r="AN24" s="7">
        <v>1.0863463</v>
      </c>
      <c r="AO24" s="7">
        <v>0.58201674999999997</v>
      </c>
      <c r="AP24" s="7">
        <v>1.0863463</v>
      </c>
      <c r="AQ24" s="93"/>
      <c r="AT24" s="76">
        <v>1.114274E-2</v>
      </c>
      <c r="AU24" s="76">
        <v>0.16123452999999999</v>
      </c>
      <c r="AX24" s="76">
        <v>1.241661E-2</v>
      </c>
      <c r="AY24" s="76">
        <v>0.14713512000000001</v>
      </c>
      <c r="BD24" s="76">
        <v>8.3446759999999995E-2</v>
      </c>
      <c r="BE24" s="76">
        <v>0.29543314999999998</v>
      </c>
      <c r="BH24" s="76">
        <v>5.658958E-2</v>
      </c>
      <c r="BI24" s="76">
        <v>0.19818716</v>
      </c>
    </row>
    <row r="25" spans="1:63" x14ac:dyDescent="0.55000000000000004">
      <c r="B25" s="76">
        <v>5.3228730000000002E-2</v>
      </c>
      <c r="C25" s="76">
        <v>0.27516899</v>
      </c>
      <c r="F25" s="76">
        <v>3.570537E-2</v>
      </c>
      <c r="G25" s="76">
        <v>0.21181252</v>
      </c>
      <c r="L25" s="76">
        <v>2.520609E-2</v>
      </c>
      <c r="M25" s="76">
        <v>0.22142173000000001</v>
      </c>
      <c r="P25" s="76">
        <v>2.081643E-2</v>
      </c>
      <c r="Q25" s="76">
        <v>0.17551660999999999</v>
      </c>
      <c r="U25" s="2" t="s">
        <v>58</v>
      </c>
      <c r="V25" s="117">
        <v>9.2089279999999996E-2</v>
      </c>
      <c r="W25" s="117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91">
        <v>0.37410474999999999</v>
      </c>
      <c r="AB25" s="3">
        <v>3.5718241000000002</v>
      </c>
      <c r="AC25" s="3">
        <v>3.6613934000000001</v>
      </c>
      <c r="AD25" s="3">
        <v>-3.3718241</v>
      </c>
      <c r="AE25" s="91">
        <v>0.38510643999999999</v>
      </c>
      <c r="AG25" s="2" t="s">
        <v>58</v>
      </c>
      <c r="AH25" s="117">
        <v>8.2293450000000004E-2</v>
      </c>
      <c r="AI25" s="117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91">
        <v>0.40738722999999999</v>
      </c>
      <c r="AN25" s="3">
        <v>4.3376080000000004</v>
      </c>
      <c r="AO25" s="3">
        <v>3.3544923</v>
      </c>
      <c r="AP25" s="3">
        <v>-4.3376080000000004</v>
      </c>
      <c r="AQ25" s="91">
        <v>0.38376653999999999</v>
      </c>
      <c r="AT25" s="76">
        <v>5.9161079999999998E-2</v>
      </c>
      <c r="AU25" s="76">
        <v>0.28350659</v>
      </c>
      <c r="AX25" s="76">
        <v>4.4612829999999999E-2</v>
      </c>
      <c r="AY25" s="76">
        <v>0.23164897000000001</v>
      </c>
      <c r="BD25" s="76">
        <v>4.5380030000000002E-2</v>
      </c>
      <c r="BE25" s="76">
        <v>0.25424057</v>
      </c>
      <c r="BH25" s="76">
        <v>3.9680720000000003E-2</v>
      </c>
      <c r="BI25" s="76">
        <v>0.22420372</v>
      </c>
    </row>
    <row r="26" spans="1:63" x14ac:dyDescent="0.55000000000000004">
      <c r="B26" s="76">
        <v>0</v>
      </c>
      <c r="C26" s="76">
        <v>6.4005400000000004E-2</v>
      </c>
      <c r="F26" s="76">
        <v>0</v>
      </c>
      <c r="G26" s="76">
        <v>8.9174160000000002E-2</v>
      </c>
      <c r="L26" s="76">
        <v>0</v>
      </c>
      <c r="M26" s="76">
        <v>2.0605769999999999E-2</v>
      </c>
      <c r="P26" s="76">
        <v>0</v>
      </c>
      <c r="Q26" s="76">
        <v>3.5712519999999998E-2</v>
      </c>
      <c r="U26" s="2"/>
      <c r="V26" s="141">
        <v>2.8761950000000001E-2</v>
      </c>
      <c r="W26" s="141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93"/>
      <c r="AB26" s="7">
        <v>0.57660528</v>
      </c>
      <c r="AC26" s="7">
        <v>0.45333446999999999</v>
      </c>
      <c r="AD26" s="7">
        <v>0.58702829000000001</v>
      </c>
      <c r="AE26" s="93"/>
      <c r="AG26" s="2"/>
      <c r="AH26" s="141">
        <v>2.2949500000000001E-2</v>
      </c>
      <c r="AI26" s="141">
        <v>2.160666E-2</v>
      </c>
      <c r="AJ26" s="7">
        <v>0.59191033999999998</v>
      </c>
      <c r="AK26" s="7">
        <v>0.34451211999999998</v>
      </c>
      <c r="AL26" s="7">
        <v>0.59191033999999998</v>
      </c>
      <c r="AM26" s="93"/>
      <c r="AN26" s="7">
        <v>0.48816369999999998</v>
      </c>
      <c r="AO26" s="7">
        <v>0.39196962000000002</v>
      </c>
      <c r="AP26" s="7">
        <v>0.48816369999999998</v>
      </c>
      <c r="AQ26" s="93"/>
      <c r="AT26" s="76">
        <v>-3.3579999999999999E-3</v>
      </c>
      <c r="AU26" s="76">
        <v>5.796109E-2</v>
      </c>
      <c r="AX26" s="76">
        <v>-4.0622899999999997E-3</v>
      </c>
      <c r="AY26" s="76">
        <v>8.188136E-2</v>
      </c>
      <c r="BD26" s="76">
        <v>-2.4783719999999999E-2</v>
      </c>
      <c r="BE26" s="76">
        <v>3.0831049999999999E-2</v>
      </c>
      <c r="BH26" s="76">
        <v>-4.8003379999999998E-2</v>
      </c>
      <c r="BI26" s="76">
        <v>5.3692719999999999E-2</v>
      </c>
    </row>
    <row r="27" spans="1:63" x14ac:dyDescent="0.55000000000000004">
      <c r="B27" s="76">
        <v>5.4975400000000004E-3</v>
      </c>
      <c r="C27" s="76">
        <v>5.5398950000000002E-2</v>
      </c>
      <c r="F27" s="76">
        <v>6.3649600000000002E-3</v>
      </c>
      <c r="G27" s="76">
        <v>6.4799120000000002E-2</v>
      </c>
      <c r="L27" s="76">
        <v>0</v>
      </c>
      <c r="M27" s="76">
        <v>3.3718289999999998E-2</v>
      </c>
      <c r="P27" s="76">
        <v>0</v>
      </c>
      <c r="Q27" s="76">
        <v>4.058146E-2</v>
      </c>
      <c r="U27" s="2" t="s">
        <v>59</v>
      </c>
      <c r="V27" s="117">
        <v>9.6294980000000002E-2</v>
      </c>
      <c r="W27" s="117">
        <v>9.2188190000000003E-2</v>
      </c>
      <c r="X27" s="3">
        <v>1.1507194000000001</v>
      </c>
      <c r="Y27" s="3">
        <v>3.4494843999999998</v>
      </c>
      <c r="Z27" s="3"/>
      <c r="AA27" s="91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91">
        <v>0.33275264999999998</v>
      </c>
      <c r="AG27" s="2" t="s">
        <v>59</v>
      </c>
      <c r="AH27" s="117">
        <v>0.12596003</v>
      </c>
      <c r="AI27" s="117">
        <v>0.10630423</v>
      </c>
      <c r="AJ27" s="3">
        <v>1.472753</v>
      </c>
      <c r="AK27" s="3">
        <v>3.4267108999999998</v>
      </c>
      <c r="AL27" s="3"/>
      <c r="AM27" s="91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91">
        <v>0.39169320000000002</v>
      </c>
      <c r="AT27" s="76">
        <v>3.5364300000000001E-3</v>
      </c>
      <c r="AU27" s="76">
        <v>5.0723799999999999E-2</v>
      </c>
      <c r="AX27" s="76">
        <v>4.1378099999999996E-3</v>
      </c>
      <c r="AY27" s="76">
        <v>6.1491329999999997E-2</v>
      </c>
      <c r="BD27" s="76">
        <v>-1.42764E-2</v>
      </c>
      <c r="BE27" s="76">
        <v>4.6153720000000002E-2</v>
      </c>
      <c r="BH27" s="76">
        <v>-2.1858559999999999E-2</v>
      </c>
      <c r="BI27" s="76">
        <v>5.3089200000000003E-2</v>
      </c>
    </row>
    <row r="28" spans="1:63" x14ac:dyDescent="0.55000000000000004">
      <c r="B28" s="76">
        <v>1.0235040000000001E-2</v>
      </c>
      <c r="C28" s="76">
        <v>8.7609030000000004E-2</v>
      </c>
      <c r="F28" s="76">
        <v>1.177329E-2</v>
      </c>
      <c r="G28" s="76">
        <v>9.6057809999999993E-2</v>
      </c>
      <c r="L28" s="76">
        <v>0</v>
      </c>
      <c r="M28" s="76">
        <v>7.7920840000000005E-2</v>
      </c>
      <c r="P28" s="76">
        <v>0</v>
      </c>
      <c r="Q28" s="76">
        <v>8.1500690000000001E-2</v>
      </c>
      <c r="U28" s="2"/>
      <c r="V28" s="141">
        <v>2.1426730000000001E-2</v>
      </c>
      <c r="W28" s="141">
        <v>1.943609E-2</v>
      </c>
      <c r="X28" s="7">
        <v>0.67867694999999995</v>
      </c>
      <c r="Y28" s="7">
        <v>0.39170782999999998</v>
      </c>
      <c r="Z28" s="7"/>
      <c r="AA28" s="93"/>
      <c r="AB28" s="7">
        <v>0.64893856999999999</v>
      </c>
      <c r="AC28" s="7">
        <v>0.34048830000000002</v>
      </c>
      <c r="AD28" s="7">
        <v>0.64893856999999999</v>
      </c>
      <c r="AE28" s="93"/>
      <c r="AG28" s="2"/>
      <c r="AH28" s="141">
        <v>2.2468910000000002E-2</v>
      </c>
      <c r="AI28" s="141">
        <v>1.744911E-2</v>
      </c>
      <c r="AJ28" s="7">
        <v>0.89652907000000004</v>
      </c>
      <c r="AK28" s="7">
        <v>0.55233730000000003</v>
      </c>
      <c r="AL28" s="7"/>
      <c r="AM28" s="93"/>
      <c r="AN28" s="7">
        <v>0.57180427</v>
      </c>
      <c r="AO28" s="7">
        <v>0.37969236000000001</v>
      </c>
      <c r="AP28" s="7">
        <v>0.57180427</v>
      </c>
      <c r="AQ28" s="93"/>
      <c r="AT28" s="76">
        <v>8.0183500000000005E-3</v>
      </c>
      <c r="AU28" s="76">
        <v>9.1336500000000001E-2</v>
      </c>
      <c r="AX28" s="76">
        <v>9.3637400000000006E-3</v>
      </c>
      <c r="AY28" s="76">
        <v>9.5083769999999998E-2</v>
      </c>
      <c r="BD28" s="76">
        <v>-3.58283E-3</v>
      </c>
      <c r="BE28" s="76">
        <v>9.5867430000000003E-2</v>
      </c>
      <c r="BH28" s="76">
        <v>-4.4078499999999996E-3</v>
      </c>
      <c r="BI28" s="76">
        <v>9.795748E-2</v>
      </c>
    </row>
    <row r="29" spans="1:63" x14ac:dyDescent="0.55000000000000004">
      <c r="B29" s="76">
        <v>4.2979000000000003E-3</v>
      </c>
      <c r="C29" s="76">
        <v>5.9944360000000002E-2</v>
      </c>
      <c r="F29" s="76">
        <v>6.2653300000000004E-3</v>
      </c>
      <c r="G29" s="76">
        <v>8.3195599999999995E-2</v>
      </c>
      <c r="L29" s="76">
        <v>0</v>
      </c>
      <c r="M29" s="76">
        <v>5.1948099999999997E-2</v>
      </c>
      <c r="P29" s="76">
        <v>0</v>
      </c>
      <c r="Q29" s="76">
        <v>6.8329500000000001E-2</v>
      </c>
      <c r="U29" s="2" t="s">
        <v>60</v>
      </c>
      <c r="V29" s="117">
        <v>0.12072554000000001</v>
      </c>
      <c r="W29" s="117">
        <v>9.5554340000000001E-2</v>
      </c>
      <c r="X29" s="3">
        <v>0.11892828</v>
      </c>
      <c r="Y29" s="3">
        <v>3.4815537000000001</v>
      </c>
      <c r="Z29" s="3"/>
      <c r="AA29" s="91">
        <v>0.16517567</v>
      </c>
      <c r="AB29" s="3">
        <v>2.9053285</v>
      </c>
      <c r="AC29" s="3">
        <v>3.4955067999999998</v>
      </c>
      <c r="AD29" s="3"/>
      <c r="AE29" s="91">
        <v>0.28562335</v>
      </c>
      <c r="AG29" s="2" t="s">
        <v>60</v>
      </c>
      <c r="AH29" s="117">
        <v>0.10964056</v>
      </c>
      <c r="AI29" s="117">
        <v>9.3499750000000006E-2</v>
      </c>
      <c r="AJ29" s="3">
        <v>-2.4946823999999999</v>
      </c>
      <c r="AK29" s="3">
        <v>4.9043510000000001</v>
      </c>
      <c r="AL29" s="3"/>
      <c r="AM29" s="91">
        <v>0.30660643999999998</v>
      </c>
      <c r="AN29" s="3">
        <v>1.2845578</v>
      </c>
      <c r="AO29" s="3">
        <v>4.2490515000000002</v>
      </c>
      <c r="AP29" s="3"/>
      <c r="AQ29" s="91">
        <v>0.37372747000000001</v>
      </c>
      <c r="AT29" s="76">
        <v>5.6921699999999999E-3</v>
      </c>
      <c r="AU29" s="76">
        <v>5.9259689999999997E-2</v>
      </c>
      <c r="AX29" s="76">
        <v>8.0401399999999994E-3</v>
      </c>
      <c r="AY29" s="76">
        <v>8.4256940000000002E-2</v>
      </c>
      <c r="BD29" s="76">
        <v>-7.1621699999999998E-3</v>
      </c>
      <c r="BE29" s="76">
        <v>5.5783630000000001E-2</v>
      </c>
      <c r="BH29" s="76">
        <v>-1.016412E-2</v>
      </c>
      <c r="BI29" s="76">
        <v>7.5815839999999995E-2</v>
      </c>
    </row>
    <row r="30" spans="1:63" x14ac:dyDescent="0.55000000000000004">
      <c r="B30" s="76">
        <v>0</v>
      </c>
      <c r="C30" s="76">
        <v>5.640945E-2</v>
      </c>
      <c r="F30" s="76">
        <v>0</v>
      </c>
      <c r="G30" s="76">
        <v>5.0144319999999999E-2</v>
      </c>
      <c r="L30" s="76">
        <v>0</v>
      </c>
      <c r="M30" s="76">
        <v>7.1933910000000004E-2</v>
      </c>
      <c r="P30" s="76">
        <v>0</v>
      </c>
      <c r="Q30" s="76">
        <v>8.5707249999999999E-2</v>
      </c>
      <c r="U30" s="2"/>
      <c r="V30" s="141">
        <v>2.9570039999999999E-2</v>
      </c>
      <c r="W30" s="141">
        <v>2.9836399999999999E-2</v>
      </c>
      <c r="X30" s="7">
        <v>1.151062</v>
      </c>
      <c r="Y30" s="7">
        <v>0.55696544999999997</v>
      </c>
      <c r="Z30" s="7"/>
      <c r="AA30" s="93"/>
      <c r="AB30" s="7">
        <v>0.66171380999999996</v>
      </c>
      <c r="AC30" s="7">
        <v>0.35007568</v>
      </c>
      <c r="AD30" s="7"/>
      <c r="AE30" s="93"/>
      <c r="AG30" s="2"/>
      <c r="AH30" s="141">
        <v>3.1975820000000002E-2</v>
      </c>
      <c r="AI30" s="141">
        <v>2.6950470000000001E-2</v>
      </c>
      <c r="AJ30" s="7">
        <v>1.0537160000000001</v>
      </c>
      <c r="AK30" s="7">
        <v>0.49892408999999999</v>
      </c>
      <c r="AL30" s="7"/>
      <c r="AM30" s="93"/>
      <c r="AN30" s="7">
        <v>0.81504745999999995</v>
      </c>
      <c r="AO30" s="7">
        <v>0.42279327</v>
      </c>
      <c r="AP30" s="7"/>
      <c r="AQ30" s="93"/>
      <c r="AT30" s="76">
        <v>-4.8850100000000004E-3</v>
      </c>
      <c r="AU30" s="76">
        <v>5.6975989999999997E-2</v>
      </c>
      <c r="AX30" s="76">
        <v>-4.9180500000000002E-3</v>
      </c>
      <c r="AY30" s="76">
        <v>5.2065199999999999E-2</v>
      </c>
      <c r="BD30" s="76">
        <v>-1.303703E-2</v>
      </c>
      <c r="BE30" s="76">
        <v>7.8666760000000002E-2</v>
      </c>
      <c r="BH30" s="76">
        <v>-1.600466E-2</v>
      </c>
      <c r="BI30" s="76">
        <v>9.2434440000000007E-2</v>
      </c>
    </row>
    <row r="31" spans="1:63" x14ac:dyDescent="0.55000000000000004">
      <c r="B31" s="76">
        <v>4.8516219999999999E-2</v>
      </c>
      <c r="C31" s="76">
        <v>0.13461249</v>
      </c>
      <c r="F31" s="76">
        <v>4.9347380000000003E-2</v>
      </c>
      <c r="G31" s="76">
        <v>0.11489630000000001</v>
      </c>
      <c r="L31" s="76">
        <v>1.60319E-3</v>
      </c>
      <c r="M31" s="76">
        <v>9.0290490000000001E-2</v>
      </c>
      <c r="P31" s="76">
        <v>2.4841799999999999E-3</v>
      </c>
      <c r="Q31" s="76">
        <v>0.11016898999999999</v>
      </c>
      <c r="U31" s="2" t="s">
        <v>61</v>
      </c>
      <c r="V31" s="117">
        <v>0.14465549999999999</v>
      </c>
      <c r="W31" s="117">
        <v>0.11723712</v>
      </c>
      <c r="X31" s="3">
        <v>2.1276937999999999</v>
      </c>
      <c r="Y31" s="3">
        <v>1.9958012000000001</v>
      </c>
      <c r="Z31" s="3">
        <v>-2.1276937999999999</v>
      </c>
      <c r="AA31" s="91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91">
        <v>0.46402284999999999</v>
      </c>
      <c r="AG31" s="2" t="s">
        <v>61</v>
      </c>
      <c r="AH31" s="117">
        <v>0.15119908000000001</v>
      </c>
      <c r="AI31" s="117">
        <v>0.12718344000000001</v>
      </c>
      <c r="AJ31" s="3">
        <v>2.2778201</v>
      </c>
      <c r="AK31" s="3">
        <v>1.4687804</v>
      </c>
      <c r="AL31" s="3">
        <v>-2.2778201</v>
      </c>
      <c r="AM31" s="91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91">
        <v>0.46074983000000003</v>
      </c>
      <c r="AT31" s="76">
        <v>4.5573259999999997E-2</v>
      </c>
      <c r="AU31" s="76">
        <v>0.14521466999999999</v>
      </c>
      <c r="AX31" s="76">
        <v>4.9322739999999997E-2</v>
      </c>
      <c r="AY31" s="76">
        <v>0.11711264</v>
      </c>
      <c r="BD31" s="76">
        <v>7.2170699999999999E-3</v>
      </c>
      <c r="BE31" s="76">
        <v>9.7215700000000002E-2</v>
      </c>
      <c r="BH31" s="76">
        <v>1.118076E-2</v>
      </c>
      <c r="BI31" s="76">
        <v>0.11918916</v>
      </c>
    </row>
    <row r="32" spans="1:63" x14ac:dyDescent="0.55000000000000004">
      <c r="B32" s="76">
        <v>3.5050530000000003E-2</v>
      </c>
      <c r="C32" s="76">
        <v>0.14849575000000001</v>
      </c>
      <c r="F32" s="76">
        <v>2.3531489999999999E-2</v>
      </c>
      <c r="G32" s="76">
        <v>9.9846050000000006E-2</v>
      </c>
      <c r="L32" s="76">
        <v>0</v>
      </c>
      <c r="M32" s="76">
        <v>8.1785079999999996E-2</v>
      </c>
      <c r="P32" s="76">
        <v>0</v>
      </c>
      <c r="Q32" s="76">
        <v>8.7586839999999999E-2</v>
      </c>
      <c r="U32" s="2"/>
      <c r="V32" s="141">
        <v>3.828136E-2</v>
      </c>
      <c r="W32" s="141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93"/>
      <c r="AB32" s="7">
        <v>0.22913359</v>
      </c>
      <c r="AC32" s="7">
        <v>0.23294500000000001</v>
      </c>
      <c r="AD32" s="7">
        <v>0.24651980000000001</v>
      </c>
      <c r="AE32" s="93"/>
      <c r="AG32" s="2"/>
      <c r="AH32" s="141">
        <v>3.4954949999999999E-2</v>
      </c>
      <c r="AI32" s="141">
        <v>3.163386E-2</v>
      </c>
      <c r="AJ32" s="7">
        <v>0.28142777000000002</v>
      </c>
      <c r="AK32" s="7">
        <v>0.22840959999999999</v>
      </c>
      <c r="AL32" s="7">
        <v>0.28142777000000002</v>
      </c>
      <c r="AM32" s="93"/>
      <c r="AN32" s="7">
        <v>0.26132156000000001</v>
      </c>
      <c r="AO32" s="7">
        <v>0.25529021000000002</v>
      </c>
      <c r="AP32" s="7">
        <v>0.26132156000000001</v>
      </c>
      <c r="AQ32" s="93"/>
      <c r="AT32" s="76">
        <v>3.1969959999999999E-2</v>
      </c>
      <c r="AU32" s="76">
        <v>0.15210033000000001</v>
      </c>
      <c r="AX32" s="76">
        <v>2.289832E-2</v>
      </c>
      <c r="AY32" s="76">
        <v>0.10010755</v>
      </c>
      <c r="BD32" s="76">
        <v>3.64599E-3</v>
      </c>
      <c r="BE32" s="76">
        <v>8.6190749999999997E-2</v>
      </c>
      <c r="BH32" s="76">
        <v>4.7479499999999999E-3</v>
      </c>
      <c r="BI32" s="76">
        <v>9.0196750000000006E-2</v>
      </c>
    </row>
    <row r="33" spans="2:61" x14ac:dyDescent="0.55000000000000004">
      <c r="B33" s="76">
        <v>2.7638619999999999E-2</v>
      </c>
      <c r="C33" s="76">
        <v>0.1105178</v>
      </c>
      <c r="F33" s="76">
        <v>3.2167010000000003E-2</v>
      </c>
      <c r="G33" s="76">
        <v>0.12893837999999999</v>
      </c>
      <c r="L33" s="76">
        <v>1.8367680000000001E-2</v>
      </c>
      <c r="M33" s="76">
        <v>9.4257599999999997E-2</v>
      </c>
      <c r="P33" s="76">
        <v>2.601585E-2</v>
      </c>
      <c r="Q33" s="76">
        <v>9.7526329999999994E-2</v>
      </c>
      <c r="U33" s="2" t="s">
        <v>62</v>
      </c>
      <c r="V33" s="117">
        <v>0.10777562</v>
      </c>
      <c r="W33" s="117">
        <v>8.9860460000000003E-2</v>
      </c>
      <c r="X33" s="3">
        <v>2.334784</v>
      </c>
      <c r="Y33" s="3">
        <v>1.1048267000000001</v>
      </c>
      <c r="Z33" s="3">
        <v>-2.334784</v>
      </c>
      <c r="AA33" s="91">
        <v>0.33241436000000002</v>
      </c>
      <c r="AB33" s="3">
        <v>3.4088516000000002</v>
      </c>
      <c r="AC33" s="3">
        <v>1.8666197</v>
      </c>
      <c r="AD33" s="3">
        <v>-3.4088516000000002</v>
      </c>
      <c r="AE33" s="91">
        <v>0.44722906000000001</v>
      </c>
      <c r="AG33" s="2" t="s">
        <v>62</v>
      </c>
      <c r="AH33" s="117">
        <v>8.2287669999999993E-2</v>
      </c>
      <c r="AI33" s="117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91">
        <v>0.30655537999999999</v>
      </c>
      <c r="AN33" s="3">
        <v>3.2405157999999998</v>
      </c>
      <c r="AO33" s="3">
        <v>1.9276764</v>
      </c>
      <c r="AP33" s="3">
        <v>-3.2405157999999998</v>
      </c>
      <c r="AQ33" s="91">
        <v>0.46349642000000002</v>
      </c>
      <c r="AT33" s="76">
        <v>2.4048900000000002E-2</v>
      </c>
      <c r="AU33" s="76">
        <v>0.10081037</v>
      </c>
      <c r="AX33" s="76">
        <v>2.7428290000000001E-2</v>
      </c>
      <c r="AY33" s="76">
        <v>0.12600458</v>
      </c>
      <c r="BD33" s="76">
        <v>2.0259329999999999E-2</v>
      </c>
      <c r="BE33" s="76">
        <v>8.7597770000000005E-2</v>
      </c>
      <c r="BH33" s="76">
        <v>3.040259E-2</v>
      </c>
      <c r="BI33" s="76">
        <v>0.10054188</v>
      </c>
    </row>
    <row r="34" spans="2:61" x14ac:dyDescent="0.55000000000000004">
      <c r="B34" s="76">
        <v>5.5356269999999999E-2</v>
      </c>
      <c r="C34" s="76">
        <v>0.13809471000000001</v>
      </c>
      <c r="F34" s="76">
        <v>5.0694950000000003E-2</v>
      </c>
      <c r="G34" s="76">
        <v>0.11878228</v>
      </c>
      <c r="L34" s="76">
        <v>6.2516230000000006E-2</v>
      </c>
      <c r="M34" s="76">
        <v>0.14998197999999999</v>
      </c>
      <c r="P34" s="76">
        <v>5.3561329999999997E-2</v>
      </c>
      <c r="Q34" s="76">
        <v>0.12284044</v>
      </c>
      <c r="U34" s="2"/>
      <c r="V34" s="141">
        <v>4.42361E-2</v>
      </c>
      <c r="W34" s="141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92"/>
      <c r="AB34" s="7">
        <v>0.23205834</v>
      </c>
      <c r="AC34" s="7">
        <v>0.24123254</v>
      </c>
      <c r="AD34" s="7">
        <v>0.23205834</v>
      </c>
      <c r="AE34" s="92"/>
      <c r="AG34" s="2"/>
      <c r="AH34" s="141">
        <v>3.4601109999999997E-2</v>
      </c>
      <c r="AI34" s="141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92"/>
      <c r="AN34" s="7">
        <v>0.19473562</v>
      </c>
      <c r="AO34" s="7">
        <v>0.17986869</v>
      </c>
      <c r="AP34" s="7">
        <v>0.19473562</v>
      </c>
      <c r="AQ34" s="92"/>
      <c r="AT34" s="76">
        <v>4.9639679999999999E-2</v>
      </c>
      <c r="AU34" s="76">
        <v>0.12618218</v>
      </c>
      <c r="AX34" s="76">
        <v>4.7361E-2</v>
      </c>
      <c r="AY34" s="76">
        <v>0.11072775</v>
      </c>
      <c r="BD34" s="76">
        <v>6.3091159999999993E-2</v>
      </c>
      <c r="BE34" s="76">
        <v>0.15602399</v>
      </c>
      <c r="BH34" s="76">
        <v>5.7724200000000003E-2</v>
      </c>
      <c r="BI34" s="76">
        <v>0.12581202999999999</v>
      </c>
    </row>
    <row r="35" spans="2:61" x14ac:dyDescent="0.55000000000000004">
      <c r="B35" s="76">
        <v>3.629106E-2</v>
      </c>
      <c r="C35" s="76">
        <v>0.17098542</v>
      </c>
      <c r="F35" s="76">
        <v>3.469556E-2</v>
      </c>
      <c r="G35" s="76">
        <v>0.12154492</v>
      </c>
      <c r="L35" s="76">
        <v>5.6768350000000002E-2</v>
      </c>
      <c r="M35" s="76">
        <v>0.21819404000000001</v>
      </c>
      <c r="P35" s="76">
        <v>4.5508029999999998E-2</v>
      </c>
      <c r="Q35" s="76">
        <v>0.16982552000000001</v>
      </c>
      <c r="U35" s="4" t="s">
        <v>63</v>
      </c>
      <c r="V35" s="139">
        <v>6.9149429999999998E-2</v>
      </c>
      <c r="W35" s="139">
        <v>7.7307769999999998E-2</v>
      </c>
      <c r="X35" s="32">
        <v>1.8720961</v>
      </c>
      <c r="Y35" s="32">
        <v>0.41035798000000001</v>
      </c>
      <c r="Z35" s="32">
        <v>-1.8720961</v>
      </c>
      <c r="AA35" s="94">
        <v>0.49895212999999999</v>
      </c>
      <c r="AB35" s="32">
        <v>2.5336604999999999</v>
      </c>
      <c r="AC35" s="32">
        <v>0.73595449000000002</v>
      </c>
      <c r="AD35" s="32">
        <v>-2.4265177000000002</v>
      </c>
      <c r="AE35" s="94">
        <v>0.37497053000000002</v>
      </c>
      <c r="AG35" s="4" t="s">
        <v>63</v>
      </c>
      <c r="AH35" s="139">
        <v>-7.753554E-2</v>
      </c>
      <c r="AI35" s="139">
        <v>1.7459999999999999E-32</v>
      </c>
      <c r="AJ35" s="32">
        <v>1.4645047</v>
      </c>
      <c r="AK35" s="32">
        <v>0.34834010999999998</v>
      </c>
      <c r="AL35" s="32">
        <v>-1.4645047</v>
      </c>
      <c r="AM35" s="94">
        <v>0.37832079000000002</v>
      </c>
      <c r="AN35" s="32">
        <v>2.7124519999999999</v>
      </c>
      <c r="AO35" s="32">
        <v>0.54843529000000002</v>
      </c>
      <c r="AP35" s="32">
        <v>-2.7124519999999999</v>
      </c>
      <c r="AQ35" s="94">
        <v>0.25373779000000002</v>
      </c>
      <c r="AT35" s="76">
        <v>4.9680849999999999E-2</v>
      </c>
      <c r="AU35" s="76">
        <v>0.18085971000000001</v>
      </c>
      <c r="AX35" s="76">
        <v>5.1041280000000001E-2</v>
      </c>
      <c r="AY35" s="76">
        <v>0.13023779999999999</v>
      </c>
      <c r="BD35" s="76">
        <v>5.6046850000000002E-2</v>
      </c>
      <c r="BE35" s="76">
        <v>0.20397201000000001</v>
      </c>
      <c r="BH35" s="76">
        <v>4.571919E-2</v>
      </c>
      <c r="BI35" s="76">
        <v>0.17249321000000001</v>
      </c>
    </row>
    <row r="36" spans="2:61" x14ac:dyDescent="0.55000000000000004">
      <c r="B36" s="76">
        <v>3.349862E-2</v>
      </c>
      <c r="C36" s="76">
        <v>0.10705769</v>
      </c>
      <c r="F36" s="76">
        <v>2.6362469999999999E-2</v>
      </c>
      <c r="G36" s="76">
        <v>8.9647359999999995E-2</v>
      </c>
      <c r="L36" s="76">
        <v>2.4975600000000001E-2</v>
      </c>
      <c r="M36" s="76">
        <v>7.8244359999999999E-2</v>
      </c>
      <c r="P36" s="76">
        <v>3.57115E-2</v>
      </c>
      <c r="Q36" s="76">
        <v>0.11531775</v>
      </c>
      <c r="U36" s="2"/>
      <c r="V36" s="141">
        <v>7.9784610000000006E-2</v>
      </c>
      <c r="W36" s="141">
        <v>5.7594779999999998E-2</v>
      </c>
      <c r="X36" s="7">
        <v>0.25182575000000001</v>
      </c>
      <c r="Y36" s="7">
        <v>5.408669E-2</v>
      </c>
      <c r="Z36" s="7">
        <v>0.25182575000000001</v>
      </c>
      <c r="AA36" s="93"/>
      <c r="AB36" s="7">
        <v>0.1207844</v>
      </c>
      <c r="AC36" s="7">
        <v>0.11230688</v>
      </c>
      <c r="AD36" s="7">
        <v>0.15786063</v>
      </c>
      <c r="AE36" s="93"/>
      <c r="AG36" s="2"/>
      <c r="AH36" s="141">
        <v>7.4529819999999997E-2</v>
      </c>
      <c r="AI36" s="141">
        <v>7.9800900000000004E-3</v>
      </c>
      <c r="AJ36" s="7">
        <v>0.23775963</v>
      </c>
      <c r="AK36" s="7">
        <v>5.5930180000000003E-2</v>
      </c>
      <c r="AL36" s="7">
        <v>0.23775963</v>
      </c>
      <c r="AM36" s="93"/>
      <c r="AN36" s="7">
        <v>8.6443279999999997E-2</v>
      </c>
      <c r="AO36" s="7">
        <v>7.1674219999999997E-2</v>
      </c>
      <c r="AP36" s="7">
        <v>8.6443279999999997E-2</v>
      </c>
      <c r="AQ36" s="93"/>
      <c r="AT36" s="76">
        <v>4.1259009999999999E-2</v>
      </c>
      <c r="AU36" s="76">
        <v>0.10738518</v>
      </c>
      <c r="AX36" s="76">
        <v>3.390257E-2</v>
      </c>
      <c r="AY36" s="76">
        <v>9.5843830000000005E-2</v>
      </c>
      <c r="BD36" s="76">
        <v>2.3962399999999998E-2</v>
      </c>
      <c r="BE36" s="76">
        <v>7.8422989999999998E-2</v>
      </c>
      <c r="BH36" s="76">
        <v>3.5686580000000002E-2</v>
      </c>
      <c r="BI36" s="76">
        <v>0.11529378</v>
      </c>
    </row>
    <row r="37" spans="2:61" x14ac:dyDescent="0.55000000000000004">
      <c r="B37" s="76">
        <v>8.2465000000000004E-3</v>
      </c>
      <c r="C37" s="76">
        <v>5.7151059999999997E-2</v>
      </c>
      <c r="F37" s="76">
        <v>1.083399E-2</v>
      </c>
      <c r="G37" s="76">
        <v>7.2483629999999993E-2</v>
      </c>
      <c r="L37" s="76">
        <v>1.1442280000000001E-2</v>
      </c>
      <c r="M37" s="76">
        <v>5.78276E-2</v>
      </c>
      <c r="P37" s="76">
        <v>1.507294E-2</v>
      </c>
      <c r="Q37" s="76">
        <v>7.0083279999999998E-2</v>
      </c>
      <c r="U37" s="2" t="s">
        <v>64</v>
      </c>
      <c r="V37" s="117">
        <v>0.17337221</v>
      </c>
      <c r="W37" s="117">
        <v>0.14606938</v>
      </c>
      <c r="X37" s="3">
        <v>1.7270375</v>
      </c>
      <c r="Y37" s="3">
        <v>0.31509987</v>
      </c>
      <c r="Z37" s="3">
        <v>-1.7270375</v>
      </c>
      <c r="AA37" s="91">
        <v>0.70089449999999998</v>
      </c>
      <c r="AB37" s="3">
        <v>1.8309968000000001</v>
      </c>
      <c r="AC37" s="3">
        <v>0.62655148999999999</v>
      </c>
      <c r="AD37" s="3">
        <v>-1.8101635</v>
      </c>
      <c r="AE37" s="91">
        <v>0.55004043999999996</v>
      </c>
      <c r="AG37" s="2" t="s">
        <v>64</v>
      </c>
      <c r="AH37" s="117">
        <v>3.1497549999999999E-2</v>
      </c>
      <c r="AI37" s="117">
        <v>3.451924E-2</v>
      </c>
      <c r="AJ37" s="3">
        <v>1.8058714</v>
      </c>
      <c r="AK37" s="3">
        <v>0.39800954999999999</v>
      </c>
      <c r="AL37" s="3">
        <v>-1.8058714</v>
      </c>
      <c r="AM37" s="91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91">
        <v>0.53154915999999997</v>
      </c>
      <c r="AT37" s="76">
        <v>1.1110689999999999E-2</v>
      </c>
      <c r="AU37" s="76">
        <v>5.7724009999999999E-2</v>
      </c>
      <c r="AX37" s="76">
        <v>1.7035640000000001E-2</v>
      </c>
      <c r="AY37" s="76">
        <v>7.3992929999999998E-2</v>
      </c>
      <c r="BD37" s="76">
        <v>5.2249699999999998E-3</v>
      </c>
      <c r="BE37" s="76">
        <v>4.9570019999999999E-2</v>
      </c>
      <c r="BH37" s="76">
        <v>6.8218200000000001E-3</v>
      </c>
      <c r="BI37" s="76">
        <v>6.3328709999999996E-2</v>
      </c>
    </row>
    <row r="38" spans="2:61" x14ac:dyDescent="0.55000000000000004">
      <c r="B38" s="76">
        <v>0</v>
      </c>
      <c r="C38" s="76">
        <v>2.3509889999999999E-2</v>
      </c>
      <c r="F38" s="76">
        <v>0</v>
      </c>
      <c r="G38" s="76">
        <v>3.3870839999999999E-2</v>
      </c>
      <c r="L38" s="76">
        <v>0</v>
      </c>
      <c r="M38" s="76">
        <v>2.1300199999999998E-3</v>
      </c>
      <c r="P38" s="76">
        <v>0</v>
      </c>
      <c r="Q38" s="76">
        <v>3.30766E-3</v>
      </c>
      <c r="U38" s="2"/>
      <c r="V38" s="141">
        <v>0.14891857999999999</v>
      </c>
      <c r="W38" s="141">
        <v>0.11929826</v>
      </c>
      <c r="X38" s="7">
        <v>0.13283698999999999</v>
      </c>
      <c r="Y38" s="7">
        <v>2.6166289999999998E-2</v>
      </c>
      <c r="Z38" s="7">
        <v>0.13283698999999999</v>
      </c>
      <c r="AA38" s="93"/>
      <c r="AB38" s="7">
        <v>7.0373110000000003E-2</v>
      </c>
      <c r="AC38" s="7">
        <v>0.10251704</v>
      </c>
      <c r="AD38" s="7">
        <v>7.4683299999999994E-2</v>
      </c>
      <c r="AE38" s="93"/>
      <c r="AG38" s="2"/>
      <c r="AH38" s="141">
        <v>0.11953983</v>
      </c>
      <c r="AI38" s="141">
        <v>6.9098199999999999E-2</v>
      </c>
      <c r="AJ38" s="7">
        <v>0.12103377</v>
      </c>
      <c r="AK38" s="7">
        <v>3.0964599999999998E-2</v>
      </c>
      <c r="AL38" s="7">
        <v>0.12103377</v>
      </c>
      <c r="AM38" s="93"/>
      <c r="AN38" s="7">
        <v>7.3797979999999999E-2</v>
      </c>
      <c r="AO38" s="7">
        <v>6.0343300000000002E-2</v>
      </c>
      <c r="AP38" s="7">
        <v>7.3797979999999999E-2</v>
      </c>
      <c r="AQ38" s="93"/>
      <c r="AT38" s="76">
        <v>-7.6043400000000002E-3</v>
      </c>
      <c r="AU38" s="76">
        <v>2.220345E-2</v>
      </c>
      <c r="AX38" s="76">
        <v>-1.152362E-2</v>
      </c>
      <c r="AY38" s="76">
        <v>3.3053489999999998E-2</v>
      </c>
      <c r="BD38" s="76">
        <v>-1.629798E-2</v>
      </c>
      <c r="BE38" s="76">
        <v>5.5520300000000003E-3</v>
      </c>
      <c r="BH38" s="76">
        <v>-2.6198909999999999E-2</v>
      </c>
      <c r="BI38" s="76">
        <v>6.7416200000000003E-3</v>
      </c>
    </row>
    <row r="39" spans="2:61" x14ac:dyDescent="0.55000000000000004">
      <c r="B39" s="76">
        <v>0</v>
      </c>
      <c r="C39" s="76">
        <v>3.611752E-2</v>
      </c>
      <c r="F39" s="76">
        <v>0</v>
      </c>
      <c r="G39" s="76">
        <v>5.7633980000000001E-2</v>
      </c>
      <c r="L39" s="76">
        <v>0</v>
      </c>
      <c r="M39" s="76">
        <v>2.6795010000000001E-2</v>
      </c>
      <c r="P39" s="76">
        <v>0</v>
      </c>
      <c r="Q39" s="76">
        <v>3.245162E-2</v>
      </c>
      <c r="U39" s="2" t="s">
        <v>188</v>
      </c>
      <c r="V39" s="117">
        <v>-8.7356340000000005E-2</v>
      </c>
      <c r="W39" s="117">
        <v>4.0590000000000004E-21</v>
      </c>
      <c r="X39" s="3">
        <v>0.87197638</v>
      </c>
      <c r="Y39" s="3">
        <v>0.19403143</v>
      </c>
      <c r="Z39" s="3">
        <v>-0.87197638</v>
      </c>
      <c r="AA39" s="91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91">
        <v>0.37612331999999998</v>
      </c>
      <c r="AG39" s="2" t="s">
        <v>188</v>
      </c>
      <c r="AH39" s="117">
        <v>-1.4610389999999999E-2</v>
      </c>
      <c r="AI39" s="117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91">
        <v>0.71902518000000004</v>
      </c>
      <c r="AN39" s="3">
        <v>1.1726316999999999</v>
      </c>
      <c r="AO39" s="3">
        <v>0.25572128</v>
      </c>
      <c r="AP39" s="3">
        <v>-1.1726316999999999</v>
      </c>
      <c r="AQ39" s="91">
        <v>0.21312254</v>
      </c>
      <c r="AT39" s="76">
        <v>-7.3984400000000001E-3</v>
      </c>
      <c r="AU39" s="76">
        <v>3.3885440000000003E-2</v>
      </c>
      <c r="AX39" s="76">
        <v>-1.3506809999999999E-2</v>
      </c>
      <c r="AY39" s="76">
        <v>5.9169520000000003E-2</v>
      </c>
      <c r="BD39" s="76">
        <v>-1.7339150000000001E-2</v>
      </c>
      <c r="BE39" s="76">
        <v>2.4290490000000001E-2</v>
      </c>
      <c r="BH39" s="76">
        <v>-2.2772199999999999E-2</v>
      </c>
      <c r="BI39" s="76">
        <v>2.9938019999999999E-2</v>
      </c>
    </row>
    <row r="40" spans="2:61" x14ac:dyDescent="0.55000000000000004">
      <c r="B40" s="76">
        <v>0</v>
      </c>
      <c r="C40" s="76">
        <v>9.4648200000000005E-3</v>
      </c>
      <c r="F40" s="76">
        <v>0</v>
      </c>
      <c r="G40" s="76">
        <v>2.263679E-2</v>
      </c>
      <c r="L40" s="76">
        <v>0</v>
      </c>
      <c r="M40" s="76">
        <v>1.2002840000000001E-2</v>
      </c>
      <c r="P40" s="76">
        <v>0</v>
      </c>
      <c r="Q40" s="76">
        <v>1.9580150000000001E-2</v>
      </c>
      <c r="U40" s="5"/>
      <c r="V40" s="141">
        <v>0.15725681</v>
      </c>
      <c r="W40" s="141">
        <v>4.6176839999999997E-2</v>
      </c>
      <c r="X40" s="44">
        <v>7.1075609999999997E-2</v>
      </c>
      <c r="Y40" s="44">
        <v>1.8887620000000001E-2</v>
      </c>
      <c r="Z40" s="44">
        <v>7.1075609999999997E-2</v>
      </c>
      <c r="AA40" s="92"/>
      <c r="AB40" s="44">
        <v>0.13427094000000001</v>
      </c>
      <c r="AC40" s="44">
        <v>0.10167605</v>
      </c>
      <c r="AD40" s="44">
        <v>0.13427094000000001</v>
      </c>
      <c r="AE40" s="92"/>
      <c r="AG40" s="5"/>
      <c r="AH40" s="145">
        <v>0.16512219</v>
      </c>
      <c r="AI40" s="141">
        <v>9.0214879999999997E-2</v>
      </c>
      <c r="AJ40" s="44">
        <v>6.3725069999999995E-2</v>
      </c>
      <c r="AK40" s="44">
        <v>1.4263420000000001E-2</v>
      </c>
      <c r="AL40" s="44">
        <v>6.3725069999999995E-2</v>
      </c>
      <c r="AM40" s="92"/>
      <c r="AN40" s="44">
        <v>5.4211120000000002E-2</v>
      </c>
      <c r="AO40" s="44">
        <v>7.2723360000000001E-2</v>
      </c>
      <c r="AP40" s="44">
        <v>5.4211120000000002E-2</v>
      </c>
      <c r="AQ40" s="92"/>
      <c r="AT40" s="76">
        <v>-1.8909550000000001E-2</v>
      </c>
      <c r="AU40" s="76">
        <v>9.6104099999999998E-3</v>
      </c>
      <c r="AX40" s="76">
        <v>-5.2983469999999998E-2</v>
      </c>
      <c r="AY40" s="76">
        <v>2.361274E-2</v>
      </c>
      <c r="BD40" s="76">
        <v>-2.0948140000000001E-2</v>
      </c>
      <c r="BE40" s="76">
        <v>8.4557999999999994E-3</v>
      </c>
      <c r="BH40" s="76">
        <v>-3.6204109999999998E-2</v>
      </c>
      <c r="BI40" s="76">
        <v>1.434594E-2</v>
      </c>
    </row>
    <row r="41" spans="2:61" x14ac:dyDescent="0.55000000000000004">
      <c r="U41" s="4" t="s">
        <v>248</v>
      </c>
      <c r="V41" s="139">
        <v>2.94547E-2</v>
      </c>
      <c r="W41" s="139">
        <v>0.10451226</v>
      </c>
      <c r="X41" s="33" t="s">
        <v>97</v>
      </c>
      <c r="Y41" s="33" t="s">
        <v>97</v>
      </c>
      <c r="Z41" s="33" t="s">
        <v>97</v>
      </c>
      <c r="AA41" s="56" t="s">
        <v>97</v>
      </c>
      <c r="AB41" s="33" t="s">
        <v>97</v>
      </c>
      <c r="AC41" s="33" t="s">
        <v>97</v>
      </c>
      <c r="AD41" s="33" t="s">
        <v>97</v>
      </c>
      <c r="AE41" s="56" t="s">
        <v>97</v>
      </c>
      <c r="AG41" s="4" t="s">
        <v>248</v>
      </c>
      <c r="AH41" s="139">
        <v>0.11403551000000001</v>
      </c>
      <c r="AI41" s="139">
        <v>0.23019298999999999</v>
      </c>
      <c r="AJ41" s="33"/>
      <c r="AK41" s="33"/>
      <c r="AL41" s="33"/>
      <c r="AM41" s="56"/>
      <c r="AN41" s="33"/>
      <c r="AO41" s="33"/>
      <c r="AP41" s="33"/>
      <c r="AQ41" s="56"/>
    </row>
    <row r="42" spans="2:61" x14ac:dyDescent="0.55000000000000004">
      <c r="U42" s="2"/>
      <c r="V42" s="141">
        <v>9.314008E-2</v>
      </c>
      <c r="W42" s="141">
        <v>7.9557249999999996E-2</v>
      </c>
      <c r="X42" s="34" t="s">
        <v>97</v>
      </c>
      <c r="Y42" s="34" t="s">
        <v>97</v>
      </c>
      <c r="Z42" s="34" t="s">
        <v>97</v>
      </c>
      <c r="AA42" s="58" t="s">
        <v>97</v>
      </c>
      <c r="AB42" s="34" t="s">
        <v>97</v>
      </c>
      <c r="AC42" s="34" t="s">
        <v>97</v>
      </c>
      <c r="AD42" s="34" t="s">
        <v>97</v>
      </c>
      <c r="AE42" s="58" t="s">
        <v>97</v>
      </c>
      <c r="AG42" s="2"/>
      <c r="AH42" s="141">
        <v>8.0562830000000002E-2</v>
      </c>
      <c r="AI42" s="141">
        <v>7.2697849999999994E-2</v>
      </c>
      <c r="AJ42" s="34"/>
      <c r="AK42" s="34"/>
      <c r="AL42" s="34"/>
      <c r="AM42" s="58"/>
      <c r="AN42" s="34"/>
      <c r="AO42" s="34"/>
      <c r="AP42" s="34"/>
      <c r="AQ42" s="58"/>
    </row>
    <row r="43" spans="2:61" x14ac:dyDescent="0.55000000000000004">
      <c r="U43" s="2" t="s">
        <v>249</v>
      </c>
      <c r="V43" s="117">
        <v>-2.2441377999999998</v>
      </c>
      <c r="W43" s="117">
        <v>-2.0991939999999998</v>
      </c>
      <c r="X43" s="34" t="s">
        <v>97</v>
      </c>
      <c r="Y43" s="34" t="s">
        <v>97</v>
      </c>
      <c r="Z43" s="34" t="s">
        <v>97</v>
      </c>
      <c r="AA43" s="58" t="s">
        <v>97</v>
      </c>
      <c r="AB43" s="34" t="s">
        <v>97</v>
      </c>
      <c r="AC43" s="34" t="s">
        <v>97</v>
      </c>
      <c r="AD43" s="34" t="s">
        <v>97</v>
      </c>
      <c r="AE43" s="58" t="s">
        <v>97</v>
      </c>
      <c r="AG43" s="2" t="s">
        <v>250</v>
      </c>
      <c r="AH43" s="117">
        <v>0.40418831999999999</v>
      </c>
      <c r="AI43" s="117">
        <v>0.37055433999999998</v>
      </c>
      <c r="AJ43" s="34"/>
      <c r="AK43" s="34"/>
      <c r="AL43" s="34"/>
      <c r="AM43" s="58"/>
      <c r="AN43" s="34"/>
      <c r="AO43" s="34"/>
      <c r="AP43" s="34"/>
      <c r="AQ43" s="58"/>
    </row>
    <row r="44" spans="2:61" x14ac:dyDescent="0.55000000000000004">
      <c r="U44" s="2"/>
      <c r="V44" s="141">
        <v>0.40701224000000003</v>
      </c>
      <c r="W44" s="141">
        <v>0.42702800000000002</v>
      </c>
      <c r="X44" s="34" t="s">
        <v>97</v>
      </c>
      <c r="Y44" s="34" t="s">
        <v>97</v>
      </c>
      <c r="Z44" s="34" t="s">
        <v>97</v>
      </c>
      <c r="AA44" s="58" t="s">
        <v>97</v>
      </c>
      <c r="AB44" s="34" t="s">
        <v>97</v>
      </c>
      <c r="AC44" s="34" t="s">
        <v>97</v>
      </c>
      <c r="AD44" s="34" t="s">
        <v>97</v>
      </c>
      <c r="AE44" s="58" t="s">
        <v>97</v>
      </c>
      <c r="AG44" s="2"/>
      <c r="AH44" s="141">
        <v>0.17676765</v>
      </c>
      <c r="AI44" s="141">
        <v>0.15611559</v>
      </c>
      <c r="AJ44" s="34"/>
      <c r="AK44" s="34"/>
      <c r="AL44" s="34"/>
      <c r="AM44" s="58"/>
      <c r="AN44" s="34"/>
      <c r="AO44" s="34"/>
      <c r="AP44" s="34"/>
      <c r="AQ44" s="58"/>
    </row>
    <row r="45" spans="2:61" x14ac:dyDescent="0.55000000000000004">
      <c r="U45" s="2" t="s">
        <v>246</v>
      </c>
      <c r="V45" s="117"/>
      <c r="W45" s="117">
        <v>1.4916659999999999</v>
      </c>
      <c r="X45" s="34" t="s">
        <v>97</v>
      </c>
      <c r="Y45" s="34" t="s">
        <v>97</v>
      </c>
      <c r="Z45" s="34" t="s">
        <v>97</v>
      </c>
      <c r="AA45" s="58" t="s">
        <v>97</v>
      </c>
      <c r="AB45" s="34" t="s">
        <v>97</v>
      </c>
      <c r="AC45" s="34" t="s">
        <v>97</v>
      </c>
      <c r="AD45" s="34" t="s">
        <v>97</v>
      </c>
      <c r="AE45" s="58" t="s">
        <v>97</v>
      </c>
      <c r="AG45" s="2" t="s">
        <v>246</v>
      </c>
      <c r="AH45" s="117"/>
      <c r="AI45" s="117">
        <v>1.5580828</v>
      </c>
      <c r="AJ45" s="34"/>
      <c r="AK45" s="34"/>
      <c r="AL45" s="34"/>
      <c r="AM45" s="58"/>
      <c r="AN45" s="34"/>
      <c r="AO45" s="34"/>
      <c r="AP45" s="34"/>
      <c r="AQ45" s="58"/>
    </row>
    <row r="46" spans="2:61" x14ac:dyDescent="0.55000000000000004">
      <c r="U46" s="5"/>
      <c r="V46" s="145"/>
      <c r="W46" s="145">
        <v>0.33944460999999998</v>
      </c>
      <c r="X46" s="45" t="s">
        <v>97</v>
      </c>
      <c r="Y46" s="45" t="s">
        <v>97</v>
      </c>
      <c r="Z46" s="45" t="s">
        <v>97</v>
      </c>
      <c r="AA46" s="35" t="s">
        <v>97</v>
      </c>
      <c r="AB46" s="45" t="s">
        <v>97</v>
      </c>
      <c r="AC46" s="45" t="s">
        <v>97</v>
      </c>
      <c r="AD46" s="45" t="s">
        <v>97</v>
      </c>
      <c r="AE46" s="35" t="s">
        <v>97</v>
      </c>
      <c r="AG46" s="5"/>
      <c r="AH46" s="145"/>
      <c r="AI46" s="145">
        <v>0.33625485999999999</v>
      </c>
      <c r="AJ46" s="45"/>
      <c r="AK46" s="45"/>
      <c r="AL46" s="45"/>
      <c r="AM46" s="35"/>
      <c r="AN46" s="45"/>
      <c r="AO46" s="45"/>
      <c r="AP46" s="45"/>
      <c r="AQ46" s="35"/>
    </row>
    <row r="47" spans="2:61" x14ac:dyDescent="0.55000000000000004">
      <c r="U47" s="4" t="s">
        <v>67</v>
      </c>
      <c r="V47" s="153" t="s">
        <v>69</v>
      </c>
      <c r="W47" s="153" t="s">
        <v>69</v>
      </c>
      <c r="X47" s="89" t="s">
        <v>306</v>
      </c>
      <c r="Y47" s="89"/>
      <c r="Z47" s="90"/>
      <c r="AA47" s="90"/>
      <c r="AB47" s="89" t="s">
        <v>306</v>
      </c>
      <c r="AC47" s="89"/>
      <c r="AD47" s="90"/>
      <c r="AE47" s="90"/>
      <c r="AG47" s="2" t="s">
        <v>67</v>
      </c>
      <c r="AH47" s="132" t="s">
        <v>69</v>
      </c>
      <c r="AI47" s="132" t="s">
        <v>69</v>
      </c>
      <c r="AJ47" s="87" t="s">
        <v>306</v>
      </c>
      <c r="AK47" s="87"/>
      <c r="AL47" s="88"/>
      <c r="AM47" s="88"/>
      <c r="AN47" s="87" t="s">
        <v>306</v>
      </c>
      <c r="AO47" s="87"/>
      <c r="AP47" s="88"/>
      <c r="AQ47" s="88"/>
    </row>
    <row r="48" spans="2:61" x14ac:dyDescent="0.55000000000000004">
      <c r="U48" s="2" t="s">
        <v>252</v>
      </c>
      <c r="V48" s="132" t="s">
        <v>70</v>
      </c>
      <c r="W48" s="132" t="s">
        <v>70</v>
      </c>
      <c r="X48" s="87" t="s">
        <v>71</v>
      </c>
      <c r="Y48" s="87"/>
      <c r="Z48" s="88"/>
      <c r="AA48" s="88"/>
      <c r="AB48" s="87" t="s">
        <v>71</v>
      </c>
      <c r="AC48" s="87"/>
      <c r="AD48" s="88"/>
      <c r="AE48" s="88"/>
      <c r="AG48" s="2" t="s">
        <v>252</v>
      </c>
      <c r="AH48" s="132" t="s">
        <v>70</v>
      </c>
      <c r="AI48" s="132" t="s">
        <v>70</v>
      </c>
      <c r="AJ48" s="87" t="s">
        <v>71</v>
      </c>
      <c r="AK48" s="87"/>
      <c r="AL48" s="88"/>
      <c r="AM48" s="88"/>
      <c r="AN48" s="87" t="s">
        <v>71</v>
      </c>
      <c r="AO48" s="87"/>
      <c r="AP48" s="88"/>
      <c r="AQ48" s="88"/>
    </row>
    <row r="49" spans="21:43" ht="14.7" thickBot="1" x14ac:dyDescent="0.6">
      <c r="U49" s="2" t="s">
        <v>283</v>
      </c>
      <c r="V49" s="132" t="s">
        <v>284</v>
      </c>
      <c r="W49" s="132" t="s">
        <v>288</v>
      </c>
      <c r="X49" s="87" t="s">
        <v>284</v>
      </c>
      <c r="Y49" s="87"/>
      <c r="Z49" s="88"/>
      <c r="AA49" s="88"/>
      <c r="AB49" s="87" t="s">
        <v>284</v>
      </c>
      <c r="AC49" s="87"/>
      <c r="AD49" s="88"/>
      <c r="AE49" s="88"/>
      <c r="AG49" s="2" t="s">
        <v>283</v>
      </c>
      <c r="AH49" s="132" t="s">
        <v>284</v>
      </c>
      <c r="AI49" s="132" t="s">
        <v>288</v>
      </c>
      <c r="AJ49" s="87" t="s">
        <v>284</v>
      </c>
      <c r="AK49" s="87"/>
      <c r="AL49" s="88"/>
      <c r="AM49" s="88"/>
      <c r="AN49" s="87" t="s">
        <v>284</v>
      </c>
      <c r="AO49" s="87"/>
      <c r="AP49" s="88"/>
      <c r="AQ49" s="88"/>
    </row>
    <row r="50" spans="21:43" ht="14.7" thickTop="1" x14ac:dyDescent="0.55000000000000004">
      <c r="U50" s="85" t="s">
        <v>282</v>
      </c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G50" s="85" t="s">
        <v>282</v>
      </c>
      <c r="AH50" s="85"/>
      <c r="AI50" s="85"/>
      <c r="AJ50" s="85"/>
      <c r="AK50" s="85"/>
      <c r="AL50" s="85"/>
      <c r="AM50" s="85"/>
      <c r="AN50" s="85"/>
      <c r="AO50" s="85"/>
      <c r="AP50" s="85"/>
      <c r="AQ50" s="85"/>
    </row>
  </sheetData>
  <mergeCells count="108"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1:I1"/>
    <mergeCell ref="B2:E2"/>
    <mergeCell ref="F2:I2"/>
    <mergeCell ref="AB2:AE2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K1:S1"/>
    <mergeCell ref="L2:O2"/>
    <mergeCell ref="P2:S2"/>
    <mergeCell ref="X2:AA2"/>
    <mergeCell ref="X3:AA3"/>
    <mergeCell ref="AA5:AA6"/>
    <mergeCell ref="AS1:BA1"/>
    <mergeCell ref="AT2:AW2"/>
    <mergeCell ref="AX2:BA2"/>
    <mergeCell ref="BC1:BK1"/>
    <mergeCell ref="BD2:BG2"/>
    <mergeCell ref="BH2:BK2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137" priority="118">
      <formula>AND(ABS(V5/V6)&gt;_xlfn.NORM.INV(1-0.1/2,0,1),ABS(V5/V6)&lt;=_xlfn.NORM.INV(1-0.05/2,0,1))</formula>
    </cfRule>
    <cfRule type="expression" dxfId="136" priority="119">
      <formula>AND(ABS(V5/V6)&gt;_xlfn.NORM.INV(1-0.05/2,0,1),ABS(V5/V6)&lt;=_xlfn.NORM.INV(1-0.01/2,0,1))</formula>
    </cfRule>
    <cfRule type="expression" dxfId="135" priority="120">
      <formula>ABS(V5/V6)&gt;_xlfn.NORM.INV(1-0.01/2,0,1)</formula>
    </cfRule>
  </conditionalFormatting>
  <conditionalFormatting sqref="V41:Z41 AB41:AD41">
    <cfRule type="expression" dxfId="134" priority="25">
      <formula>AND(ABS(V41/V42)&gt;_xlfn.NORM.INV(1-0.1/2,0,1),ABS(V41/V42)&lt;=_xlfn.NORM.INV(1-0.05/2,0,1))</formula>
    </cfRule>
    <cfRule type="expression" dxfId="133" priority="26">
      <formula>AND(ABS(V41/V42)&gt;_xlfn.NORM.INV(1-0.05/2,0,1),ABS(V41/V42)&lt;=_xlfn.NORM.INV(1-0.01/2,0,1))</formula>
    </cfRule>
    <cfRule type="expression" dxfId="132" priority="27">
      <formula>ABS(V41/V42)&gt;_xlfn.NORM.INV(1-0.01/2,0,1)</formula>
    </cfRule>
  </conditionalFormatting>
  <conditionalFormatting sqref="V43:Z43 AB43:AD43">
    <cfRule type="expression" dxfId="131" priority="28">
      <formula>AND(ABS(V43/V44)&gt;_xlfn.NORM.INV(1-0.1/2,0,1),ABS(V43/V44)&lt;=_xlfn.NORM.INV(1-0.05/2,0,1))</formula>
    </cfRule>
    <cfRule type="expression" dxfId="130" priority="29">
      <formula>AND(ABS(V43/V44)&gt;_xlfn.NORM.INV(1-0.05/2,0,1),ABS(V43/V44)&lt;=_xlfn.NORM.INV(1-0.01/2,0,1))</formula>
    </cfRule>
    <cfRule type="expression" dxfId="129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128" priority="97">
      <formula>AND(ABS(AB5/AB6)&gt;_xlfn.NORM.INV(1-0.1/2,0,1),ABS(AB5/AB6)&lt;=_xlfn.NORM.INV(1-0.05/2,0,1))</formula>
    </cfRule>
    <cfRule type="expression" dxfId="127" priority="98">
      <formula>AND(ABS(AB5/AB6)&gt;_xlfn.NORM.INV(1-0.05/2,0,1),ABS(AB5/AB6)&lt;=_xlfn.NORM.INV(1-0.01/2,0,1))</formula>
    </cfRule>
    <cfRule type="expression" dxfId="126" priority="99">
      <formula>ABS(AB5/AB6)&gt;_xlfn.NORM.INV(1-0.01/2,0,1)</formula>
    </cfRule>
  </conditionalFormatting>
  <conditionalFormatting sqref="AB37:AD37">
    <cfRule type="expression" dxfId="125" priority="73">
      <formula>AND(ABS(AB37/AB38)&gt;_xlfn.NORM.INV(1-0.1/2,0,1),ABS(AB37/AB38)&lt;=_xlfn.NORM.INV(1-0.05/2,0,1))</formula>
    </cfRule>
    <cfRule type="expression" dxfId="124" priority="74">
      <formula>AND(ABS(AB37/AB38)&gt;_xlfn.NORM.INV(1-0.05/2,0,1),ABS(AB37/AB38)&lt;=_xlfn.NORM.INV(1-0.01/2,0,1))</formula>
    </cfRule>
    <cfRule type="expression" dxfId="123" priority="75">
      <formula>ABS(AB37/AB38)&gt;_xlfn.NORM.INV(1-0.01/2,0,1)</formula>
    </cfRule>
  </conditionalFormatting>
  <conditionalFormatting sqref="AH41:AL41">
    <cfRule type="expression" dxfId="122" priority="10">
      <formula>AND(ABS(AH41/AH42)&gt;_xlfn.NORM.INV(1-0.1/2,0,1),ABS(AH41/AH42)&lt;=_xlfn.NORM.INV(1-0.05/2,0,1))</formula>
    </cfRule>
    <cfRule type="expression" dxfId="121" priority="11">
      <formula>AND(ABS(AH41/AH42)&gt;_xlfn.NORM.INV(1-0.05/2,0,1),ABS(AH41/AH42)&lt;=_xlfn.NORM.INV(1-0.01/2,0,1))</formula>
    </cfRule>
    <cfRule type="expression" dxfId="120" priority="12">
      <formula>ABS(AH41/AH42)&gt;_xlfn.NORM.INV(1-0.01/2,0,1)</formula>
    </cfRule>
  </conditionalFormatting>
  <conditionalFormatting sqref="AH43:AL43">
    <cfRule type="expression" dxfId="119" priority="22">
      <formula>AND(ABS(AH43/AH44)&gt;_xlfn.NORM.INV(1-0.1/2,0,1),ABS(AH43/AH44)&lt;=_xlfn.NORM.INV(1-0.05/2,0,1))</formula>
    </cfRule>
    <cfRule type="expression" dxfId="118" priority="23">
      <formula>AND(ABS(AH43/AH44)&gt;_xlfn.NORM.INV(1-0.05/2,0,1),ABS(AH43/AH44)&lt;=_xlfn.NORM.INV(1-0.01/2,0,1))</formula>
    </cfRule>
    <cfRule type="expression" dxfId="117" priority="24">
      <formula>ABS(AH43/AH44)&gt;_xlfn.NORM.INV(1-0.01/2,0,1)</formula>
    </cfRule>
  </conditionalFormatting>
  <conditionalFormatting sqref="AH45:AL45">
    <cfRule type="expression" dxfId="116" priority="193">
      <formula>AND(ABS(AH45/AH46)&gt;_xlfn.NORM.INV(1-0.1/2,0,1),ABS(AH45/AH46)&lt;=_xlfn.NORM.INV(1-0.05/2,0,1))</formula>
    </cfRule>
    <cfRule type="expression" dxfId="115" priority="194">
      <formula>AND(ABS(AH45/AH46)&gt;_xlfn.NORM.INV(1-0.05/2,0,1),ABS(AH45/AH46)&lt;=_xlfn.NORM.INV(1-0.01/2,0,1))</formula>
    </cfRule>
    <cfRule type="expression" dxfId="114" priority="195">
      <formula>ABS(AH45/AH46)&gt;_xlfn.NORM.INV(1-0.01/2,0,1)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113" priority="91">
      <formula>AND(ABS(AN5/AN6)&gt;_xlfn.NORM.INV(1-0.1/2,0,1),ABS(AN5/AN6)&lt;=_xlfn.NORM.INV(1-0.05/2,0,1))</formula>
    </cfRule>
    <cfRule type="expression" dxfId="112" priority="92">
      <formula>AND(ABS(AN5/AN6)&gt;_xlfn.NORM.INV(1-0.05/2,0,1),ABS(AN5/AN6)&lt;=_xlfn.NORM.INV(1-0.01/2,0,1))</formula>
    </cfRule>
    <cfRule type="expression" dxfId="111" priority="93">
      <formula>ABS(AN5/AN6)&gt;_xlfn.NORM.INV(1-0.01/2,0,1)</formula>
    </cfRule>
  </conditionalFormatting>
  <conditionalFormatting sqref="AN37:AP37">
    <cfRule type="expression" dxfId="110" priority="67">
      <formula>AND(ABS(AN37/AN38)&gt;_xlfn.NORM.INV(1-0.1/2,0,1),ABS(AN37/AN38)&lt;=_xlfn.NORM.INV(1-0.05/2,0,1))</formula>
    </cfRule>
    <cfRule type="expression" dxfId="109" priority="68">
      <formula>AND(ABS(AN37/AN38)&gt;_xlfn.NORM.INV(1-0.05/2,0,1),ABS(AN37/AN38)&lt;=_xlfn.NORM.INV(1-0.01/2,0,1))</formula>
    </cfRule>
    <cfRule type="expression" dxfId="108" priority="69">
      <formula>ABS(AN37/AN38)&gt;_xlfn.NORM.INV(1-0.01/2,0,1)</formula>
    </cfRule>
  </conditionalFormatting>
  <conditionalFormatting sqref="AN41:AP41">
    <cfRule type="expression" dxfId="107" priority="7">
      <formula>AND(ABS(AN41/AN42)&gt;_xlfn.NORM.INV(1-0.1/2,0,1),ABS(AN41/AN42)&lt;=_xlfn.NORM.INV(1-0.05/2,0,1))</formula>
    </cfRule>
    <cfRule type="expression" dxfId="106" priority="8">
      <formula>AND(ABS(AN41/AN42)&gt;_xlfn.NORM.INV(1-0.05/2,0,1),ABS(AN41/AN42)&lt;=_xlfn.NORM.INV(1-0.01/2,0,1))</formula>
    </cfRule>
    <cfRule type="expression" dxfId="105" priority="9">
      <formula>ABS(AN41/AN42)&gt;_xlfn.NORM.INV(1-0.01/2,0,1)</formula>
    </cfRule>
  </conditionalFormatting>
  <conditionalFormatting sqref="AN43:AP43">
    <cfRule type="expression" dxfId="104" priority="19">
      <formula>AND(ABS(AN43/AN44)&gt;_xlfn.NORM.INV(1-0.1/2,0,1),ABS(AN43/AN44)&lt;=_xlfn.NORM.INV(1-0.05/2,0,1))</formula>
    </cfRule>
    <cfRule type="expression" dxfId="103" priority="20">
      <formula>AND(ABS(AN43/AN44)&gt;_xlfn.NORM.INV(1-0.05/2,0,1),ABS(AN43/AN44)&lt;=_xlfn.NORM.INV(1-0.01/2,0,1))</formula>
    </cfRule>
    <cfRule type="expression" dxfId="102" priority="21">
      <formula>ABS(AN43/AN44)&gt;_xlfn.NORM.INV(1-0.01/2,0,1)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workbookViewId="0">
      <selection activeCell="AA22" sqref="AA22:AM39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83" t="s">
        <v>229</v>
      </c>
      <c r="B1" s="84"/>
      <c r="C1" s="84"/>
      <c r="D1" s="84"/>
      <c r="E1" s="84"/>
      <c r="G1" s="82" t="s">
        <v>196</v>
      </c>
      <c r="H1" s="82"/>
      <c r="I1" s="82"/>
      <c r="J1" s="82"/>
      <c r="K1" s="82"/>
      <c r="L1" s="82"/>
      <c r="M1" s="82"/>
      <c r="N1" s="82"/>
      <c r="O1" s="84"/>
      <c r="Q1" s="82" t="s">
        <v>199</v>
      </c>
      <c r="R1" s="82"/>
      <c r="S1" s="82"/>
      <c r="T1" s="82"/>
      <c r="U1" s="82"/>
      <c r="V1" s="82"/>
      <c r="W1" s="82"/>
      <c r="X1" s="82"/>
      <c r="Y1" s="84"/>
      <c r="AA1" s="82" t="s">
        <v>230</v>
      </c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04" t="s">
        <v>245</v>
      </c>
      <c r="H2" s="96" t="s">
        <v>117</v>
      </c>
      <c r="I2" s="96"/>
      <c r="J2" s="96"/>
      <c r="K2" s="96" t="s">
        <v>142</v>
      </c>
      <c r="L2" s="98"/>
      <c r="M2" s="98"/>
      <c r="N2" s="96" t="s">
        <v>226</v>
      </c>
      <c r="O2" s="98"/>
      <c r="Q2" s="104" t="s">
        <v>245</v>
      </c>
      <c r="R2" s="96" t="s">
        <v>117</v>
      </c>
      <c r="S2" s="96"/>
      <c r="T2" s="96"/>
      <c r="U2" s="96" t="s">
        <v>142</v>
      </c>
      <c r="V2" s="98"/>
      <c r="W2" s="98"/>
      <c r="X2" s="96" t="s">
        <v>226</v>
      </c>
      <c r="Y2" s="98"/>
      <c r="AA2" s="104" t="s">
        <v>245</v>
      </c>
      <c r="AB2" s="96" t="s">
        <v>114</v>
      </c>
      <c r="AC2" s="96"/>
      <c r="AD2" s="96"/>
      <c r="AE2" s="96" t="s">
        <v>115</v>
      </c>
      <c r="AF2" s="98"/>
      <c r="AG2" s="98"/>
      <c r="AH2" s="96" t="s">
        <v>116</v>
      </c>
      <c r="AI2" s="98"/>
      <c r="AJ2" s="98"/>
      <c r="AK2" s="96" t="s">
        <v>225</v>
      </c>
      <c r="AL2" s="98"/>
      <c r="AM2" s="98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92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92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92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117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117">
        <v>3.2261500000000001E-3</v>
      </c>
      <c r="W4" s="117">
        <v>3.6118299999999999E-3</v>
      </c>
      <c r="X4" s="3">
        <v>8.8386799999999998E-3</v>
      </c>
      <c r="Y4" s="3">
        <v>8.0725599999999995E-3</v>
      </c>
      <c r="AA4" s="131" t="s">
        <v>169</v>
      </c>
      <c r="AB4" s="117">
        <v>3.5357140000000002E-2</v>
      </c>
      <c r="AC4" s="117">
        <v>3.4577700000000002E-3</v>
      </c>
      <c r="AD4" s="117">
        <v>3.4808399999999998E-3</v>
      </c>
      <c r="AE4" s="117">
        <v>0.30446551999999999</v>
      </c>
      <c r="AF4" s="117">
        <v>2.9814340000000002E-2</v>
      </c>
      <c r="AG4" s="117">
        <v>3.0297060000000001E-2</v>
      </c>
      <c r="AH4" s="117">
        <v>0.30068718</v>
      </c>
      <c r="AI4" s="117">
        <v>2.9438539999999999E-2</v>
      </c>
      <c r="AJ4" s="117">
        <v>3.3048790000000001E-2</v>
      </c>
      <c r="AK4" s="117">
        <v>3.8494475000000001</v>
      </c>
      <c r="AL4" s="117">
        <v>0.37705966000000002</v>
      </c>
      <c r="AM4" s="117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141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141">
        <v>1.00902E-3</v>
      </c>
      <c r="W5" s="141">
        <v>8.2050000000000005E-4</v>
      </c>
      <c r="X5" s="7">
        <v>1.9071299999999999E-3</v>
      </c>
      <c r="Y5" s="7">
        <v>2.3472800000000002E-3</v>
      </c>
      <c r="AA5" s="131"/>
      <c r="AB5" s="141">
        <v>1.1751279999999999E-2</v>
      </c>
      <c r="AC5" s="141">
        <v>1.1424600000000001E-3</v>
      </c>
      <c r="AD5" s="141">
        <v>1.0267900000000001E-3</v>
      </c>
      <c r="AE5" s="141">
        <v>0.10668958000000001</v>
      </c>
      <c r="AF5" s="141">
        <v>1.0407599999999999E-2</v>
      </c>
      <c r="AG5" s="141">
        <v>9.9341700000000008E-3</v>
      </c>
      <c r="AH5" s="141">
        <v>0.10835715</v>
      </c>
      <c r="AI5" s="141">
        <v>1.0547630000000001E-2</v>
      </c>
      <c r="AJ5" s="141">
        <v>9.7908000000000005E-3</v>
      </c>
      <c r="AK5" s="141">
        <v>1.4844542000000001</v>
      </c>
      <c r="AL5" s="141">
        <v>0.14469725</v>
      </c>
      <c r="AM5" s="141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117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117">
        <v>1.3845680000000001E-2</v>
      </c>
      <c r="W6" s="117">
        <v>1.214792E-2</v>
      </c>
      <c r="X6" s="3">
        <v>2.6864200000000001E-3</v>
      </c>
      <c r="Y6" s="3">
        <v>3.5322299999999999E-3</v>
      </c>
      <c r="AA6" s="131" t="s">
        <v>233</v>
      </c>
      <c r="AB6" s="117">
        <v>0.13512308000000001</v>
      </c>
      <c r="AC6" s="117">
        <v>1.3214429999999999E-2</v>
      </c>
      <c r="AD6" s="117">
        <v>1.1662489999999999E-2</v>
      </c>
      <c r="AE6" s="117">
        <v>0.13465795999999999</v>
      </c>
      <c r="AF6" s="117">
        <v>1.318618E-2</v>
      </c>
      <c r="AG6" s="117">
        <v>1.1642690000000001E-2</v>
      </c>
      <c r="AH6" s="117">
        <v>0.135269</v>
      </c>
      <c r="AI6" s="117">
        <v>1.3243410000000001E-2</v>
      </c>
      <c r="AJ6" s="117">
        <v>1.168224E-2</v>
      </c>
      <c r="AK6" s="117">
        <v>0.1359196</v>
      </c>
      <c r="AL6" s="117">
        <v>1.331355E-2</v>
      </c>
      <c r="AM6" s="117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141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141">
        <v>3.6385999999999998E-4</v>
      </c>
      <c r="W7" s="141">
        <v>3.2903000000000001E-4</v>
      </c>
      <c r="X7" s="7">
        <v>2.13971E-3</v>
      </c>
      <c r="Y7" s="7">
        <v>2.62174E-3</v>
      </c>
      <c r="AA7" s="131"/>
      <c r="AB7" s="141">
        <v>7.9653199999999997E-3</v>
      </c>
      <c r="AC7" s="141">
        <v>4.2465999999999999E-4</v>
      </c>
      <c r="AD7" s="141">
        <v>4.1299000000000002E-4</v>
      </c>
      <c r="AE7" s="141">
        <v>7.9887299999999994E-3</v>
      </c>
      <c r="AF7" s="141">
        <v>4.3283999999999998E-4</v>
      </c>
      <c r="AG7" s="141">
        <v>4.1790000000000002E-4</v>
      </c>
      <c r="AH7" s="141">
        <v>7.9768200000000008E-3</v>
      </c>
      <c r="AI7" s="141">
        <v>4.2796000000000002E-4</v>
      </c>
      <c r="AJ7" s="141">
        <v>4.1308000000000002E-4</v>
      </c>
      <c r="AK7" s="141">
        <v>7.9490700000000008E-3</v>
      </c>
      <c r="AL7" s="141">
        <v>4.2168000000000001E-4</v>
      </c>
      <c r="AM7" s="141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117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131" t="s">
        <v>236</v>
      </c>
      <c r="AB8" s="117">
        <v>0.35444365</v>
      </c>
      <c r="AC8" s="117">
        <v>3.4662989999999998E-2</v>
      </c>
      <c r="AD8" s="117">
        <v>2.944681E-2</v>
      </c>
      <c r="AE8" s="117">
        <v>0.35331142999999998</v>
      </c>
      <c r="AF8" s="117">
        <v>3.4597509999999998E-2</v>
      </c>
      <c r="AG8" s="117">
        <v>2.956874E-2</v>
      </c>
      <c r="AH8" s="117">
        <v>0.35282850999999998</v>
      </c>
      <c r="AI8" s="117">
        <v>3.4543400000000002E-2</v>
      </c>
      <c r="AJ8" s="117">
        <v>2.9718029999999999E-2</v>
      </c>
      <c r="AK8" s="117">
        <v>0.35350089000000001</v>
      </c>
      <c r="AL8" s="117">
        <v>3.4625990000000002E-2</v>
      </c>
      <c r="AM8" s="117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131"/>
      <c r="AB9" s="141">
        <v>8.4552269999999999E-2</v>
      </c>
      <c r="AC9" s="141">
        <v>8.0650800000000005E-3</v>
      </c>
      <c r="AD9" s="141">
        <v>8.7741899999999994E-3</v>
      </c>
      <c r="AE9" s="141">
        <v>8.4019670000000005E-2</v>
      </c>
      <c r="AF9" s="141">
        <v>8.0253500000000005E-3</v>
      </c>
      <c r="AG9" s="141">
        <v>8.7773899999999995E-3</v>
      </c>
      <c r="AH9" s="141">
        <v>8.4130960000000005E-2</v>
      </c>
      <c r="AI9" s="141">
        <v>8.0356300000000002E-3</v>
      </c>
      <c r="AJ9" s="141">
        <v>8.7705300000000003E-3</v>
      </c>
      <c r="AK9" s="141">
        <v>8.4248089999999998E-2</v>
      </c>
      <c r="AL9" s="141">
        <v>8.0521099999999995E-3</v>
      </c>
      <c r="AM9" s="141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131" t="s">
        <v>207</v>
      </c>
      <c r="AB10" s="117">
        <v>-3.7326369999999998E-2</v>
      </c>
      <c r="AC10" s="117">
        <v>-3.6503500000000001E-3</v>
      </c>
      <c r="AD10" s="117">
        <v>-2.7626999999999999E-3</v>
      </c>
      <c r="AE10" s="117">
        <v>-3.570665E-2</v>
      </c>
      <c r="AF10" s="117">
        <v>-3.4965199999999999E-3</v>
      </c>
      <c r="AG10" s="117">
        <v>-2.65402E-3</v>
      </c>
      <c r="AH10" s="117">
        <v>-3.6007549999999999E-2</v>
      </c>
      <c r="AI10" s="117">
        <v>-3.5252899999999999E-3</v>
      </c>
      <c r="AJ10" s="117">
        <v>-2.6427500000000001E-3</v>
      </c>
      <c r="AK10" s="117">
        <v>-3.7735829999999998E-2</v>
      </c>
      <c r="AL10" s="117">
        <v>-3.6962900000000001E-3</v>
      </c>
      <c r="AM10" s="117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131"/>
      <c r="AB11" s="141">
        <v>3.2673260000000003E-2</v>
      </c>
      <c r="AC11" s="141">
        <v>3.1966099999999999E-3</v>
      </c>
      <c r="AD11" s="141">
        <v>3.5778099999999998E-3</v>
      </c>
      <c r="AE11" s="141">
        <v>3.2743469999999997E-2</v>
      </c>
      <c r="AF11" s="141">
        <v>3.2068700000000001E-3</v>
      </c>
      <c r="AG11" s="141">
        <v>3.5872999999999999E-3</v>
      </c>
      <c r="AH11" s="141">
        <v>3.2763340000000002E-2</v>
      </c>
      <c r="AI11" s="141">
        <v>3.2088400000000001E-3</v>
      </c>
      <c r="AJ11" s="141">
        <v>3.5872E-3</v>
      </c>
      <c r="AK11" s="141">
        <v>3.2595029999999997E-2</v>
      </c>
      <c r="AL11" s="141">
        <v>3.19426E-3</v>
      </c>
      <c r="AM11" s="141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7">
        <v>-2.122744E-2</v>
      </c>
      <c r="S12" s="7">
        <v>-1.60652E-3</v>
      </c>
      <c r="T12" s="7">
        <v>-1.78867E-3</v>
      </c>
      <c r="U12" s="7">
        <v>2.6784260000000001E-2</v>
      </c>
      <c r="V12" s="7">
        <v>2.6147700000000002E-3</v>
      </c>
      <c r="W12" s="7">
        <v>-1.7925599999999999E-3</v>
      </c>
      <c r="X12" s="7">
        <v>-3.5965699999999999E-3</v>
      </c>
      <c r="Y12" s="7">
        <v>-3.2470300000000001E-3</v>
      </c>
      <c r="AA12" s="171" t="s">
        <v>166</v>
      </c>
      <c r="AB12" s="141">
        <v>-0.15157478999999999</v>
      </c>
      <c r="AC12" s="141">
        <v>-1.4823329999999999E-2</v>
      </c>
      <c r="AD12" s="141">
        <v>-1.63442E-2</v>
      </c>
      <c r="AE12" s="141">
        <v>-0.15768157999999999</v>
      </c>
      <c r="AF12" s="141">
        <v>-1.544074E-2</v>
      </c>
      <c r="AG12" s="141">
        <v>-1.6800369999999998E-2</v>
      </c>
      <c r="AH12" s="141">
        <v>-0.15738384</v>
      </c>
      <c r="AI12" s="141">
        <v>-1.540854E-2</v>
      </c>
      <c r="AJ12" s="141">
        <v>-1.709012E-2</v>
      </c>
      <c r="AK12" s="141">
        <v>-0.1504761</v>
      </c>
      <c r="AL12" s="141">
        <v>-1.473938E-2</v>
      </c>
      <c r="AM12" s="141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131"/>
      <c r="AB13" s="141">
        <v>0.16626631</v>
      </c>
      <c r="AC13" s="141">
        <v>1.6207559999999999E-2</v>
      </c>
      <c r="AD13" s="141">
        <v>1.918837E-2</v>
      </c>
      <c r="AE13" s="141">
        <v>0.16554550000000001</v>
      </c>
      <c r="AF13" s="141">
        <v>1.61596E-2</v>
      </c>
      <c r="AG13" s="141">
        <v>1.9183390000000002E-2</v>
      </c>
      <c r="AH13" s="141">
        <v>0.16517601000000001</v>
      </c>
      <c r="AI13" s="141">
        <v>1.6122549999999999E-2</v>
      </c>
      <c r="AJ13" s="141">
        <v>1.9147580000000001E-2</v>
      </c>
      <c r="AK13" s="141">
        <v>0.16420498</v>
      </c>
      <c r="AL13" s="141">
        <v>1.6039100000000001E-2</v>
      </c>
      <c r="AM13" s="141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131" t="s">
        <v>239</v>
      </c>
      <c r="AB14" s="117">
        <v>0.46893670999999998</v>
      </c>
      <c r="AC14" s="117">
        <v>4.585989E-2</v>
      </c>
      <c r="AD14" s="117">
        <v>8.4819400000000003E-3</v>
      </c>
      <c r="AE14" s="117">
        <v>0.60944144</v>
      </c>
      <c r="AF14" s="117">
        <v>5.9678660000000001E-2</v>
      </c>
      <c r="AG14" s="117">
        <v>3.4549799999999999E-2</v>
      </c>
      <c r="AH14" s="117">
        <v>0.34600828</v>
      </c>
      <c r="AI14" s="117">
        <v>3.3875669999999997E-2</v>
      </c>
      <c r="AJ14" s="117">
        <v>9.8998100000000002E-3</v>
      </c>
      <c r="AK14" s="117">
        <v>6.8953410000000007E-2</v>
      </c>
      <c r="AL14" s="117">
        <v>6.7540999999999999E-3</v>
      </c>
      <c r="AM14" s="117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131"/>
      <c r="AB15" s="141">
        <v>2.4667810000000001</v>
      </c>
      <c r="AC15" s="141">
        <v>0.24155661</v>
      </c>
      <c r="AD15" s="141">
        <v>0.26746535999999999</v>
      </c>
      <c r="AE15" s="141">
        <v>2.4790839999999998</v>
      </c>
      <c r="AF15" s="141">
        <v>0.24315012999999999</v>
      </c>
      <c r="AG15" s="141">
        <v>0.26626237000000003</v>
      </c>
      <c r="AH15" s="141">
        <v>2.4698848999999998</v>
      </c>
      <c r="AI15" s="141">
        <v>0.24203468</v>
      </c>
      <c r="AJ15" s="141">
        <v>0.26678885000000002</v>
      </c>
      <c r="AK15" s="141">
        <v>2.4698297999999999</v>
      </c>
      <c r="AL15" s="141">
        <v>0.24197075000000001</v>
      </c>
      <c r="AM15" s="141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131" t="s">
        <v>242</v>
      </c>
      <c r="AB16" s="117">
        <v>5.8092199999999997E-2</v>
      </c>
      <c r="AC16" s="117">
        <v>5.6811500000000003E-3</v>
      </c>
      <c r="AD16" s="117">
        <v>-6.1767200000000001E-3</v>
      </c>
      <c r="AE16" s="117">
        <v>3.7855859999999998E-2</v>
      </c>
      <c r="AF16" s="117">
        <v>3.7069799999999999E-3</v>
      </c>
      <c r="AG16" s="117">
        <v>-7.3097700000000002E-3</v>
      </c>
      <c r="AH16" s="117">
        <v>2.5792329999999999E-2</v>
      </c>
      <c r="AI16" s="117">
        <v>2.5251800000000001E-3</v>
      </c>
      <c r="AJ16" s="117">
        <v>-9.0026399999999993E-3</v>
      </c>
      <c r="AK16" s="117">
        <v>2.597563E-2</v>
      </c>
      <c r="AL16" s="117">
        <v>2.5443599999999999E-3</v>
      </c>
      <c r="AM16" s="117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131"/>
      <c r="AB17" s="141">
        <v>0.31058184</v>
      </c>
      <c r="AC17" s="141">
        <v>3.040385E-2</v>
      </c>
      <c r="AD17" s="141">
        <v>3.3724539999999997E-2</v>
      </c>
      <c r="AE17" s="141">
        <v>0.30932625000000002</v>
      </c>
      <c r="AF17" s="141">
        <v>3.0309019999999999E-2</v>
      </c>
      <c r="AG17" s="141">
        <v>3.3635350000000001E-2</v>
      </c>
      <c r="AH17" s="141">
        <v>0.30813014999999999</v>
      </c>
      <c r="AI17" s="141">
        <v>3.0179729999999998E-2</v>
      </c>
      <c r="AJ17" s="141">
        <v>3.3623710000000001E-2</v>
      </c>
      <c r="AK17" s="141">
        <v>0.30796062000000002</v>
      </c>
      <c r="AL17" s="141">
        <v>3.0177530000000001E-2</v>
      </c>
      <c r="AM17" s="141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4" t="s">
        <v>19</v>
      </c>
      <c r="H18" s="102">
        <v>0.64241561000000003</v>
      </c>
      <c r="I18" s="102"/>
      <c r="J18" s="27">
        <v>0.56693265999999998</v>
      </c>
      <c r="K18" s="102">
        <v>0.54524678999999998</v>
      </c>
      <c r="L18" s="107"/>
      <c r="M18" s="27">
        <v>0.50872728</v>
      </c>
      <c r="N18" s="27">
        <v>0.54917914999999995</v>
      </c>
      <c r="O18" s="27">
        <v>0.56062093000000002</v>
      </c>
      <c r="Q18" s="24" t="s">
        <v>19</v>
      </c>
      <c r="R18" s="102">
        <v>0.6503563</v>
      </c>
      <c r="S18" s="102"/>
      <c r="T18" s="27">
        <v>0.56962623000000001</v>
      </c>
      <c r="U18" s="102">
        <v>0.55572748000000005</v>
      </c>
      <c r="V18" s="107"/>
      <c r="W18" s="27">
        <v>0.51665450999999996</v>
      </c>
      <c r="X18" s="27">
        <v>0.53266765999999999</v>
      </c>
      <c r="Y18" s="27">
        <v>0.54557705000000001</v>
      </c>
      <c r="AA18" s="165" t="s">
        <v>19</v>
      </c>
      <c r="AB18" s="172">
        <v>0.55592395999999999</v>
      </c>
      <c r="AC18" s="173"/>
      <c r="AD18" s="166">
        <v>0.51494600000000001</v>
      </c>
      <c r="AE18" s="172">
        <v>0.55526279999999995</v>
      </c>
      <c r="AF18" s="173"/>
      <c r="AG18" s="166">
        <v>0.51441066000000002</v>
      </c>
      <c r="AH18" s="172">
        <v>0.55523436000000004</v>
      </c>
      <c r="AI18" s="173"/>
      <c r="AJ18" s="166">
        <v>0.51489779000000002</v>
      </c>
      <c r="AK18" s="172">
        <v>0.55498342000000001</v>
      </c>
      <c r="AL18" s="173"/>
      <c r="AM18" s="166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05" t="s">
        <v>286</v>
      </c>
      <c r="H19" s="106"/>
      <c r="I19" s="106"/>
      <c r="J19" s="106"/>
      <c r="K19" s="106"/>
      <c r="L19" s="106"/>
      <c r="M19" s="106"/>
      <c r="N19" s="106"/>
      <c r="Q19" s="105" t="s">
        <v>286</v>
      </c>
      <c r="R19" s="106"/>
      <c r="S19" s="106"/>
      <c r="T19" s="106"/>
      <c r="U19" s="106"/>
      <c r="V19" s="106"/>
      <c r="W19" s="106"/>
      <c r="X19" s="106"/>
      <c r="AA19" s="156" t="s">
        <v>286</v>
      </c>
      <c r="AB19" s="174"/>
      <c r="AC19" s="174"/>
      <c r="AD19" s="174"/>
      <c r="AE19" s="174"/>
      <c r="AF19" s="174"/>
      <c r="AG19" s="174"/>
      <c r="AH19" s="174"/>
      <c r="AI19" s="174"/>
      <c r="AJ19" s="174"/>
      <c r="AK19" s="111"/>
      <c r="AL19" s="111"/>
      <c r="AM19" s="111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82" t="s">
        <v>197</v>
      </c>
      <c r="H21" s="82"/>
      <c r="I21" s="82"/>
      <c r="J21" s="82"/>
      <c r="K21" s="82"/>
      <c r="L21" s="82"/>
      <c r="M21" s="82"/>
      <c r="N21" s="82"/>
      <c r="O21" s="84"/>
      <c r="Q21" s="82" t="s">
        <v>200</v>
      </c>
      <c r="R21" s="82"/>
      <c r="S21" s="82"/>
      <c r="T21" s="82"/>
      <c r="U21" s="82"/>
      <c r="V21" s="82"/>
      <c r="W21" s="82"/>
      <c r="X21" s="82"/>
      <c r="Y21" s="84"/>
      <c r="AA21" s="110" t="s">
        <v>231</v>
      </c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04" t="s">
        <v>245</v>
      </c>
      <c r="H22" s="96" t="s">
        <v>117</v>
      </c>
      <c r="I22" s="96"/>
      <c r="J22" s="96"/>
      <c r="K22" s="96" t="s">
        <v>142</v>
      </c>
      <c r="L22" s="98"/>
      <c r="M22" s="98"/>
      <c r="N22" s="96" t="s">
        <v>226</v>
      </c>
      <c r="O22" s="98"/>
      <c r="Q22" s="104" t="s">
        <v>245</v>
      </c>
      <c r="R22" s="96" t="s">
        <v>117</v>
      </c>
      <c r="S22" s="96"/>
      <c r="T22" s="96"/>
      <c r="U22" s="96" t="s">
        <v>142</v>
      </c>
      <c r="V22" s="98"/>
      <c r="W22" s="98"/>
      <c r="X22" s="96" t="s">
        <v>226</v>
      </c>
      <c r="Y22" s="98"/>
      <c r="AA22" s="176" t="s">
        <v>245</v>
      </c>
      <c r="AB22" s="133" t="s">
        <v>114</v>
      </c>
      <c r="AC22" s="133"/>
      <c r="AD22" s="133"/>
      <c r="AE22" s="133" t="s">
        <v>115</v>
      </c>
      <c r="AF22" s="134"/>
      <c r="AG22" s="134"/>
      <c r="AH22" s="133" t="s">
        <v>116</v>
      </c>
      <c r="AI22" s="134"/>
      <c r="AJ22" s="134"/>
      <c r="AK22" s="133" t="s">
        <v>225</v>
      </c>
      <c r="AL22" s="134"/>
      <c r="AM22" s="134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92"/>
      <c r="H23" s="6" t="s">
        <v>232</v>
      </c>
      <c r="I23" s="6" t="s">
        <v>17</v>
      </c>
      <c r="J23" s="6" t="s">
        <v>18</v>
      </c>
      <c r="K23" s="6" t="s">
        <v>232</v>
      </c>
      <c r="L23" s="170" t="s">
        <v>17</v>
      </c>
      <c r="M23" s="6" t="s">
        <v>18</v>
      </c>
      <c r="N23" s="6" t="s">
        <v>227</v>
      </c>
      <c r="O23" s="6" t="s">
        <v>228</v>
      </c>
      <c r="Q23" s="92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44"/>
      <c r="AB23" s="170" t="s">
        <v>232</v>
      </c>
      <c r="AC23" s="170" t="s">
        <v>17</v>
      </c>
      <c r="AD23" s="170" t="s">
        <v>18</v>
      </c>
      <c r="AE23" s="170" t="s">
        <v>232</v>
      </c>
      <c r="AF23" s="170" t="s">
        <v>17</v>
      </c>
      <c r="AG23" s="170" t="s">
        <v>18</v>
      </c>
      <c r="AH23" s="170" t="s">
        <v>232</v>
      </c>
      <c r="AI23" s="170" t="s">
        <v>17</v>
      </c>
      <c r="AJ23" s="170" t="s">
        <v>18</v>
      </c>
      <c r="AK23" s="170" t="s">
        <v>232</v>
      </c>
      <c r="AL23" s="170" t="s">
        <v>17</v>
      </c>
      <c r="AM23" s="170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117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117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131" t="s">
        <v>169</v>
      </c>
      <c r="AB24" s="117">
        <v>3.8022859999999999E-2</v>
      </c>
      <c r="AC24" s="117">
        <v>3.8475900000000001E-3</v>
      </c>
      <c r="AD24" s="117">
        <v>3.4906899999999999E-3</v>
      </c>
      <c r="AE24" s="117">
        <v>0.35308651000000002</v>
      </c>
      <c r="AF24" s="117">
        <v>3.5785450000000003E-2</v>
      </c>
      <c r="AG24" s="117">
        <v>2.9159600000000001E-2</v>
      </c>
      <c r="AH24" s="117">
        <v>0.3998004</v>
      </c>
      <c r="AI24" s="117">
        <v>4.043592E-2</v>
      </c>
      <c r="AJ24" s="117">
        <v>3.4710060000000001E-2</v>
      </c>
      <c r="AK24" s="117">
        <v>6.5193713999999998</v>
      </c>
      <c r="AL24" s="117">
        <v>0.65222692000000004</v>
      </c>
      <c r="AM24" s="117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141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141">
        <v>1.2336599999999999E-3</v>
      </c>
      <c r="W25" s="7">
        <v>1.1234000000000001E-3</v>
      </c>
      <c r="X25" s="7">
        <v>2.5434899999999998E-3</v>
      </c>
      <c r="Y25" s="7">
        <v>3.30255E-3</v>
      </c>
      <c r="AA25" s="131"/>
      <c r="AB25" s="141">
        <v>1.110892E-2</v>
      </c>
      <c r="AC25" s="141">
        <v>1.1126E-3</v>
      </c>
      <c r="AD25" s="141">
        <v>9.0169999999999996E-4</v>
      </c>
      <c r="AE25" s="141">
        <v>9.8858710000000002E-2</v>
      </c>
      <c r="AF25" s="141">
        <v>9.9926400000000005E-3</v>
      </c>
      <c r="AG25" s="141">
        <v>8.2067600000000004E-3</v>
      </c>
      <c r="AH25" s="141">
        <v>9.8938440000000002E-2</v>
      </c>
      <c r="AI25" s="141">
        <v>9.9364099999999997E-3</v>
      </c>
      <c r="AJ25" s="141">
        <v>8.3613799999999999E-3</v>
      </c>
      <c r="AK25" s="141">
        <v>1.2255035999999999</v>
      </c>
      <c r="AL25" s="141">
        <v>0.12066684</v>
      </c>
      <c r="AM25" s="141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117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117">
        <v>1.383235E-2</v>
      </c>
      <c r="W26" s="3">
        <v>1.1873679999999999E-2</v>
      </c>
      <c r="X26" s="3">
        <v>3.1127300000000002E-3</v>
      </c>
      <c r="Y26" s="3">
        <v>4.8971500000000003E-3</v>
      </c>
      <c r="AA26" s="131" t="s">
        <v>233</v>
      </c>
      <c r="AB26" s="117">
        <v>0.13288649999999999</v>
      </c>
      <c r="AC26" s="117">
        <v>1.3447000000000001E-2</v>
      </c>
      <c r="AD26" s="117">
        <v>1.197697E-2</v>
      </c>
      <c r="AE26" s="117">
        <v>0.13288769</v>
      </c>
      <c r="AF26" s="117">
        <v>1.3468219999999999E-2</v>
      </c>
      <c r="AG26" s="117">
        <v>1.1983890000000001E-2</v>
      </c>
      <c r="AH26" s="117">
        <v>0.13348310999999999</v>
      </c>
      <c r="AI26" s="117">
        <v>1.350052E-2</v>
      </c>
      <c r="AJ26" s="117">
        <v>1.2012149999999999E-2</v>
      </c>
      <c r="AK26" s="117">
        <v>0.13574082000000001</v>
      </c>
      <c r="AL26" s="117">
        <v>1.3580119999999999E-2</v>
      </c>
      <c r="AM26" s="117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141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131"/>
      <c r="AB27" s="141">
        <v>8.1395500000000006E-3</v>
      </c>
      <c r="AC27" s="141">
        <v>4.5033999999999997E-4</v>
      </c>
      <c r="AD27" s="141">
        <v>4.2358000000000001E-4</v>
      </c>
      <c r="AE27" s="141">
        <v>8.1615100000000003E-3</v>
      </c>
      <c r="AF27" s="141">
        <v>4.5760000000000001E-4</v>
      </c>
      <c r="AG27" s="141">
        <v>4.2664999999999999E-4</v>
      </c>
      <c r="AH27" s="141">
        <v>8.1501300000000002E-3</v>
      </c>
      <c r="AI27" s="141">
        <v>4.4935E-4</v>
      </c>
      <c r="AJ27" s="141">
        <v>4.2119999999999999E-4</v>
      </c>
      <c r="AK27" s="141">
        <v>8.2324200000000007E-3</v>
      </c>
      <c r="AL27" s="141">
        <v>4.4268999999999998E-4</v>
      </c>
      <c r="AM27" s="141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117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131" t="s">
        <v>236</v>
      </c>
      <c r="AB28" s="117">
        <v>0.14416743000000001</v>
      </c>
      <c r="AC28" s="117">
        <v>1.4588530000000001E-2</v>
      </c>
      <c r="AD28" s="117">
        <v>1.3453150000000001E-2</v>
      </c>
      <c r="AE28" s="117">
        <v>0.14283709</v>
      </c>
      <c r="AF28" s="117">
        <v>1.4476589999999999E-2</v>
      </c>
      <c r="AG28" s="117">
        <v>1.3616670000000001E-2</v>
      </c>
      <c r="AH28" s="117">
        <v>0.14370605</v>
      </c>
      <c r="AI28" s="117">
        <v>1.4534470000000001E-2</v>
      </c>
      <c r="AJ28" s="117">
        <v>1.3736E-2</v>
      </c>
      <c r="AK28" s="117">
        <v>0.14328097000000001</v>
      </c>
      <c r="AL28" s="117">
        <v>1.433447E-2</v>
      </c>
      <c r="AM28" s="117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131"/>
      <c r="AB29" s="141">
        <v>7.6109979999999994E-2</v>
      </c>
      <c r="AC29" s="141">
        <v>7.6850299999999998E-3</v>
      </c>
      <c r="AD29" s="141">
        <v>8.5901699999999994E-3</v>
      </c>
      <c r="AE29" s="141">
        <v>7.6115619999999995E-2</v>
      </c>
      <c r="AF29" s="141">
        <v>7.6940200000000002E-3</v>
      </c>
      <c r="AG29" s="141">
        <v>8.6049899999999999E-3</v>
      </c>
      <c r="AH29" s="141">
        <v>7.6090969999999994E-2</v>
      </c>
      <c r="AI29" s="141">
        <v>7.6759899999999997E-3</v>
      </c>
      <c r="AJ29" s="141">
        <v>8.5987300000000006E-3</v>
      </c>
      <c r="AK29" s="141">
        <v>7.6700749999999998E-2</v>
      </c>
      <c r="AL29" s="141">
        <v>7.6498499999999997E-3</v>
      </c>
      <c r="AM29" s="141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7">
        <v>-6.1060040000000003E-2</v>
      </c>
      <c r="S32" s="7">
        <v>-4.7179500000000003E-3</v>
      </c>
      <c r="T32" s="7">
        <v>-5.0417500000000002E-3</v>
      </c>
      <c r="U32" s="7">
        <v>-3.5283809999999999E-2</v>
      </c>
      <c r="V32" s="7">
        <v>-3.5367100000000002E-3</v>
      </c>
      <c r="W32" s="7">
        <v>-2.7244399999999998E-3</v>
      </c>
      <c r="X32" s="7">
        <v>-7.4832299999999996E-3</v>
      </c>
      <c r="Y32" s="7">
        <v>-6.2806900000000002E-3</v>
      </c>
      <c r="AA32" s="11" t="s">
        <v>166</v>
      </c>
      <c r="AB32" s="7">
        <v>9.4098280000000006E-2</v>
      </c>
      <c r="AC32" s="7">
        <v>9.5219599999999995E-3</v>
      </c>
      <c r="AD32" s="7">
        <v>7.9590500000000005E-3</v>
      </c>
      <c r="AE32" s="7">
        <v>8.3846660000000003E-2</v>
      </c>
      <c r="AF32" s="7">
        <v>8.4978899999999993E-3</v>
      </c>
      <c r="AG32" s="7">
        <v>8.0316599999999995E-3</v>
      </c>
      <c r="AH32" s="7">
        <v>6.8748149999999994E-2</v>
      </c>
      <c r="AI32" s="7">
        <v>6.9532099999999996E-3</v>
      </c>
      <c r="AJ32" s="7">
        <v>6.5539999999999999E-3</v>
      </c>
      <c r="AK32" s="7">
        <v>5.1132150000000001E-2</v>
      </c>
      <c r="AL32" s="7">
        <v>5.1154900000000003E-3</v>
      </c>
      <c r="AM32" s="7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4" t="s">
        <v>19</v>
      </c>
      <c r="H38" s="102">
        <v>0.64242032000000004</v>
      </c>
      <c r="I38" s="102"/>
      <c r="J38" s="27">
        <v>0.56189093999999995</v>
      </c>
      <c r="K38" s="102">
        <v>0.54481528999999995</v>
      </c>
      <c r="L38" s="107"/>
      <c r="M38" s="27">
        <v>0.50814572999999996</v>
      </c>
      <c r="N38" s="27">
        <v>0.54338626999999995</v>
      </c>
      <c r="O38" s="27">
        <v>0.55794496000000005</v>
      </c>
      <c r="Q38" s="24" t="s">
        <v>19</v>
      </c>
      <c r="R38" s="102">
        <v>0.64368422999999997</v>
      </c>
      <c r="S38" s="102"/>
      <c r="T38" s="27">
        <v>0.56610983000000004</v>
      </c>
      <c r="U38" s="102">
        <v>0.54557962000000004</v>
      </c>
      <c r="V38" s="107"/>
      <c r="W38" s="27">
        <v>0.50766871999999996</v>
      </c>
      <c r="X38" s="27">
        <v>0.53837727000000002</v>
      </c>
      <c r="Y38" s="27">
        <v>0.55896842000000002</v>
      </c>
      <c r="AA38" s="24" t="s">
        <v>19</v>
      </c>
      <c r="AB38" s="102">
        <v>0.53945500000000002</v>
      </c>
      <c r="AC38" s="102"/>
      <c r="AD38" s="27">
        <v>0.50458159999999996</v>
      </c>
      <c r="AE38" s="102">
        <v>0.53910985</v>
      </c>
      <c r="AF38" s="103"/>
      <c r="AG38" s="27">
        <v>0.50386094000000003</v>
      </c>
      <c r="AH38" s="102">
        <v>0.53992614000000005</v>
      </c>
      <c r="AI38" s="103"/>
      <c r="AJ38" s="27">
        <v>0.50478877</v>
      </c>
      <c r="AK38" s="102">
        <v>0.54450500999999996</v>
      </c>
      <c r="AL38" s="103"/>
      <c r="AM38" s="27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05" t="s">
        <v>286</v>
      </c>
      <c r="H39" s="106"/>
      <c r="I39" s="106"/>
      <c r="J39" s="106"/>
      <c r="K39" s="106"/>
      <c r="L39" s="106"/>
      <c r="M39" s="106"/>
      <c r="N39" s="106"/>
      <c r="Q39" s="105" t="s">
        <v>286</v>
      </c>
      <c r="R39" s="106"/>
      <c r="S39" s="106"/>
      <c r="T39" s="106"/>
      <c r="U39" s="106"/>
      <c r="V39" s="106"/>
      <c r="W39" s="106"/>
      <c r="X39" s="106"/>
      <c r="AA39" s="85" t="s">
        <v>286</v>
      </c>
      <c r="AB39" s="86"/>
      <c r="AC39" s="86"/>
      <c r="AD39" s="86"/>
      <c r="AE39" s="86"/>
      <c r="AF39" s="86"/>
      <c r="AG39" s="86"/>
      <c r="AH39" s="86"/>
      <c r="AI39" s="86"/>
      <c r="AJ39" s="86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82" t="s">
        <v>198</v>
      </c>
      <c r="H41" s="82"/>
      <c r="I41" s="82"/>
      <c r="J41" s="82"/>
      <c r="K41" s="82"/>
      <c r="L41" s="82"/>
      <c r="M41" s="82"/>
      <c r="N41" s="82"/>
      <c r="O41" s="84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04" t="s">
        <v>245</v>
      </c>
      <c r="H42" s="96" t="s">
        <v>117</v>
      </c>
      <c r="I42" s="96"/>
      <c r="J42" s="96"/>
      <c r="K42" s="96" t="s">
        <v>142</v>
      </c>
      <c r="L42" s="98"/>
      <c r="M42" s="98"/>
      <c r="N42" s="96" t="s">
        <v>226</v>
      </c>
      <c r="O42" s="98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92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117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141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4" t="s">
        <v>19</v>
      </c>
      <c r="H58" s="102">
        <v>0.63715666000000004</v>
      </c>
      <c r="I58" s="102"/>
      <c r="J58" s="27">
        <v>0.55400749999999999</v>
      </c>
      <c r="K58" s="102">
        <v>0.54510913999999999</v>
      </c>
      <c r="L58" s="107"/>
      <c r="M58" s="27">
        <v>0.50883844</v>
      </c>
      <c r="N58" s="27">
        <v>0.52535679000000002</v>
      </c>
      <c r="O58" s="27">
        <v>0.54166764000000001</v>
      </c>
    </row>
    <row r="59" spans="7:15" ht="14.7" thickTop="1" x14ac:dyDescent="0.55000000000000004">
      <c r="G59" s="105" t="s">
        <v>286</v>
      </c>
      <c r="H59" s="106"/>
      <c r="I59" s="106"/>
      <c r="J59" s="106"/>
      <c r="K59" s="106"/>
      <c r="L59" s="106"/>
      <c r="M59" s="106"/>
      <c r="N59" s="106"/>
    </row>
    <row r="61" spans="7:15" ht="14.7" thickBot="1" x14ac:dyDescent="0.6">
      <c r="G61" s="82" t="s">
        <v>224</v>
      </c>
      <c r="H61" s="82"/>
      <c r="I61" s="82"/>
      <c r="J61" s="82"/>
      <c r="K61" s="82"/>
      <c r="L61" s="82"/>
      <c r="M61" s="82"/>
      <c r="N61" s="82"/>
      <c r="O61" s="84"/>
    </row>
    <row r="62" spans="7:15" ht="14.7" thickTop="1" x14ac:dyDescent="0.55000000000000004">
      <c r="G62" s="104" t="s">
        <v>245</v>
      </c>
      <c r="H62" s="96" t="s">
        <v>117</v>
      </c>
      <c r="I62" s="96"/>
      <c r="J62" s="96"/>
      <c r="K62" s="133" t="s">
        <v>142</v>
      </c>
      <c r="L62" s="134"/>
      <c r="M62" s="134"/>
      <c r="N62" s="96" t="s">
        <v>226</v>
      </c>
      <c r="O62" s="98"/>
    </row>
    <row r="63" spans="7:15" x14ac:dyDescent="0.55000000000000004">
      <c r="G63" s="92"/>
      <c r="H63" s="6" t="s">
        <v>232</v>
      </c>
      <c r="I63" s="6" t="s">
        <v>17</v>
      </c>
      <c r="J63" s="6" t="s">
        <v>18</v>
      </c>
      <c r="K63" s="170" t="s">
        <v>232</v>
      </c>
      <c r="L63" s="170" t="s">
        <v>17</v>
      </c>
      <c r="M63" s="170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117">
        <v>5.1542273999999999</v>
      </c>
      <c r="L64" s="117">
        <v>0.51328808999999997</v>
      </c>
      <c r="M64" s="117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141">
        <v>0.93737382000000002</v>
      </c>
      <c r="L65" s="141">
        <v>9.2415780000000003E-2</v>
      </c>
      <c r="M65" s="141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117">
        <v>0.13453313</v>
      </c>
      <c r="L66" s="117">
        <v>1.3397589999999999E-2</v>
      </c>
      <c r="M66" s="117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141">
        <v>5.63635E-3</v>
      </c>
      <c r="L67" s="141">
        <v>3.0508999999999999E-4</v>
      </c>
      <c r="M67" s="141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4" t="s">
        <v>19</v>
      </c>
      <c r="H78" s="102">
        <v>0.65022099</v>
      </c>
      <c r="I78" s="102"/>
      <c r="J78" s="27">
        <v>0.55469862999999997</v>
      </c>
      <c r="K78" s="102">
        <v>0.54688442000000004</v>
      </c>
      <c r="L78" s="107"/>
      <c r="M78" s="27">
        <v>0.51021148999999999</v>
      </c>
      <c r="N78" s="27">
        <v>0.53296136000000005</v>
      </c>
      <c r="O78" s="27">
        <v>0.54596193999999998</v>
      </c>
    </row>
    <row r="79" spans="7:15" ht="14.7" thickTop="1" x14ac:dyDescent="0.55000000000000004">
      <c r="G79" s="105" t="s">
        <v>286</v>
      </c>
      <c r="H79" s="106"/>
      <c r="I79" s="106"/>
      <c r="J79" s="106"/>
      <c r="K79" s="106"/>
      <c r="L79" s="106"/>
      <c r="M79" s="106"/>
      <c r="N79" s="106"/>
    </row>
  </sheetData>
  <mergeCells count="71">
    <mergeCell ref="A1:E1"/>
    <mergeCell ref="G2:G3"/>
    <mergeCell ref="H2:J2"/>
    <mergeCell ref="AA2:AA3"/>
    <mergeCell ref="AB2:AD2"/>
    <mergeCell ref="G1:O1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</mergeCells>
  <conditionalFormatting sqref="H4:O4 H14:O14 H16:O16 H24:O24 H34:O34 H36:O36 H44:O44 H54:O54 H56:O56">
    <cfRule type="expression" dxfId="101" priority="130">
      <formula>AND(ABS(H4/H5)&gt;_xlfn.NORM.INV(1-0.1/2,0,1),ABS(H4/H5)&lt;=_xlfn.NORM.INV(1-0.05/2,0,1))</formula>
    </cfRule>
    <cfRule type="expression" dxfId="100" priority="131">
      <formula>AND(ABS(H4/H5)&gt;_xlfn.NORM.INV(1-0.05/2,0,1),ABS(H4/H5)&lt;=_xlfn.NORM.INV(1-0.01/2,0,1))</formula>
    </cfRule>
    <cfRule type="expression" dxfId="99" priority="132">
      <formula>ABS(H4/H5)&gt;_xlfn.NORM.INV(1-0.01/2,0,1)</formula>
    </cfRule>
  </conditionalFormatting>
  <conditionalFormatting sqref="H6:O6">
    <cfRule type="expression" dxfId="98" priority="100">
      <formula>AND(ABS(H6/H7)&gt;_xlfn.NORM.INV(1-0.1/2,0,1),ABS(H6/H7)&lt;=_xlfn.NORM.INV(1-0.05/2,0,1))</formula>
    </cfRule>
    <cfRule type="expression" dxfId="97" priority="101">
      <formula>AND(ABS(H6/H7)&gt;_xlfn.NORM.INV(1-0.05/2,0,1),ABS(H6/H7)&lt;=_xlfn.NORM.INV(1-0.01/2,0,1))</formula>
    </cfRule>
    <cfRule type="expression" dxfId="96" priority="102">
      <formula>ABS(H6/H7)&gt;_xlfn.NORM.INV(1-0.01/2,0,1)</formula>
    </cfRule>
  </conditionalFormatting>
  <conditionalFormatting sqref="H8:O8">
    <cfRule type="expression" dxfId="95" priority="103">
      <formula>AND(ABS(H8/H9)&gt;_xlfn.NORM.INV(1-0.1/2,0,1),ABS(H8/H9)&lt;=_xlfn.NORM.INV(1-0.05/2,0,1))</formula>
    </cfRule>
    <cfRule type="expression" dxfId="94" priority="104">
      <formula>AND(ABS(H8/H9)&gt;_xlfn.NORM.INV(1-0.05/2,0,1),ABS(H8/H9)&lt;=_xlfn.NORM.INV(1-0.01/2,0,1))</formula>
    </cfRule>
    <cfRule type="expression" dxfId="93" priority="105">
      <formula>ABS(H8/H9)&gt;_xlfn.NORM.INV(1-0.01/2,0,1)</formula>
    </cfRule>
  </conditionalFormatting>
  <conditionalFormatting sqref="H10:O10">
    <cfRule type="expression" dxfId="92" priority="106">
      <formula>AND(ABS(H10/H11)&gt;_xlfn.NORM.INV(1-0.1/2,0,1),ABS(H10/H11)&lt;=_xlfn.NORM.INV(1-0.05/2,0,1))</formula>
    </cfRule>
    <cfRule type="expression" dxfId="91" priority="107">
      <formula>AND(ABS(H10/H11)&gt;_xlfn.NORM.INV(1-0.05/2,0,1),ABS(H10/H11)&lt;=_xlfn.NORM.INV(1-0.01/2,0,1))</formula>
    </cfRule>
    <cfRule type="expression" dxfId="90" priority="108">
      <formula>ABS(H10/H11)&gt;_xlfn.NORM.INV(1-0.01/2,0,1)</formula>
    </cfRule>
  </conditionalFormatting>
  <conditionalFormatting sqref="H12:O12">
    <cfRule type="expression" dxfId="89" priority="10">
      <formula>AND(ABS(H12/H13)&gt;_xlfn.NORM.INV(1-0.1/2,0,1),ABS(H12/H13)&lt;=_xlfn.NORM.INV(1-0.05/2,0,1))</formula>
    </cfRule>
    <cfRule type="expression" dxfId="88" priority="11">
      <formula>AND(ABS(H12/H13)&gt;_xlfn.NORM.INV(1-0.05/2,0,1),ABS(H12/H13)&lt;=_xlfn.NORM.INV(1-0.01/2,0,1))</formula>
    </cfRule>
    <cfRule type="expression" dxfId="87" priority="12">
      <formula>ABS(H12/H13)&gt;_xlfn.NORM.INV(1-0.01/2,0,1)</formula>
    </cfRule>
  </conditionalFormatting>
  <conditionalFormatting sqref="H26:O26">
    <cfRule type="expression" dxfId="86" priority="91">
      <formula>AND(ABS(H26/H27)&gt;_xlfn.NORM.INV(1-0.1/2,0,1),ABS(H26/H27)&lt;=_xlfn.NORM.INV(1-0.05/2,0,1))</formula>
    </cfRule>
    <cfRule type="expression" dxfId="85" priority="92">
      <formula>AND(ABS(H26/H27)&gt;_xlfn.NORM.INV(1-0.05/2,0,1),ABS(H26/H27)&lt;=_xlfn.NORM.INV(1-0.01/2,0,1))</formula>
    </cfRule>
    <cfRule type="expression" dxfId="84" priority="93">
      <formula>ABS(H26/H27)&gt;_xlfn.NORM.INV(1-0.01/2,0,1)</formula>
    </cfRule>
  </conditionalFormatting>
  <conditionalFormatting sqref="H28:O28">
    <cfRule type="expression" dxfId="83" priority="94">
      <formula>AND(ABS(H28/H29)&gt;_xlfn.NORM.INV(1-0.1/2,0,1),ABS(H28/H29)&lt;=_xlfn.NORM.INV(1-0.05/2,0,1))</formula>
    </cfRule>
    <cfRule type="expression" dxfId="82" priority="95">
      <formula>AND(ABS(H28/H29)&gt;_xlfn.NORM.INV(1-0.05/2,0,1),ABS(H28/H29)&lt;=_xlfn.NORM.INV(1-0.01/2,0,1))</formula>
    </cfRule>
    <cfRule type="expression" dxfId="81" priority="96">
      <formula>ABS(H28/H29)&gt;_xlfn.NORM.INV(1-0.01/2,0,1)</formula>
    </cfRule>
  </conditionalFormatting>
  <conditionalFormatting sqref="H30:O30">
    <cfRule type="expression" dxfId="80" priority="97">
      <formula>AND(ABS(H30/H31)&gt;_xlfn.NORM.INV(1-0.1/2,0,1),ABS(H30/H31)&lt;=_xlfn.NORM.INV(1-0.05/2,0,1))</formula>
    </cfRule>
    <cfRule type="expression" dxfId="79" priority="98">
      <formula>AND(ABS(H30/H31)&gt;_xlfn.NORM.INV(1-0.05/2,0,1),ABS(H30/H31)&lt;=_xlfn.NORM.INV(1-0.01/2,0,1))</formula>
    </cfRule>
    <cfRule type="expression" dxfId="78" priority="99">
      <formula>ABS(H30/H31)&gt;_xlfn.NORM.INV(1-0.01/2,0,1)</formula>
    </cfRule>
  </conditionalFormatting>
  <conditionalFormatting sqref="H32:O32">
    <cfRule type="expression" dxfId="77" priority="7">
      <formula>AND(ABS(H32/H33)&gt;_xlfn.NORM.INV(1-0.1/2,0,1),ABS(H32/H33)&lt;=_xlfn.NORM.INV(1-0.05/2,0,1))</formula>
    </cfRule>
    <cfRule type="expression" dxfId="76" priority="8">
      <formula>AND(ABS(H32/H33)&gt;_xlfn.NORM.INV(1-0.05/2,0,1),ABS(H32/H33)&lt;=_xlfn.NORM.INV(1-0.01/2,0,1))</formula>
    </cfRule>
    <cfRule type="expression" dxfId="75" priority="9">
      <formula>ABS(H32/H33)&gt;_xlfn.NORM.INV(1-0.01/2,0,1)</formula>
    </cfRule>
  </conditionalFormatting>
  <conditionalFormatting sqref="H46:O46">
    <cfRule type="expression" dxfId="74" priority="82">
      <formula>AND(ABS(H46/H47)&gt;_xlfn.NORM.INV(1-0.1/2,0,1),ABS(H46/H47)&lt;=_xlfn.NORM.INV(1-0.05/2,0,1))</formula>
    </cfRule>
    <cfRule type="expression" dxfId="73" priority="83">
      <formula>AND(ABS(H46/H47)&gt;_xlfn.NORM.INV(1-0.05/2,0,1),ABS(H46/H47)&lt;=_xlfn.NORM.INV(1-0.01/2,0,1))</formula>
    </cfRule>
    <cfRule type="expression" dxfId="72" priority="84">
      <formula>ABS(H46/H47)&gt;_xlfn.NORM.INV(1-0.01/2,0,1)</formula>
    </cfRule>
  </conditionalFormatting>
  <conditionalFormatting sqref="H48:O48">
    <cfRule type="expression" dxfId="71" priority="85">
      <formula>AND(ABS(H48/H49)&gt;_xlfn.NORM.INV(1-0.1/2,0,1),ABS(H48/H49)&lt;=_xlfn.NORM.INV(1-0.05/2,0,1))</formula>
    </cfRule>
    <cfRule type="expression" dxfId="70" priority="86">
      <formula>AND(ABS(H48/H49)&gt;_xlfn.NORM.INV(1-0.05/2,0,1),ABS(H48/H49)&lt;=_xlfn.NORM.INV(1-0.01/2,0,1))</formula>
    </cfRule>
    <cfRule type="expression" dxfId="69" priority="87">
      <formula>ABS(H48/H49)&gt;_xlfn.NORM.INV(1-0.01/2,0,1)</formula>
    </cfRule>
  </conditionalFormatting>
  <conditionalFormatting sqref="H50:O50">
    <cfRule type="expression" dxfId="68" priority="88">
      <formula>AND(ABS(H50/H51)&gt;_xlfn.NORM.INV(1-0.1/2,0,1),ABS(H50/H51)&lt;=_xlfn.NORM.INV(1-0.05/2,0,1))</formula>
    </cfRule>
    <cfRule type="expression" dxfId="67" priority="89">
      <formula>AND(ABS(H50/H51)&gt;_xlfn.NORM.INV(1-0.05/2,0,1),ABS(H50/H51)&lt;=_xlfn.NORM.INV(1-0.01/2,0,1))</formula>
    </cfRule>
    <cfRule type="expression" dxfId="66" priority="90">
      <formula>ABS(H50/H51)&gt;_xlfn.NORM.INV(1-0.01/2,0,1)</formula>
    </cfRule>
  </conditionalFormatting>
  <conditionalFormatting sqref="H52:O52">
    <cfRule type="expression" dxfId="65" priority="4">
      <formula>AND(ABS(H52/H53)&gt;_xlfn.NORM.INV(1-0.1/2,0,1),ABS(H52/H53)&lt;=_xlfn.NORM.INV(1-0.05/2,0,1))</formula>
    </cfRule>
    <cfRule type="expression" dxfId="64" priority="5">
      <formula>AND(ABS(H52/H53)&gt;_xlfn.NORM.INV(1-0.05/2,0,1),ABS(H52/H53)&lt;=_xlfn.NORM.INV(1-0.01/2,0,1))</formula>
    </cfRule>
    <cfRule type="expression" dxfId="63" priority="6">
      <formula>ABS(H52/H53)&gt;_xlfn.NORM.INV(1-0.01/2,0,1)</formula>
    </cfRule>
  </conditionalFormatting>
  <conditionalFormatting sqref="H64:O64 H74:O74 H76:O76">
    <cfRule type="expression" dxfId="62" priority="109">
      <formula>AND(ABS(H64/H65)&gt;_xlfn.NORM.INV(1-0.1/2,0,1),ABS(H64/H65)&lt;=_xlfn.NORM.INV(1-0.05/2,0,1))</formula>
    </cfRule>
    <cfRule type="expression" dxfId="61" priority="110">
      <formula>AND(ABS(H64/H65)&gt;_xlfn.NORM.INV(1-0.05/2,0,1),ABS(H64/H65)&lt;=_xlfn.NORM.INV(1-0.01/2,0,1))</formula>
    </cfRule>
    <cfRule type="expression" dxfId="60" priority="111">
      <formula>ABS(H64/H65)&gt;_xlfn.NORM.INV(1-0.01/2,0,1)</formula>
    </cfRule>
  </conditionalFormatting>
  <conditionalFormatting sqref="H66:O66">
    <cfRule type="expression" dxfId="59" priority="73">
      <formula>AND(ABS(H66/H67)&gt;_xlfn.NORM.INV(1-0.1/2,0,1),ABS(H66/H67)&lt;=_xlfn.NORM.INV(1-0.05/2,0,1))</formula>
    </cfRule>
    <cfRule type="expression" dxfId="58" priority="74">
      <formula>AND(ABS(H66/H67)&gt;_xlfn.NORM.INV(1-0.05/2,0,1),ABS(H66/H67)&lt;=_xlfn.NORM.INV(1-0.01/2,0,1))</formula>
    </cfRule>
    <cfRule type="expression" dxfId="57" priority="75">
      <formula>ABS(H66/H67)&gt;_xlfn.NORM.INV(1-0.01/2,0,1)</formula>
    </cfRule>
  </conditionalFormatting>
  <conditionalFormatting sqref="H68:O68">
    <cfRule type="expression" dxfId="56" priority="76">
      <formula>AND(ABS(H68/H69)&gt;_xlfn.NORM.INV(1-0.1/2,0,1),ABS(H68/H69)&lt;=_xlfn.NORM.INV(1-0.05/2,0,1))</formula>
    </cfRule>
    <cfRule type="expression" dxfId="55" priority="77">
      <formula>AND(ABS(H68/H69)&gt;_xlfn.NORM.INV(1-0.05/2,0,1),ABS(H68/H69)&lt;=_xlfn.NORM.INV(1-0.01/2,0,1))</formula>
    </cfRule>
    <cfRule type="expression" dxfId="54" priority="78">
      <formula>ABS(H68/H69)&gt;_xlfn.NORM.INV(1-0.01/2,0,1)</formula>
    </cfRule>
  </conditionalFormatting>
  <conditionalFormatting sqref="H70:O70">
    <cfRule type="expression" dxfId="53" priority="79">
      <formula>AND(ABS(H70/H71)&gt;_xlfn.NORM.INV(1-0.1/2,0,1),ABS(H70/H71)&lt;=_xlfn.NORM.INV(1-0.05/2,0,1))</formula>
    </cfRule>
    <cfRule type="expression" dxfId="52" priority="80">
      <formula>AND(ABS(H70/H71)&gt;_xlfn.NORM.INV(1-0.05/2,0,1),ABS(H70/H71)&lt;=_xlfn.NORM.INV(1-0.01/2,0,1))</formula>
    </cfRule>
    <cfRule type="expression" dxfId="51" priority="81">
      <formula>ABS(H70/H71)&gt;_xlfn.NORM.INV(1-0.01/2,0,1)</formula>
    </cfRule>
  </conditionalFormatting>
  <conditionalFormatting sqref="H72:O72">
    <cfRule type="expression" dxfId="50" priority="1">
      <formula>AND(ABS(H72/H73)&gt;_xlfn.NORM.INV(1-0.1/2,0,1),ABS(H72/H73)&lt;=_xlfn.NORM.INV(1-0.05/2,0,1))</formula>
    </cfRule>
    <cfRule type="expression" dxfId="49" priority="2">
      <formula>AND(ABS(H72/H73)&gt;_xlfn.NORM.INV(1-0.05/2,0,1),ABS(H72/H73)&lt;=_xlfn.NORM.INV(1-0.01/2,0,1))</formula>
    </cfRule>
    <cfRule type="expression" dxfId="48" priority="3">
      <formula>ABS(H72/H73)&gt;_xlfn.NORM.INV(1-0.01/2,0,1)</formula>
    </cfRule>
  </conditionalFormatting>
  <conditionalFormatting sqref="R4:Y4 R14:Y14 R16:Y16 R24:Y24 R34:Y34 R36:Y36">
    <cfRule type="expression" dxfId="47" priority="70">
      <formula>AND(ABS(R4/R5)&gt;_xlfn.NORM.INV(1-0.1/2,0,1),ABS(R4/R5)&lt;=_xlfn.NORM.INV(1-0.05/2,0,1))</formula>
    </cfRule>
    <cfRule type="expression" dxfId="46" priority="71">
      <formula>AND(ABS(R4/R5)&gt;_xlfn.NORM.INV(1-0.05/2,0,1),ABS(R4/R5)&lt;=_xlfn.NORM.INV(1-0.01/2,0,1))</formula>
    </cfRule>
    <cfRule type="expression" dxfId="45" priority="72">
      <formula>ABS(R4/R5)&gt;_xlfn.NORM.INV(1-0.01/2,0,1)</formula>
    </cfRule>
  </conditionalFormatting>
  <conditionalFormatting sqref="R6:Y6">
    <cfRule type="expression" dxfId="44" priority="58">
      <formula>AND(ABS(R6/R7)&gt;_xlfn.NORM.INV(1-0.1/2,0,1),ABS(R6/R7)&lt;=_xlfn.NORM.INV(1-0.05/2,0,1))</formula>
    </cfRule>
    <cfRule type="expression" dxfId="43" priority="59">
      <formula>AND(ABS(R6/R7)&gt;_xlfn.NORM.INV(1-0.05/2,0,1),ABS(R6/R7)&lt;=_xlfn.NORM.INV(1-0.01/2,0,1))</formula>
    </cfRule>
    <cfRule type="expression" dxfId="42" priority="60">
      <formula>ABS(R6/R7)&gt;_xlfn.NORM.INV(1-0.01/2,0,1)</formula>
    </cfRule>
  </conditionalFormatting>
  <conditionalFormatting sqref="R8:Y8">
    <cfRule type="expression" dxfId="41" priority="61">
      <formula>AND(ABS(R8/R9)&gt;_xlfn.NORM.INV(1-0.1/2,0,1),ABS(R8/R9)&lt;=_xlfn.NORM.INV(1-0.05/2,0,1))</formula>
    </cfRule>
    <cfRule type="expression" dxfId="40" priority="62">
      <formula>AND(ABS(R8/R9)&gt;_xlfn.NORM.INV(1-0.05/2,0,1),ABS(R8/R9)&lt;=_xlfn.NORM.INV(1-0.01/2,0,1))</formula>
    </cfRule>
    <cfRule type="expression" dxfId="39" priority="63">
      <formula>ABS(R8/R9)&gt;_xlfn.NORM.INV(1-0.01/2,0,1)</formula>
    </cfRule>
  </conditionalFormatting>
  <conditionalFormatting sqref="R10:Y10">
    <cfRule type="expression" dxfId="38" priority="64">
      <formula>AND(ABS(R10/R11)&gt;_xlfn.NORM.INV(1-0.1/2,0,1),ABS(R10/R11)&lt;=_xlfn.NORM.INV(1-0.05/2,0,1))</formula>
    </cfRule>
    <cfRule type="expression" dxfId="37" priority="65">
      <formula>AND(ABS(R10/R11)&gt;_xlfn.NORM.INV(1-0.05/2,0,1),ABS(R10/R11)&lt;=_xlfn.NORM.INV(1-0.01/2,0,1))</formula>
    </cfRule>
    <cfRule type="expression" dxfId="36" priority="66">
      <formula>ABS(R10/R11)&gt;_xlfn.NORM.INV(1-0.01/2,0,1)</formula>
    </cfRule>
  </conditionalFormatting>
  <conditionalFormatting sqref="R26:Y26">
    <cfRule type="expression" dxfId="35" priority="49">
      <formula>AND(ABS(R26/R27)&gt;_xlfn.NORM.INV(1-0.1/2,0,1),ABS(R26/R27)&lt;=_xlfn.NORM.INV(1-0.05/2,0,1))</formula>
    </cfRule>
    <cfRule type="expression" dxfId="34" priority="50">
      <formula>AND(ABS(R26/R27)&gt;_xlfn.NORM.INV(1-0.05/2,0,1),ABS(R26/R27)&lt;=_xlfn.NORM.INV(1-0.01/2,0,1))</formula>
    </cfRule>
    <cfRule type="expression" dxfId="33" priority="51">
      <formula>ABS(R26/R27)&gt;_xlfn.NORM.INV(1-0.01/2,0,1)</formula>
    </cfRule>
  </conditionalFormatting>
  <conditionalFormatting sqref="R28:Y28">
    <cfRule type="expression" dxfId="32" priority="52">
      <formula>AND(ABS(R28/R29)&gt;_xlfn.NORM.INV(1-0.1/2,0,1),ABS(R28/R29)&lt;=_xlfn.NORM.INV(1-0.05/2,0,1))</formula>
    </cfRule>
    <cfRule type="expression" dxfId="31" priority="53">
      <formula>AND(ABS(R28/R29)&gt;_xlfn.NORM.INV(1-0.05/2,0,1),ABS(R28/R29)&lt;=_xlfn.NORM.INV(1-0.01/2,0,1))</formula>
    </cfRule>
    <cfRule type="expression" dxfId="30" priority="54">
      <formula>ABS(R28/R29)&gt;_xlfn.NORM.INV(1-0.01/2,0,1)</formula>
    </cfRule>
  </conditionalFormatting>
  <conditionalFormatting sqref="R30:Y30">
    <cfRule type="expression" dxfId="29" priority="55">
      <formula>AND(ABS(R30/R31)&gt;_xlfn.NORM.INV(1-0.1/2,0,1),ABS(R30/R31)&lt;=_xlfn.NORM.INV(1-0.05/2,0,1))</formula>
    </cfRule>
    <cfRule type="expression" dxfId="28" priority="56">
      <formula>AND(ABS(R30/R31)&gt;_xlfn.NORM.INV(1-0.05/2,0,1),ABS(R30/R31)&lt;=_xlfn.NORM.INV(1-0.01/2,0,1))</formula>
    </cfRule>
    <cfRule type="expression" dxfId="27" priority="57">
      <formula>ABS(R30/R31)&gt;_xlfn.NORM.INV(1-0.01/2,0,1)</formula>
    </cfRule>
  </conditionalFormatting>
  <conditionalFormatting sqref="AB4:AM4 AB14:AM14 AB16:AM16">
    <cfRule type="expression" dxfId="26" priority="115">
      <formula>AND(ABS(AB4/AB5)&gt;_xlfn.NORM.INV(1-0.1/2,0,1),ABS(AB4/AB5)&lt;=_xlfn.NORM.INV(1-0.05/2,0,1))</formula>
    </cfRule>
    <cfRule type="expression" dxfId="25" priority="116">
      <formula>AND(ABS(AB4/AB5)&gt;_xlfn.NORM.INV(1-0.05/2,0,1),ABS(AB4/AB5)&lt;=_xlfn.NORM.INV(1-0.01/2,0,1))</formula>
    </cfRule>
    <cfRule type="expression" dxfId="24" priority="117">
      <formula>ABS(AB4/AB5)&gt;_xlfn.NORM.INV(1-0.01/2,0,1)</formula>
    </cfRule>
  </conditionalFormatting>
  <conditionalFormatting sqref="AB6:AM6">
    <cfRule type="expression" dxfId="23" priority="22">
      <formula>AND(ABS(AB6/AB7)&gt;_xlfn.NORM.INV(1-0.1/2,0,1),ABS(AB6/AB7)&lt;=_xlfn.NORM.INV(1-0.05/2,0,1))</formula>
    </cfRule>
    <cfRule type="expression" dxfId="22" priority="23">
      <formula>AND(ABS(AB6/AB7)&gt;_xlfn.NORM.INV(1-0.05/2,0,1),ABS(AB6/AB7)&lt;=_xlfn.NORM.INV(1-0.01/2,0,1))</formula>
    </cfRule>
    <cfRule type="expression" dxfId="21" priority="24">
      <formula>ABS(AB6/AB7)&gt;_xlfn.NORM.INV(1-0.01/2,0,1)</formula>
    </cfRule>
  </conditionalFormatting>
  <conditionalFormatting sqref="AB8:AM8">
    <cfRule type="expression" dxfId="20" priority="25">
      <formula>AND(ABS(AB8/AB9)&gt;_xlfn.NORM.INV(1-0.1/2,0,1),ABS(AB8/AB9)&lt;=_xlfn.NORM.INV(1-0.05/2,0,1))</formula>
    </cfRule>
    <cfRule type="expression" dxfId="19" priority="26">
      <formula>AND(ABS(AB8/AB9)&gt;_xlfn.NORM.INV(1-0.05/2,0,1),ABS(AB8/AB9)&lt;=_xlfn.NORM.INV(1-0.01/2,0,1))</formula>
    </cfRule>
    <cfRule type="expression" dxfId="18" priority="27">
      <formula>ABS(AB8/AB9)&gt;_xlfn.NORM.INV(1-0.01/2,0,1)</formula>
    </cfRule>
  </conditionalFormatting>
  <conditionalFormatting sqref="AB10:AM10">
    <cfRule type="expression" dxfId="17" priority="28">
      <formula>AND(ABS(AB10/AB11)&gt;_xlfn.NORM.INV(1-0.1/2,0,1),ABS(AB10/AB11)&lt;=_xlfn.NORM.INV(1-0.05/2,0,1))</formula>
    </cfRule>
    <cfRule type="expression" dxfId="16" priority="29">
      <formula>AND(ABS(AB10/AB11)&gt;_xlfn.NORM.INV(1-0.05/2,0,1),ABS(AB10/AB11)&lt;=_xlfn.NORM.INV(1-0.01/2,0,1))</formula>
    </cfRule>
    <cfRule type="expression" dxfId="15" priority="30">
      <formula>ABS(AB10/AB11)&gt;_xlfn.NORM.INV(1-0.01/2,0,1)</formula>
    </cfRule>
  </conditionalFormatting>
  <conditionalFormatting sqref="AB24:AM24 AB34:AM34 AB36:AM36">
    <cfRule type="expression" dxfId="14" priority="112">
      <formula>AND(ABS(AB24/AB25)&gt;_xlfn.NORM.INV(1-0.1/2,0,1),ABS(AB24/AB25)&lt;=_xlfn.NORM.INV(1-0.05/2,0,1))</formula>
    </cfRule>
    <cfRule type="expression" dxfId="13" priority="113">
      <formula>AND(ABS(AB24/AB25)&gt;_xlfn.NORM.INV(1-0.05/2,0,1),ABS(AB24/AB25)&lt;=_xlfn.NORM.INV(1-0.01/2,0,1))</formula>
    </cfRule>
    <cfRule type="expression" dxfId="12" priority="114">
      <formula>ABS(AB24/AB25)&gt;_xlfn.NORM.INV(1-0.01/2,0,1)</formula>
    </cfRule>
  </conditionalFormatting>
  <conditionalFormatting sqref="AB26:AM26">
    <cfRule type="expression" dxfId="11" priority="13">
      <formula>AND(ABS(AB26/AB27)&gt;_xlfn.NORM.INV(1-0.1/2,0,1),ABS(AB26/AB27)&lt;=_xlfn.NORM.INV(1-0.05/2,0,1))</formula>
    </cfRule>
    <cfRule type="expression" dxfId="10" priority="14">
      <formula>AND(ABS(AB26/AB27)&gt;_xlfn.NORM.INV(1-0.05/2,0,1),ABS(AB26/AB27)&lt;=_xlfn.NORM.INV(1-0.01/2,0,1))</formula>
    </cfRule>
    <cfRule type="expression" dxfId="9" priority="15">
      <formula>ABS(AB26/AB27)&gt;_xlfn.NORM.INV(1-0.01/2,0,1)</formula>
    </cfRule>
  </conditionalFormatting>
  <conditionalFormatting sqref="AB28:AM28">
    <cfRule type="expression" dxfId="8" priority="19">
      <formula>AND(ABS(AB28/AB29)&gt;_xlfn.NORM.INV(1-0.1/2,0,1),ABS(AB28/AB29)&lt;=_xlfn.NORM.INV(1-0.05/2,0,1))</formula>
    </cfRule>
    <cfRule type="expression" dxfId="7" priority="20">
      <formula>AND(ABS(AB28/AB29)&gt;_xlfn.NORM.INV(1-0.05/2,0,1),ABS(AB28/AB29)&lt;=_xlfn.NORM.INV(1-0.01/2,0,1))</formula>
    </cfRule>
    <cfRule type="expression" dxfId="6" priority="21">
      <formula>ABS(AB28/AB29)&gt;_xlfn.NORM.INV(1-0.01/2,0,1)</formula>
    </cfRule>
  </conditionalFormatting>
  <conditionalFormatting sqref="AB30:AM30">
    <cfRule type="expression" dxfId="5" priority="16">
      <formula>AND(ABS(AB30/AB31)&gt;_xlfn.NORM.INV(1-0.1/2,0,1),ABS(AB30/AB31)&lt;=_xlfn.NORM.INV(1-0.05/2,0,1))</formula>
    </cfRule>
    <cfRule type="expression" dxfId="4" priority="17">
      <formula>AND(ABS(AB30/AB31)&gt;_xlfn.NORM.INV(1-0.05/2,0,1),ABS(AB30/AB31)&lt;=_xlfn.NORM.INV(1-0.01/2,0,1))</formula>
    </cfRule>
    <cfRule type="expression" dxfId="3" priority="18">
      <formula>ABS(AB30/AB31)&gt;_xlfn.NORM.INV(1-0.01/2,0,1)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J29" sqref="J29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82" t="s">
        <v>194</v>
      </c>
      <c r="B1" s="82"/>
      <c r="C1" s="82"/>
      <c r="D1" s="82"/>
      <c r="E1" s="82"/>
      <c r="G1" s="82" t="s">
        <v>195</v>
      </c>
      <c r="H1" s="82"/>
      <c r="I1" s="82"/>
      <c r="J1" s="84"/>
      <c r="K1" s="84"/>
      <c r="M1" s="82" t="s">
        <v>256</v>
      </c>
      <c r="N1" s="82"/>
      <c r="O1" s="82"/>
      <c r="P1" s="82"/>
      <c r="Q1" s="82"/>
    </row>
    <row r="2" spans="1:17" ht="14.7" thickTop="1" x14ac:dyDescent="0.55000000000000004">
      <c r="A2" s="36"/>
      <c r="B2" s="14" t="s">
        <v>23</v>
      </c>
      <c r="C2" s="14" t="s">
        <v>24</v>
      </c>
      <c r="D2" s="14" t="s">
        <v>25</v>
      </c>
      <c r="E2" s="14" t="s">
        <v>26</v>
      </c>
      <c r="G2" s="43"/>
      <c r="H2" s="108" t="s">
        <v>176</v>
      </c>
      <c r="I2" s="98"/>
      <c r="J2" s="108" t="s">
        <v>181</v>
      </c>
      <c r="K2" s="98"/>
      <c r="M2" s="43"/>
      <c r="N2" s="108" t="s">
        <v>172</v>
      </c>
      <c r="O2" s="98"/>
      <c r="P2" s="108" t="s">
        <v>171</v>
      </c>
      <c r="Q2" s="98"/>
    </row>
    <row r="3" spans="1:17" x14ac:dyDescent="0.55000000000000004">
      <c r="A3" s="4" t="s">
        <v>109</v>
      </c>
      <c r="B3" s="32">
        <v>0.52351048</v>
      </c>
      <c r="C3" s="32">
        <v>0.49945483000000002</v>
      </c>
      <c r="D3" s="29">
        <v>0</v>
      </c>
      <c r="E3" s="29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32">
        <v>-5.1456000000000002E-3</v>
      </c>
      <c r="I4" s="32">
        <v>-9.6194E-4</v>
      </c>
      <c r="J4" s="32">
        <v>-5.1503499999999997E-3</v>
      </c>
      <c r="K4" s="32">
        <v>-1.73876E-3</v>
      </c>
      <c r="M4" s="4" t="s">
        <v>109</v>
      </c>
      <c r="N4" s="32">
        <v>-1.45049E-3</v>
      </c>
      <c r="O4" s="32">
        <v>2.5054E-4</v>
      </c>
      <c r="P4" s="32">
        <v>-2.9095999999999999E-4</v>
      </c>
      <c r="Q4" s="32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32">
        <v>2.8338800000000001E-2</v>
      </c>
      <c r="C8" s="32">
        <v>0.16594150999999999</v>
      </c>
      <c r="D8" s="29">
        <v>0</v>
      </c>
      <c r="E8" s="29">
        <v>1</v>
      </c>
      <c r="G8" s="131" t="s">
        <v>193</v>
      </c>
      <c r="H8" s="117">
        <v>-4.9114800000000002E-3</v>
      </c>
      <c r="I8" s="117">
        <v>3.1900800000000001E-3</v>
      </c>
      <c r="J8" s="117">
        <v>8.44636E-3</v>
      </c>
      <c r="K8" s="117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150"/>
      <c r="H9" s="145">
        <v>2.47591E-3</v>
      </c>
      <c r="I9" s="145">
        <v>2.65103E-3</v>
      </c>
      <c r="J9" s="145">
        <v>4.5324099999999997E-3</v>
      </c>
      <c r="K9" s="145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1">
        <v>7.1320400000000001E-3</v>
      </c>
      <c r="C10" s="31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34" t="s">
        <v>97</v>
      </c>
      <c r="O10" s="34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32">
        <v>1.5557939999999999E-2</v>
      </c>
      <c r="C11" s="32">
        <v>0.12375934</v>
      </c>
      <c r="D11" s="29">
        <v>0</v>
      </c>
      <c r="E11" s="29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45" t="s">
        <v>97</v>
      </c>
      <c r="O11" s="45" t="s">
        <v>97</v>
      </c>
      <c r="P11" s="44">
        <v>2.3533000000000001E-4</v>
      </c>
      <c r="Q11" s="44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34" t="s">
        <v>97</v>
      </c>
      <c r="I12" s="3">
        <v>6.6806699999999997E-3</v>
      </c>
      <c r="J12" s="34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1">
        <v>3.59758E-3</v>
      </c>
      <c r="C13" s="31">
        <v>5.9872759999999997E-2</v>
      </c>
      <c r="D13" s="23">
        <v>0</v>
      </c>
      <c r="E13" s="23">
        <v>1</v>
      </c>
      <c r="G13" s="2"/>
      <c r="H13" s="34" t="s">
        <v>97</v>
      </c>
      <c r="I13" s="7">
        <v>9.9170000000000001E-5</v>
      </c>
      <c r="J13" s="34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4" t="s">
        <v>68</v>
      </c>
      <c r="H14" s="27">
        <v>7.7514949999999999E-2</v>
      </c>
      <c r="I14" s="27">
        <v>0.24391206000000001</v>
      </c>
      <c r="J14" s="27">
        <v>0.21600059999999999</v>
      </c>
      <c r="K14" s="27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85" t="s">
        <v>184</v>
      </c>
      <c r="H15" s="85"/>
      <c r="I15" s="85"/>
      <c r="J15" s="86"/>
      <c r="K15" s="86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34" t="s">
        <v>97</v>
      </c>
      <c r="O16" s="34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34" t="s">
        <v>97</v>
      </c>
      <c r="O17" s="34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32">
        <v>1.4953269999999999E-2</v>
      </c>
      <c r="C19" s="32">
        <v>2.3187989999999999E-2</v>
      </c>
      <c r="D19" s="29">
        <v>7.5189999999999994E-9</v>
      </c>
      <c r="E19" s="32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34" t="s">
        <v>97</v>
      </c>
      <c r="O20" s="34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148" t="s">
        <v>97</v>
      </c>
      <c r="O21" s="148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148" t="s">
        <v>97</v>
      </c>
      <c r="O22" s="148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148" t="s">
        <v>97</v>
      </c>
      <c r="O23" s="148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32">
        <v>4.225574E-2</v>
      </c>
      <c r="C24" s="32">
        <v>0.20117523000000001</v>
      </c>
      <c r="D24" s="29">
        <v>0</v>
      </c>
      <c r="E24" s="29">
        <v>1</v>
      </c>
      <c r="M24" s="4" t="s">
        <v>178</v>
      </c>
      <c r="N24" s="139">
        <v>-3.1846299999999999E-3</v>
      </c>
      <c r="O24" s="139">
        <v>3.4440000000000002E-5</v>
      </c>
      <c r="P24" s="32">
        <v>-2.73748E-3</v>
      </c>
      <c r="Q24" s="32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46">
        <v>1</v>
      </c>
      <c r="E25" s="46">
        <v>10</v>
      </c>
      <c r="M25" s="2"/>
      <c r="N25" s="141">
        <v>3.4857999999999998E-3</v>
      </c>
      <c r="O25" s="141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148" t="s">
        <v>97</v>
      </c>
      <c r="O26" s="148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148" t="s">
        <v>97</v>
      </c>
      <c r="O27" s="148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148" t="s">
        <v>97</v>
      </c>
      <c r="O28" s="148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34" t="s">
        <v>97</v>
      </c>
      <c r="O29" s="34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34" t="s">
        <v>97</v>
      </c>
      <c r="O30" s="34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34" t="s">
        <v>97</v>
      </c>
      <c r="O31" s="34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33" t="s">
        <v>97</v>
      </c>
      <c r="O32" s="33" t="s">
        <v>97</v>
      </c>
      <c r="P32" s="139">
        <v>1.1594699999999999E-2</v>
      </c>
      <c r="Q32" s="139">
        <v>3.907886E-2</v>
      </c>
    </row>
    <row r="33" spans="13:17" x14ac:dyDescent="0.55000000000000004">
      <c r="M33" s="5"/>
      <c r="N33" s="45" t="s">
        <v>97</v>
      </c>
      <c r="O33" s="45" t="s">
        <v>97</v>
      </c>
      <c r="P33" s="145">
        <v>5.7562799999999999E-3</v>
      </c>
      <c r="Q33" s="145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117">
        <v>4.8287599999999996E-3</v>
      </c>
      <c r="Q34" s="117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141">
        <v>5.4626000000000002E-4</v>
      </c>
      <c r="Q35" s="141">
        <v>4.8041000000000002E-4</v>
      </c>
    </row>
    <row r="36" spans="13:17" x14ac:dyDescent="0.55000000000000004">
      <c r="M36" s="2" t="s">
        <v>108</v>
      </c>
      <c r="N36" s="34" t="s">
        <v>97</v>
      </c>
      <c r="O36" s="3">
        <v>1.0718109999999999E-2</v>
      </c>
      <c r="P36" s="34" t="s">
        <v>97</v>
      </c>
      <c r="Q36" s="3">
        <v>4.3886200000000002E-3</v>
      </c>
    </row>
    <row r="37" spans="13:17" x14ac:dyDescent="0.55000000000000004">
      <c r="M37" s="2"/>
      <c r="N37" s="34" t="s">
        <v>97</v>
      </c>
      <c r="O37" s="7">
        <v>1.4352000000000001E-4</v>
      </c>
      <c r="P37" s="34" t="s">
        <v>97</v>
      </c>
      <c r="Q37" s="7">
        <v>9.8200000000000002E-5</v>
      </c>
    </row>
    <row r="38" spans="13:17" ht="14.7" thickBot="1" x14ac:dyDescent="0.6">
      <c r="M38" s="24" t="s">
        <v>68</v>
      </c>
      <c r="N38" s="27">
        <v>0.14360342000000001</v>
      </c>
      <c r="O38" s="27">
        <v>0.48790422</v>
      </c>
      <c r="P38" s="27">
        <v>0.64137663</v>
      </c>
      <c r="Q38" s="27">
        <v>0.74892985999999995</v>
      </c>
    </row>
    <row r="39" spans="13:17" ht="14.7" thickTop="1" x14ac:dyDescent="0.55000000000000004">
      <c r="M39" s="85" t="s">
        <v>184</v>
      </c>
      <c r="N39" s="86"/>
      <c r="O39" s="86"/>
      <c r="P39" s="86"/>
      <c r="Q39" s="86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2" priority="58">
      <formula>AND(ABS(H4/H5)&gt;_xlfn.NORM.INV(1-0.1/2,0,1),ABS(H4/H5)&lt;=_xlfn.NORM.INV(1-0.05/2,0,1))</formula>
    </cfRule>
    <cfRule type="expression" dxfId="1" priority="59">
      <formula>AND(ABS(H4/H5)&gt;_xlfn.NORM.INV(1-0.05/2,0,1),ABS(H4/H5)&lt;=_xlfn.NORM.INV(1-0.01/2,0,1))</formula>
    </cfRule>
    <cfRule type="expression" dxfId="0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 Summary</vt:lpstr>
      <vt:lpstr>Season Tables</vt:lpstr>
      <vt:lpstr>Evolution Tables</vt:lpstr>
      <vt:lpstr>Game Tables</vt:lpstr>
      <vt:lpstr>DID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2025-09-30T15:33:40Z</dcterms:modified>
</cp:coreProperties>
</file>