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Rafael Soares\Documents\GitHub\GPI\"/>
    </mc:Choice>
  </mc:AlternateContent>
  <xr:revisionPtr revIDLastSave="0" documentId="13_ncr:1_{BC3EA841-C122-4079-8999-350E20686DB1}" xr6:coauthVersionLast="44" xr6:coauthVersionMax="45" xr10:uidLastSave="{00000000-0000-0000-0000-000000000000}"/>
  <bookViews>
    <workbookView xWindow="-96" yWindow="-96" windowWidth="23232" windowHeight="12552" xr2:uid="{3E8206BC-8C07-4571-9047-564953AB69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Q17" i="1"/>
  <c r="I17" i="1"/>
  <c r="J17" i="1"/>
  <c r="K17" i="1"/>
  <c r="L17" i="1"/>
  <c r="M17" i="1"/>
  <c r="N17" i="1"/>
  <c r="O17" i="1"/>
  <c r="P17" i="1"/>
  <c r="N31" i="1" l="1"/>
  <c r="H17" i="1" l="1"/>
  <c r="O31" i="1" l="1"/>
  <c r="K31" i="1"/>
  <c r="M31" i="1"/>
  <c r="J31" i="1"/>
  <c r="L31" i="1"/>
  <c r="I31" i="1"/>
  <c r="H31" i="1"/>
  <c r="H33" i="1" s="1"/>
  <c r="I33" i="1" l="1"/>
  <c r="J33" i="1" s="1"/>
  <c r="K33" i="1" s="1"/>
  <c r="L33" i="1" s="1"/>
  <c r="M33" i="1" s="1"/>
  <c r="N33" i="1" s="1"/>
  <c r="O33" i="1" s="1"/>
</calcChain>
</file>

<file path=xl/sharedStrings.xml><?xml version="1.0" encoding="utf-8"?>
<sst xmlns="http://schemas.openxmlformats.org/spreadsheetml/2006/main" count="31" uniqueCount="30">
  <si>
    <t>Resource Name</t>
  </si>
  <si>
    <t>Project Manager</t>
  </si>
  <si>
    <t>Technical Coordinator</t>
  </si>
  <si>
    <t>Scrum Master</t>
  </si>
  <si>
    <t>Consultant 1 (TC)</t>
  </si>
  <si>
    <t>Consultant 2 (TC)</t>
  </si>
  <si>
    <t>Consultant 1 (SM)</t>
  </si>
  <si>
    <t>Consultant 2 (SM)</t>
  </si>
  <si>
    <t xml:space="preserve">Trainee </t>
  </si>
  <si>
    <t>M1</t>
  </si>
  <si>
    <t>M2</t>
  </si>
  <si>
    <t>M3</t>
  </si>
  <si>
    <t>M4</t>
  </si>
  <si>
    <t>M5</t>
  </si>
  <si>
    <t>M6</t>
  </si>
  <si>
    <t>M7</t>
  </si>
  <si>
    <t>Total</t>
  </si>
  <si>
    <t>Profits</t>
  </si>
  <si>
    <t>Margin</t>
  </si>
  <si>
    <t>Invoices</t>
  </si>
  <si>
    <t>Cash Flow</t>
  </si>
  <si>
    <t>PHR Framework License</t>
  </si>
  <si>
    <t>Milestones</t>
  </si>
  <si>
    <t>Acceptance Tests Approved</t>
  </si>
  <si>
    <t>Project Plan Approved</t>
  </si>
  <si>
    <t>Finished Warranty Time</t>
  </si>
  <si>
    <t>HR Costs</t>
  </si>
  <si>
    <t>Travel Costs</t>
  </si>
  <si>
    <t>M8</t>
  </si>
  <si>
    <t>M9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</si>
</sst>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;[Red]\-[$€-2]\ #,##0.00"/>
    <numFmt numFmtId="165" formatCode="0.0%"/>
  </numFmts>
  <fonts count="6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 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10" fontId="0" fillId="0" borderId="0" xfId="0" applyNumberFormat="1"/>
    <xf numFmtId="0" fontId="1" fillId="3" borderId="1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3" fillId="0" borderId="0" xfId="0" applyFont="1"/>
    <xf numFmtId="0" fontId="5" fillId="2" borderId="1" xfId="0" applyFont="1" applyFill="1" applyBorder="1" applyAlignment="1">
      <alignment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0994-5B2E-4A19-B4D3-B7EC51AAD736}">
  <dimension ref="E6:Q58"/>
  <sheetViews>
    <sheetView tabSelected="1" topLeftCell="F7" workbookViewId="0">
      <selection activeCell="I21" sqref="I21"/>
    </sheetView>
  </sheetViews>
  <sheetFormatPr defaultRowHeight="14.4"/>
  <cols>
    <col min="5" max="5" width="13.578125" customWidth="1"/>
    <col min="6" max="6" width="9" customWidth="1"/>
    <col min="7" max="7" width="20" customWidth="1"/>
    <col min="8" max="8" width="21" bestFit="1" customWidth="1"/>
    <col min="9" max="9" width="11.41796875" bestFit="1" customWidth="1"/>
    <col min="10" max="10" width="11.15625" bestFit="1" customWidth="1"/>
    <col min="11" max="11" width="25.83984375" bestFit="1" customWidth="1"/>
    <col min="12" max="13" width="11.15625" bestFit="1" customWidth="1"/>
    <col min="14" max="14" width="22.41796875" bestFit="1" customWidth="1"/>
    <col min="15" max="15" width="11.41796875" bestFit="1" customWidth="1"/>
    <col min="16" max="17" width="11.05078125" bestFit="1" customWidth="1"/>
    <col min="18" max="20" width="9" bestFit="1" customWidth="1"/>
  </cols>
  <sheetData>
    <row r="6" spans="6:17">
      <c r="F6" s="8"/>
      <c r="G6" s="14" t="s">
        <v>0</v>
      </c>
      <c r="H6" s="13" t="s">
        <v>9</v>
      </c>
      <c r="I6" s="13" t="s">
        <v>10</v>
      </c>
      <c r="J6" s="13" t="s">
        <v>11</v>
      </c>
      <c r="K6" s="13" t="s">
        <v>12</v>
      </c>
      <c r="L6" s="13" t="s">
        <v>13</v>
      </c>
      <c r="M6" s="13" t="s">
        <v>14</v>
      </c>
      <c r="N6" s="13" t="s">
        <v>15</v>
      </c>
      <c r="O6" s="13" t="s">
        <v>28</v>
      </c>
      <c r="P6" s="13" t="s">
        <v>29</v>
      </c>
      <c r="Q6" s="22" t="s">
        <v>16</v>
      </c>
    </row>
    <row r="7" spans="6:17">
      <c r="F7" s="9"/>
      <c r="G7" s="11" t="s">
        <v>1</v>
      </c>
      <c r="H7" s="1">
        <v>3500</v>
      </c>
      <c r="I7" s="1">
        <v>1750</v>
      </c>
      <c r="J7" s="1">
        <v>1400</v>
      </c>
      <c r="K7" s="1">
        <v>1050</v>
      </c>
      <c r="M7" s="1">
        <v>1050</v>
      </c>
      <c r="P7" s="1">
        <v>350</v>
      </c>
    </row>
    <row r="8" spans="6:17">
      <c r="F8" s="9"/>
      <c r="G8" s="11" t="s">
        <v>2</v>
      </c>
      <c r="H8" s="3">
        <v>2500</v>
      </c>
      <c r="I8" s="1">
        <v>5250</v>
      </c>
      <c r="J8" s="1">
        <v>5000</v>
      </c>
      <c r="K8" s="1">
        <v>3750</v>
      </c>
      <c r="L8" s="1">
        <v>4500</v>
      </c>
      <c r="M8" s="1">
        <v>1350</v>
      </c>
      <c r="N8" s="1">
        <v>525</v>
      </c>
      <c r="O8" s="1">
        <v>575</v>
      </c>
      <c r="P8" s="1">
        <v>50</v>
      </c>
    </row>
    <row r="9" spans="6:17">
      <c r="F9" s="9"/>
      <c r="G9" s="11" t="s">
        <v>3</v>
      </c>
      <c r="H9" s="3">
        <v>500</v>
      </c>
      <c r="I9" s="1">
        <v>3000</v>
      </c>
      <c r="J9" s="1">
        <v>5000</v>
      </c>
      <c r="K9" s="1">
        <v>4000</v>
      </c>
      <c r="L9" s="1">
        <v>2250</v>
      </c>
      <c r="M9" s="1">
        <v>250</v>
      </c>
    </row>
    <row r="10" spans="6:17">
      <c r="F10" s="9"/>
      <c r="G10" s="11" t="s">
        <v>4</v>
      </c>
      <c r="H10" s="3"/>
      <c r="I10" s="1">
        <v>1800</v>
      </c>
      <c r="J10" s="1">
        <v>2400</v>
      </c>
      <c r="K10" s="1">
        <v>1800</v>
      </c>
      <c r="L10" s="1">
        <v>2100</v>
      </c>
      <c r="M10" s="1">
        <v>900</v>
      </c>
    </row>
    <row r="11" spans="6:17">
      <c r="F11" s="9"/>
      <c r="G11" s="11" t="s">
        <v>5</v>
      </c>
      <c r="H11" s="3"/>
      <c r="I11" s="1">
        <v>1650</v>
      </c>
      <c r="J11" s="1">
        <v>2700</v>
      </c>
      <c r="K11" s="1">
        <v>1500</v>
      </c>
      <c r="L11" s="1">
        <v>2250</v>
      </c>
      <c r="M11" s="1">
        <v>900</v>
      </c>
      <c r="N11" s="1"/>
    </row>
    <row r="12" spans="6:17">
      <c r="F12" s="9"/>
      <c r="G12" s="11" t="s">
        <v>6</v>
      </c>
      <c r="H12" s="3"/>
      <c r="I12" s="1">
        <v>1350</v>
      </c>
      <c r="J12" s="1">
        <v>3000</v>
      </c>
      <c r="K12" s="1">
        <v>2400</v>
      </c>
      <c r="L12" s="1">
        <v>1350</v>
      </c>
      <c r="M12" s="1">
        <v>150</v>
      </c>
      <c r="N12" s="1"/>
    </row>
    <row r="13" spans="6:17">
      <c r="F13" s="9"/>
      <c r="G13" s="11" t="s">
        <v>7</v>
      </c>
      <c r="H13" s="3"/>
      <c r="I13" s="1">
        <v>1350</v>
      </c>
      <c r="J13" s="1">
        <v>3000</v>
      </c>
      <c r="K13" s="1">
        <v>2400</v>
      </c>
      <c r="L13" s="1">
        <v>1350</v>
      </c>
      <c r="M13" s="1">
        <v>150</v>
      </c>
      <c r="N13" s="1"/>
    </row>
    <row r="14" spans="6:17">
      <c r="F14" s="9"/>
      <c r="G14" s="11" t="s">
        <v>8</v>
      </c>
      <c r="H14" s="3"/>
      <c r="I14" s="1">
        <v>700</v>
      </c>
      <c r="J14" s="1">
        <v>1800</v>
      </c>
      <c r="K14" s="1">
        <v>1200</v>
      </c>
      <c r="L14" s="1">
        <v>1100</v>
      </c>
      <c r="M14" s="1">
        <v>600</v>
      </c>
    </row>
    <row r="15" spans="6:17">
      <c r="F15" s="5"/>
      <c r="G15" s="11" t="s">
        <v>21</v>
      </c>
      <c r="H15" s="19"/>
      <c r="I15" s="18"/>
      <c r="J15" s="18">
        <v>40000</v>
      </c>
      <c r="K15" s="18"/>
      <c r="L15" s="19"/>
      <c r="M15" s="19"/>
      <c r="N15" s="19"/>
      <c r="O15" s="19"/>
    </row>
    <row r="16" spans="6:17">
      <c r="F16" s="5"/>
      <c r="G16" s="11" t="s">
        <v>27</v>
      </c>
      <c r="H16" s="19"/>
      <c r="I16" s="18"/>
      <c r="J16" s="18"/>
      <c r="K16" s="18">
        <v>200</v>
      </c>
      <c r="L16" s="19"/>
      <c r="M16" s="19"/>
      <c r="N16" s="19"/>
      <c r="O16" s="19"/>
    </row>
    <row r="17" spans="5:17">
      <c r="E17" s="4"/>
      <c r="G17" s="19" t="s">
        <v>26</v>
      </c>
      <c r="H17" s="18">
        <f>SUM(H7:H16)</f>
        <v>6500</v>
      </c>
      <c r="I17" s="18">
        <f t="shared" ref="I17:P17" si="0">SUM(I7:I16)</f>
        <v>16850</v>
      </c>
      <c r="J17" s="18">
        <f t="shared" si="0"/>
        <v>64300</v>
      </c>
      <c r="K17" s="18">
        <f t="shared" si="0"/>
        <v>18300</v>
      </c>
      <c r="L17" s="18">
        <f t="shared" si="0"/>
        <v>14900</v>
      </c>
      <c r="M17" s="18">
        <f t="shared" si="0"/>
        <v>5350</v>
      </c>
      <c r="N17" s="18">
        <f t="shared" si="0"/>
        <v>525</v>
      </c>
      <c r="O17" s="18">
        <f t="shared" si="0"/>
        <v>575</v>
      </c>
      <c r="P17" s="18">
        <f t="shared" si="0"/>
        <v>400</v>
      </c>
      <c r="Q17" s="1">
        <f>SUM(H17:P17)</f>
        <v>127700</v>
      </c>
    </row>
    <row r="18" spans="5:17">
      <c r="G18" s="16"/>
    </row>
    <row r="20" spans="5:17">
      <c r="F20" s="5"/>
      <c r="G20" s="15" t="s">
        <v>17</v>
      </c>
      <c r="H20" s="1" t="s">
        <v>16</v>
      </c>
      <c r="I20" s="1">
        <v>150000</v>
      </c>
    </row>
    <row r="21" spans="5:17">
      <c r="G21" s="6"/>
      <c r="H21" s="6" t="s">
        <v>18</v>
      </c>
      <c r="I21" s="20">
        <f>(I20-Q17)/Q17</f>
        <v>0.17462803445575567</v>
      </c>
    </row>
    <row r="23" spans="5:17">
      <c r="E23" s="2"/>
      <c r="F23" s="2"/>
      <c r="G23" s="16"/>
      <c r="H23" s="1"/>
      <c r="K23" s="1"/>
      <c r="O23" s="1"/>
    </row>
    <row r="24" spans="5:17">
      <c r="G24" s="15"/>
      <c r="H24" s="1"/>
      <c r="K24" s="1"/>
      <c r="O24" s="1"/>
    </row>
    <row r="29" spans="5:17">
      <c r="G29" s="15" t="s">
        <v>22</v>
      </c>
      <c r="H29" s="10" t="s">
        <v>24</v>
      </c>
      <c r="I29" s="10"/>
      <c r="J29" s="10"/>
      <c r="K29" s="10" t="s">
        <v>23</v>
      </c>
      <c r="L29" s="10"/>
      <c r="M29" s="10"/>
      <c r="O29" s="10" t="s">
        <v>25</v>
      </c>
    </row>
    <row r="30" spans="5:17">
      <c r="F30" s="2"/>
      <c r="G30" s="15" t="s">
        <v>19</v>
      </c>
      <c r="H30" s="17">
        <v>0.2</v>
      </c>
      <c r="I30" s="17">
        <v>0</v>
      </c>
      <c r="J30" s="17">
        <v>0</v>
      </c>
      <c r="K30" s="17">
        <v>0.5</v>
      </c>
      <c r="L30" s="17">
        <v>0</v>
      </c>
      <c r="M30" s="17">
        <v>0</v>
      </c>
      <c r="N30" s="17">
        <v>0</v>
      </c>
      <c r="O30" s="17">
        <v>0.3</v>
      </c>
    </row>
    <row r="31" spans="5:17">
      <c r="F31" s="2"/>
      <c r="H31" s="12">
        <f t="shared" ref="H31:N31" si="1">$I20*H30</f>
        <v>30000</v>
      </c>
      <c r="I31" s="12">
        <f t="shared" si="1"/>
        <v>0</v>
      </c>
      <c r="J31" s="12">
        <f t="shared" si="1"/>
        <v>0</v>
      </c>
      <c r="K31" s="12">
        <f t="shared" si="1"/>
        <v>75000</v>
      </c>
      <c r="L31" s="12">
        <f t="shared" si="1"/>
        <v>0</v>
      </c>
      <c r="M31" s="12">
        <f t="shared" si="1"/>
        <v>0</v>
      </c>
      <c r="N31" s="12">
        <f t="shared" si="1"/>
        <v>0</v>
      </c>
      <c r="O31" s="12">
        <f>$I20*O30</f>
        <v>45000</v>
      </c>
    </row>
    <row r="32" spans="5:17">
      <c r="F32" s="2"/>
      <c r="H32" s="1"/>
      <c r="I32" s="1"/>
      <c r="J32" s="1"/>
      <c r="K32" s="1"/>
    </row>
    <row r="33" spans="7:16">
      <c r="G33" s="15" t="s">
        <v>20</v>
      </c>
      <c r="H33" s="12">
        <f>H31-H17</f>
        <v>23500</v>
      </c>
      <c r="I33" s="12">
        <f t="shared" ref="I33" si="2">H33+I31-I17</f>
        <v>6650</v>
      </c>
      <c r="J33" s="12">
        <f t="shared" ref="J33" si="3">I33+J31-J17</f>
        <v>-57650</v>
      </c>
      <c r="K33" s="12">
        <f t="shared" ref="K33" si="4">J33+K31-K17</f>
        <v>-950</v>
      </c>
      <c r="L33" s="12">
        <f t="shared" ref="L33" si="5">K33+L31-L17</f>
        <v>-15850</v>
      </c>
      <c r="M33" s="12">
        <f t="shared" ref="M33" si="6">L33+M31-M17</f>
        <v>-21200</v>
      </c>
      <c r="N33" s="12">
        <f t="shared" ref="N33" si="7">M33+N31-N17</f>
        <v>-21725</v>
      </c>
      <c r="O33" s="12">
        <f t="shared" ref="O33" si="8">N33+O31-O17</f>
        <v>22700</v>
      </c>
    </row>
    <row r="37" spans="7:16">
      <c r="H37" s="1"/>
      <c r="M37" s="1"/>
    </row>
    <row r="38" spans="7:16">
      <c r="H38" s="1"/>
      <c r="I38" s="1"/>
      <c r="L38" s="1"/>
      <c r="M38" s="1"/>
    </row>
    <row r="39" spans="7:16">
      <c r="H39" s="1"/>
      <c r="I39" s="1"/>
      <c r="L39" s="1"/>
      <c r="M39" s="1"/>
    </row>
    <row r="40" spans="7:16">
      <c r="H40" s="1"/>
      <c r="I40" s="1"/>
      <c r="J40" s="1"/>
      <c r="K40" s="1"/>
      <c r="M40" s="1"/>
      <c r="P40" s="1"/>
    </row>
    <row r="41" spans="7:16">
      <c r="G41" s="7"/>
    </row>
    <row r="42" spans="7:16">
      <c r="G42" s="21"/>
    </row>
    <row r="43" spans="7:16">
      <c r="G43" s="21"/>
    </row>
    <row r="44" spans="7:16">
      <c r="G44" s="21"/>
    </row>
    <row r="45" spans="7:16">
      <c r="G45" s="21"/>
    </row>
    <row r="46" spans="7:16">
      <c r="G46" s="21"/>
    </row>
    <row r="47" spans="7:16">
      <c r="G47" s="21"/>
    </row>
    <row r="48" spans="7:16">
      <c r="G48" s="21"/>
    </row>
    <row r="49" spans="7:12">
      <c r="H49" s="1"/>
    </row>
    <row r="50" spans="7:12">
      <c r="H50" s="1"/>
    </row>
    <row r="51" spans="7:12">
      <c r="H51" s="1"/>
      <c r="I51" s="1"/>
      <c r="J51" s="1"/>
      <c r="K51" s="1"/>
    </row>
    <row r="52" spans="7:12">
      <c r="H52" s="1"/>
      <c r="I52" s="1"/>
      <c r="J52" s="1"/>
      <c r="K52" s="1"/>
    </row>
    <row r="53" spans="7:12">
      <c r="H53" s="1"/>
      <c r="I53" s="1"/>
      <c r="J53" s="1"/>
      <c r="K53" s="1"/>
    </row>
    <row r="54" spans="7:12">
      <c r="G54" s="21"/>
      <c r="H54" s="3"/>
      <c r="I54" s="1"/>
      <c r="K54" s="1"/>
      <c r="L54" s="1"/>
    </row>
    <row r="55" spans="7:12">
      <c r="G55" s="21"/>
      <c r="H55" s="3"/>
      <c r="I55" s="1"/>
      <c r="K55" s="1"/>
      <c r="L55" s="1"/>
    </row>
    <row r="56" spans="7:12">
      <c r="G56" s="21"/>
      <c r="H56" s="3"/>
      <c r="I56" s="1"/>
      <c r="K56" s="1"/>
      <c r="L56" s="1"/>
    </row>
    <row r="57" spans="7:12">
      <c r="G57" s="2"/>
      <c r="H57" s="3"/>
      <c r="I57" s="1"/>
      <c r="J57" s="1"/>
      <c r="K57" s="1"/>
      <c r="L57" s="1"/>
    </row>
    <row r="58" spans="7:12">
      <c r="G58" s="2"/>
      <c r="H58" s="3"/>
      <c r="I58" s="1"/>
      <c r="J58" s="1"/>
      <c r="K58" s="1"/>
      <c r="L58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Rafael Soares</dc:creator>
  <cp:lastModifiedBy>João Rafael Soares</cp:lastModifiedBy>
  <dcterms:created xsi:type="dcterms:W3CDTF">2019-11-14T10:03:17Z</dcterms:created>
  <dcterms:modified xsi:type="dcterms:W3CDTF">2019-12-07T09:35:01Z</dcterms:modified>
</cp:coreProperties>
</file>