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afael Soares\Documents\GitHub\GPI\"/>
    </mc:Choice>
  </mc:AlternateContent>
  <xr:revisionPtr revIDLastSave="0" documentId="13_ncr:1_{FC8834DF-9874-40DC-9D61-354B076270DC}" xr6:coauthVersionLast="44" xr6:coauthVersionMax="44" xr10:uidLastSave="{00000000-0000-0000-0000-000000000000}"/>
  <bookViews>
    <workbookView xWindow="-96" yWindow="-96" windowWidth="23232" windowHeight="12552" xr2:uid="{3E8206BC-8C07-4571-9047-564953AB6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O22" i="1"/>
  <c r="I15" i="1"/>
  <c r="J15" i="1"/>
  <c r="K15" i="1"/>
  <c r="L15" i="1"/>
  <c r="M15" i="1"/>
  <c r="N15" i="1"/>
  <c r="H15" i="1"/>
  <c r="I29" i="1" l="1"/>
  <c r="J29" i="1"/>
  <c r="K29" i="1"/>
  <c r="L29" i="1"/>
  <c r="M29" i="1"/>
  <c r="N29" i="1"/>
  <c r="H29" i="1"/>
  <c r="H31" i="1" s="1"/>
  <c r="O15" i="1" l="1"/>
  <c r="I31" i="1"/>
  <c r="J31" i="1" s="1"/>
  <c r="K31" i="1" s="1"/>
  <c r="L31" i="1" s="1"/>
  <c r="M31" i="1" s="1"/>
  <c r="N31" i="1" s="1"/>
</calcChain>
</file>

<file path=xl/sharedStrings.xml><?xml version="1.0" encoding="utf-8"?>
<sst xmlns="http://schemas.openxmlformats.org/spreadsheetml/2006/main" count="40" uniqueCount="29">
  <si>
    <t>Resource Name</t>
  </si>
  <si>
    <t>Cost</t>
  </si>
  <si>
    <t>Project Manager</t>
  </si>
  <si>
    <t>Technical Coordinator</t>
  </si>
  <si>
    <t>Scrum Master</t>
  </si>
  <si>
    <t>Consultant 1 (TC)</t>
  </si>
  <si>
    <t>Consultant 2 (TC)</t>
  </si>
  <si>
    <t>Consultant 1 (SM)</t>
  </si>
  <si>
    <t>Consultant 2 (SM)</t>
  </si>
  <si>
    <t xml:space="preserve">Trainee </t>
  </si>
  <si>
    <t>M1</t>
  </si>
  <si>
    <t>M2</t>
  </si>
  <si>
    <t>M3</t>
  </si>
  <si>
    <t>M4</t>
  </si>
  <si>
    <t>M5</t>
  </si>
  <si>
    <t>M6</t>
  </si>
  <si>
    <t>M7</t>
  </si>
  <si>
    <t>Total</t>
  </si>
  <si>
    <t>Profits</t>
  </si>
  <si>
    <t>Margin</t>
  </si>
  <si>
    <t>Invoices</t>
  </si>
  <si>
    <t>Cash Flow</t>
  </si>
  <si>
    <t>PHR Framework Cost</t>
  </si>
  <si>
    <t>PHR Framework License</t>
  </si>
  <si>
    <t>Milestones</t>
  </si>
  <si>
    <t>Acceptance Tests Approved</t>
  </si>
  <si>
    <t>Project Plan Approved</t>
  </si>
  <si>
    <t>Finished Warranty Time</t>
  </si>
  <si>
    <t xml:space="preserve">HR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</si>
</sst>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3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horizontal="right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0994-5B2E-4A19-B4D3-B7EC51AAD736}">
  <dimension ref="E6:O58"/>
  <sheetViews>
    <sheetView tabSelected="1" topLeftCell="E7" workbookViewId="0">
      <selection activeCell="E22" sqref="E22"/>
    </sheetView>
  </sheetViews>
  <sheetFormatPr defaultRowHeight="14.4" x14ac:dyDescent="0.55000000000000004"/>
  <cols>
    <col min="5" max="5" width="13.5234375" customWidth="1"/>
    <col min="6" max="6" width="18.3125" customWidth="1"/>
    <col min="7" max="7" width="10.05078125" bestFit="1" customWidth="1"/>
    <col min="8" max="8" width="19.9453125" customWidth="1"/>
    <col min="9" max="10" width="10.62890625" bestFit="1" customWidth="1"/>
    <col min="11" max="11" width="22.20703125" customWidth="1"/>
    <col min="12" max="13" width="10.05078125" bestFit="1" customWidth="1"/>
    <col min="14" max="14" width="19.83984375" customWidth="1"/>
    <col min="15" max="15" width="10.05078125" bestFit="1" customWidth="1"/>
    <col min="17" max="20" width="9.05078125" bestFit="1" customWidth="1"/>
  </cols>
  <sheetData>
    <row r="6" spans="5:15" x14ac:dyDescent="0.55000000000000004">
      <c r="F6" s="2" t="s">
        <v>0</v>
      </c>
      <c r="G6" s="2" t="s">
        <v>1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</row>
    <row r="7" spans="5:15" x14ac:dyDescent="0.55000000000000004">
      <c r="F7" s="3" t="s">
        <v>2</v>
      </c>
      <c r="G7" s="4">
        <v>9450</v>
      </c>
      <c r="H7" s="1">
        <v>3850</v>
      </c>
      <c r="I7" s="1">
        <v>1750</v>
      </c>
      <c r="J7" s="1">
        <v>1400</v>
      </c>
      <c r="K7" s="1">
        <v>2100</v>
      </c>
      <c r="N7" s="1">
        <v>350</v>
      </c>
    </row>
    <row r="8" spans="5:15" x14ac:dyDescent="0.55000000000000004">
      <c r="F8" s="3" t="s">
        <v>3</v>
      </c>
      <c r="G8" s="4">
        <v>18750</v>
      </c>
      <c r="H8" s="1">
        <v>3000</v>
      </c>
      <c r="I8" s="1">
        <v>5500</v>
      </c>
      <c r="J8" s="1">
        <v>4000</v>
      </c>
      <c r="K8" s="1">
        <v>5000</v>
      </c>
      <c r="L8" s="1">
        <v>525</v>
      </c>
      <c r="M8" s="1">
        <v>500</v>
      </c>
      <c r="N8" s="1">
        <v>475</v>
      </c>
    </row>
    <row r="9" spans="5:15" x14ac:dyDescent="0.55000000000000004">
      <c r="F9" s="3" t="s">
        <v>4</v>
      </c>
      <c r="G9" s="4">
        <v>12500</v>
      </c>
      <c r="H9" s="1">
        <v>750</v>
      </c>
      <c r="I9" s="1">
        <v>4750</v>
      </c>
      <c r="J9" s="1">
        <v>4500</v>
      </c>
      <c r="K9" s="1">
        <v>2500</v>
      </c>
    </row>
    <row r="10" spans="5:15" x14ac:dyDescent="0.55000000000000004">
      <c r="F10" s="3" t="s">
        <v>5</v>
      </c>
      <c r="G10" s="4">
        <v>6450</v>
      </c>
      <c r="I10" s="1">
        <v>1650</v>
      </c>
      <c r="J10" s="1">
        <v>2100</v>
      </c>
      <c r="K10" s="1">
        <v>2700</v>
      </c>
      <c r="N10" s="1"/>
    </row>
    <row r="11" spans="5:15" x14ac:dyDescent="0.55000000000000004">
      <c r="F11" s="3" t="s">
        <v>6</v>
      </c>
      <c r="G11" s="4">
        <v>6450</v>
      </c>
      <c r="I11" s="1">
        <v>1800</v>
      </c>
      <c r="J11" s="1">
        <v>1500</v>
      </c>
      <c r="K11" s="1">
        <v>3150</v>
      </c>
    </row>
    <row r="12" spans="5:15" x14ac:dyDescent="0.55000000000000004">
      <c r="F12" s="3" t="s">
        <v>7</v>
      </c>
      <c r="G12" s="4">
        <v>6750</v>
      </c>
      <c r="I12" s="1">
        <v>2550</v>
      </c>
      <c r="J12" s="1">
        <v>2700</v>
      </c>
      <c r="K12" s="1">
        <v>1500</v>
      </c>
    </row>
    <row r="13" spans="5:15" x14ac:dyDescent="0.55000000000000004">
      <c r="F13" s="3" t="s">
        <v>8</v>
      </c>
      <c r="G13" s="4">
        <v>6750</v>
      </c>
      <c r="I13" s="1">
        <v>2550</v>
      </c>
      <c r="J13" s="1">
        <v>2700</v>
      </c>
      <c r="K13" s="1">
        <v>1500</v>
      </c>
    </row>
    <row r="14" spans="5:15" x14ac:dyDescent="0.55000000000000004">
      <c r="F14" s="3" t="s">
        <v>9</v>
      </c>
      <c r="G14" s="4">
        <v>4200</v>
      </c>
      <c r="I14" s="1">
        <v>1300</v>
      </c>
      <c r="J14" s="1">
        <v>1200</v>
      </c>
      <c r="K14" s="1">
        <v>1700</v>
      </c>
    </row>
    <row r="15" spans="5:15" x14ac:dyDescent="0.55000000000000004">
      <c r="E15" s="5" t="s">
        <v>28</v>
      </c>
      <c r="H15" s="1">
        <f>SUM(H7:H14)</f>
        <v>7600</v>
      </c>
      <c r="I15" s="1">
        <f t="shared" ref="I15:N15" si="0">SUM(I7:I14)</f>
        <v>21850</v>
      </c>
      <c r="J15" s="1">
        <f t="shared" si="0"/>
        <v>20100</v>
      </c>
      <c r="K15" s="1">
        <f t="shared" si="0"/>
        <v>20150</v>
      </c>
      <c r="L15" s="1">
        <f t="shared" si="0"/>
        <v>525</v>
      </c>
      <c r="M15" s="1">
        <f t="shared" si="0"/>
        <v>500</v>
      </c>
      <c r="N15" s="1">
        <f t="shared" si="0"/>
        <v>825</v>
      </c>
      <c r="O15" s="1">
        <f>SUM(H15:N15)</f>
        <v>71550</v>
      </c>
    </row>
    <row r="18" spans="5:15" x14ac:dyDescent="0.55000000000000004">
      <c r="E18" t="s">
        <v>18</v>
      </c>
      <c r="F18" s="6" t="s">
        <v>17</v>
      </c>
      <c r="G18">
        <v>140000</v>
      </c>
    </row>
    <row r="19" spans="5:15" x14ac:dyDescent="0.55000000000000004">
      <c r="F19" t="s">
        <v>19</v>
      </c>
      <c r="G19" s="8">
        <f>(G18-O15-O21)/(O15+O21)</f>
        <v>0.25504258180188255</v>
      </c>
    </row>
    <row r="21" spans="5:15" ht="28.8" x14ac:dyDescent="0.55000000000000004">
      <c r="E21" s="3" t="s">
        <v>23</v>
      </c>
      <c r="F21" s="3"/>
      <c r="G21" s="4"/>
      <c r="H21" s="1"/>
      <c r="K21" s="1"/>
      <c r="O21" s="1">
        <v>40000</v>
      </c>
    </row>
    <row r="22" spans="5:15" x14ac:dyDescent="0.55000000000000004">
      <c r="E22" t="s">
        <v>22</v>
      </c>
      <c r="G22" s="4"/>
      <c r="H22" s="1"/>
      <c r="K22" s="1"/>
      <c r="O22" s="1">
        <f>O21*1.2</f>
        <v>48000</v>
      </c>
    </row>
    <row r="27" spans="5:15" x14ac:dyDescent="0.55000000000000004">
      <c r="E27" t="s">
        <v>24</v>
      </c>
      <c r="H27" t="s">
        <v>26</v>
      </c>
      <c r="K27" t="s">
        <v>25</v>
      </c>
      <c r="N27" t="s">
        <v>27</v>
      </c>
    </row>
    <row r="28" spans="5:15" x14ac:dyDescent="0.55000000000000004">
      <c r="E28" t="s">
        <v>20</v>
      </c>
      <c r="F28" s="3"/>
      <c r="H28" s="7">
        <v>0.2</v>
      </c>
      <c r="I28" s="7">
        <v>0</v>
      </c>
      <c r="J28" s="7">
        <v>0</v>
      </c>
      <c r="K28" s="7">
        <v>0.5</v>
      </c>
      <c r="L28" s="7">
        <v>0</v>
      </c>
      <c r="M28" s="7">
        <v>0</v>
      </c>
      <c r="N28" s="7">
        <v>0.3</v>
      </c>
    </row>
    <row r="29" spans="5:15" x14ac:dyDescent="0.55000000000000004">
      <c r="F29" s="3"/>
      <c r="G29" s="4"/>
      <c r="H29" s="1">
        <f>$G18*H28</f>
        <v>28000</v>
      </c>
      <c r="I29" s="1">
        <f>$G18*I28</f>
        <v>0</v>
      </c>
      <c r="J29" s="1">
        <f>$G18*J28</f>
        <v>0</v>
      </c>
      <c r="K29" s="1">
        <f>$G18*K28</f>
        <v>70000</v>
      </c>
      <c r="L29" s="1">
        <f>$G18*L28</f>
        <v>0</v>
      </c>
      <c r="M29" s="1">
        <f>$G18*M28</f>
        <v>0</v>
      </c>
      <c r="N29" s="1">
        <f>$G18*N28</f>
        <v>42000</v>
      </c>
    </row>
    <row r="30" spans="5:15" x14ac:dyDescent="0.55000000000000004">
      <c r="F30" s="3"/>
      <c r="G30" s="4"/>
      <c r="H30" s="1"/>
      <c r="I30" s="1"/>
      <c r="J30" s="1"/>
      <c r="K30" s="1"/>
    </row>
    <row r="31" spans="5:15" x14ac:dyDescent="0.55000000000000004">
      <c r="E31" t="s">
        <v>21</v>
      </c>
      <c r="H31" s="1">
        <f>H29-H15</f>
        <v>20400</v>
      </c>
      <c r="I31" s="1">
        <f>H31+I29-I15</f>
        <v>-1450</v>
      </c>
      <c r="J31" s="1">
        <f>I31+J29-J15</f>
        <v>-21550</v>
      </c>
      <c r="K31" s="1">
        <f>J31+K29-K15</f>
        <v>28300</v>
      </c>
      <c r="L31" s="1">
        <f>K31+L29-L15</f>
        <v>27775</v>
      </c>
      <c r="M31" s="1">
        <f>L31+M29-M15</f>
        <v>27275</v>
      </c>
      <c r="N31" s="1">
        <f>M31+N29-N15</f>
        <v>68450</v>
      </c>
    </row>
    <row r="39" spans="7:12" ht="27" x14ac:dyDescent="0.55000000000000004">
      <c r="G39" s="2" t="s">
        <v>0</v>
      </c>
      <c r="H39" s="2" t="s">
        <v>1</v>
      </c>
    </row>
    <row r="40" spans="7:12" ht="28.8" x14ac:dyDescent="0.55000000000000004">
      <c r="G40" s="3" t="s">
        <v>2</v>
      </c>
      <c r="H40" s="4">
        <v>9450</v>
      </c>
    </row>
    <row r="41" spans="7:12" ht="43.2" x14ac:dyDescent="0.55000000000000004">
      <c r="G41" s="3" t="s">
        <v>3</v>
      </c>
      <c r="H41" s="4">
        <v>19000</v>
      </c>
    </row>
    <row r="42" spans="7:12" ht="28.8" x14ac:dyDescent="0.55000000000000004">
      <c r="G42" s="3" t="s">
        <v>4</v>
      </c>
      <c r="H42" s="4">
        <v>12500</v>
      </c>
    </row>
    <row r="43" spans="7:12" ht="28.8" x14ac:dyDescent="0.55000000000000004">
      <c r="G43" s="3" t="s">
        <v>5</v>
      </c>
      <c r="H43" s="4">
        <v>6450</v>
      </c>
    </row>
    <row r="44" spans="7:12" ht="28.8" x14ac:dyDescent="0.55000000000000004">
      <c r="G44" s="3" t="s">
        <v>6</v>
      </c>
      <c r="H44" s="4">
        <v>6450</v>
      </c>
    </row>
    <row r="45" spans="7:12" ht="28.8" x14ac:dyDescent="0.55000000000000004">
      <c r="G45" s="3" t="s">
        <v>7</v>
      </c>
      <c r="H45" s="4">
        <v>6750</v>
      </c>
    </row>
    <row r="46" spans="7:12" ht="28.8" x14ac:dyDescent="0.55000000000000004">
      <c r="G46" s="3" t="s">
        <v>8</v>
      </c>
      <c r="H46" s="4">
        <v>6750</v>
      </c>
    </row>
    <row r="47" spans="7:12" x14ac:dyDescent="0.55000000000000004">
      <c r="G47" s="3" t="s">
        <v>9</v>
      </c>
      <c r="H47" s="4">
        <v>4200</v>
      </c>
    </row>
    <row r="48" spans="7:12" x14ac:dyDescent="0.55000000000000004">
      <c r="G48" s="3"/>
      <c r="H48" s="4"/>
      <c r="I48" s="1"/>
      <c r="J48" s="1"/>
      <c r="K48" s="1"/>
      <c r="L48" s="1"/>
    </row>
    <row r="54" spans="7:12" x14ac:dyDescent="0.55000000000000004">
      <c r="G54" s="3"/>
      <c r="H54" s="4"/>
      <c r="I54" s="1"/>
      <c r="L54" s="1"/>
    </row>
    <row r="55" spans="7:12" x14ac:dyDescent="0.55000000000000004">
      <c r="G55" s="3"/>
      <c r="H55" s="4"/>
      <c r="I55" s="1"/>
      <c r="L55" s="1"/>
    </row>
    <row r="56" spans="7:12" x14ac:dyDescent="0.55000000000000004">
      <c r="G56" s="3"/>
      <c r="H56" s="4"/>
      <c r="I56" s="1"/>
      <c r="L56" s="1"/>
    </row>
    <row r="57" spans="7:12" x14ac:dyDescent="0.55000000000000004">
      <c r="G57" s="3"/>
      <c r="H57" s="4"/>
      <c r="I57" s="1"/>
      <c r="J57" s="1"/>
      <c r="K57" s="1"/>
      <c r="L57" s="1"/>
    </row>
    <row r="58" spans="7:12" x14ac:dyDescent="0.55000000000000004">
      <c r="G58" s="3"/>
      <c r="H58" s="4"/>
      <c r="I58" s="1"/>
      <c r="J58" s="1"/>
      <c r="K58" s="1"/>
      <c r="L5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Rafael Soares</dc:creator>
  <cp:lastModifiedBy>João Rafael Soares</cp:lastModifiedBy>
  <dcterms:created xsi:type="dcterms:W3CDTF">2019-11-14T10:03:17Z</dcterms:created>
  <dcterms:modified xsi:type="dcterms:W3CDTF">2019-11-15T12:59:30Z</dcterms:modified>
</cp:coreProperties>
</file>