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 Coutinho\Documents\GitHub\ProjectoIPM\"/>
    </mc:Choice>
  </mc:AlternateContent>
  <xr:revisionPtr revIDLastSave="0" documentId="8_{76439E1F-9CC4-4BDF-8611-9208A51BE1DC}" xr6:coauthVersionLast="31" xr6:coauthVersionMax="31" xr10:uidLastSave="{00000000-0000-0000-0000-000000000000}"/>
  <bookViews>
    <workbookView xWindow="0" yWindow="0" windowWidth="21570" windowHeight="7980" xr2:uid="{AC120E0E-3964-43BC-A49B-91F251ED8DC5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1" l="1"/>
  <c r="X37" i="1"/>
  <c r="W37" i="1"/>
  <c r="Q37" i="1"/>
  <c r="P37" i="1"/>
  <c r="O37" i="1"/>
  <c r="G37" i="1"/>
  <c r="I37" i="1"/>
  <c r="H37" i="1"/>
  <c r="Y33" i="1"/>
  <c r="X33" i="1"/>
  <c r="W33" i="1"/>
  <c r="Q33" i="1"/>
  <c r="P33" i="1"/>
  <c r="O33" i="1"/>
  <c r="I33" i="1"/>
  <c r="H33" i="1"/>
  <c r="G33" i="1"/>
  <c r="P29" i="1"/>
  <c r="Y29" i="1"/>
  <c r="X29" i="1"/>
  <c r="W29" i="1"/>
  <c r="Q29" i="1"/>
  <c r="O29" i="1"/>
  <c r="I29" i="1"/>
  <c r="H29" i="1"/>
  <c r="G29" i="1"/>
  <c r="W21" i="1"/>
  <c r="O21" i="1"/>
  <c r="Y25" i="1"/>
  <c r="X25" i="1"/>
  <c r="W25" i="1"/>
  <c r="Y21" i="1"/>
  <c r="X21" i="1"/>
  <c r="Q25" i="1"/>
  <c r="P25" i="1"/>
  <c r="O25" i="1"/>
  <c r="Q21" i="1"/>
  <c r="P21" i="1"/>
  <c r="I25" i="1"/>
  <c r="H25" i="1"/>
  <c r="I21" i="1"/>
  <c r="H21" i="1"/>
  <c r="G25" i="1"/>
  <c r="G21" i="1"/>
  <c r="W17" i="1"/>
  <c r="W13" i="1"/>
  <c r="W9" i="1"/>
  <c r="O17" i="1"/>
  <c r="O13" i="1"/>
  <c r="O9" i="1"/>
  <c r="G17" i="1"/>
  <c r="G13" i="1"/>
  <c r="G9" i="1"/>
  <c r="Y17" i="1"/>
  <c r="X17" i="1"/>
  <c r="Y13" i="1"/>
  <c r="X13" i="1"/>
  <c r="Y9" i="1"/>
  <c r="X9" i="1"/>
  <c r="I17" i="1"/>
  <c r="H17" i="1"/>
  <c r="I13" i="1"/>
  <c r="H13" i="1"/>
  <c r="I9" i="1"/>
  <c r="H9" i="1"/>
  <c r="Q17" i="1"/>
  <c r="P17" i="1"/>
  <c r="Q13" i="1"/>
  <c r="P13" i="1"/>
  <c r="Q9" i="1"/>
  <c r="P9" i="1"/>
  <c r="H40" i="1" l="1"/>
  <c r="I40" i="1"/>
  <c r="I41" i="1"/>
  <c r="H41" i="1"/>
  <c r="H42" i="1"/>
  <c r="I42" i="1"/>
  <c r="Y40" i="1"/>
  <c r="X40" i="1"/>
  <c r="Y41" i="1"/>
  <c r="X41" i="1"/>
  <c r="Y42" i="1"/>
  <c r="X42" i="1"/>
  <c r="P42" i="1"/>
  <c r="Q42" i="1"/>
  <c r="Q41" i="1"/>
  <c r="P41" i="1"/>
  <c r="Q40" i="1"/>
  <c r="P40" i="1"/>
</calcChain>
</file>

<file path=xl/sharedStrings.xml><?xml version="1.0" encoding="utf-8"?>
<sst xmlns="http://schemas.openxmlformats.org/spreadsheetml/2006/main" count="130" uniqueCount="18">
  <si>
    <t>Answers</t>
  </si>
  <si>
    <t>Time</t>
  </si>
  <si>
    <t>Cliques</t>
  </si>
  <si>
    <t>Média</t>
  </si>
  <si>
    <t>Nº answers</t>
  </si>
  <si>
    <t>Mediana</t>
  </si>
  <si>
    <t>Moda</t>
  </si>
  <si>
    <t>TAREFA 1</t>
  </si>
  <si>
    <t>TAREFA 2</t>
  </si>
  <si>
    <t>1º Quartil</t>
  </si>
  <si>
    <t>3º Quartil</t>
  </si>
  <si>
    <t>TAREFA 3</t>
  </si>
  <si>
    <t>Variância</t>
  </si>
  <si>
    <t>Desvio Padrão</t>
  </si>
  <si>
    <t>Lim Inf</t>
  </si>
  <si>
    <t>Lim Sup</t>
  </si>
  <si>
    <t>I.C.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</si>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</sst>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/>
    <xf numFmtId="0" fontId="0" fillId="0" borderId="1" xfId="0" applyBorder="1"/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A970-3B44-470C-A944-60CB0B11CC1B}">
  <dimension ref="B1:AB99"/>
  <sheetViews>
    <sheetView tabSelected="1" workbookViewId="0">
      <selection activeCell="E72" sqref="E72"/>
    </sheetView>
  </sheetViews>
  <sheetFormatPr defaultRowHeight="15" x14ac:dyDescent="0.25"/>
  <sheetData>
    <row r="1" spans="2:28" x14ac:dyDescent="0.25">
      <c r="B1" t="s">
        <v>4</v>
      </c>
    </row>
    <row r="2" spans="2:28" x14ac:dyDescent="0.25">
      <c r="B2">
        <v>15</v>
      </c>
    </row>
    <row r="3" spans="2:28" x14ac:dyDescent="0.25">
      <c r="F3" t="s">
        <v>7</v>
      </c>
      <c r="N3" t="s">
        <v>8</v>
      </c>
      <c r="V3" t="s">
        <v>11</v>
      </c>
      <c r="Z3" s="19"/>
      <c r="AA3" s="19"/>
      <c r="AB3" s="19"/>
    </row>
    <row r="4" spans="2:28" x14ac:dyDescent="0.25">
      <c r="J4" s="5"/>
      <c r="Z4" s="5"/>
      <c r="AA4" s="5"/>
      <c r="AB4" s="5"/>
    </row>
    <row r="5" spans="2:28" x14ac:dyDescent="0.25">
      <c r="J5" s="5"/>
      <c r="Z5" s="5"/>
      <c r="AA5" s="5"/>
      <c r="AB5" s="5"/>
    </row>
    <row r="6" spans="2:28" ht="15.75" thickBot="1" x14ac:dyDescent="0.3">
      <c r="Z6" s="19"/>
      <c r="AA6" s="19"/>
      <c r="AB6" s="19"/>
    </row>
    <row r="7" spans="2:28" ht="15.75" thickBot="1" x14ac:dyDescent="0.3">
      <c r="C7" s="13" t="s">
        <v>0</v>
      </c>
      <c r="D7" s="13" t="s">
        <v>1</v>
      </c>
      <c r="E7" s="13" t="s">
        <v>2</v>
      </c>
      <c r="H7" s="4" t="s">
        <v>3</v>
      </c>
      <c r="K7" s="13" t="s">
        <v>0</v>
      </c>
      <c r="L7" s="13" t="s">
        <v>1</v>
      </c>
      <c r="M7" s="13" t="s">
        <v>2</v>
      </c>
      <c r="P7" s="4" t="s">
        <v>3</v>
      </c>
      <c r="S7" s="13" t="s">
        <v>0</v>
      </c>
      <c r="T7" s="13" t="s">
        <v>1</v>
      </c>
      <c r="U7" s="13" t="s">
        <v>2</v>
      </c>
      <c r="X7" s="4" t="s">
        <v>3</v>
      </c>
      <c r="Z7" s="19"/>
      <c r="AA7" s="19"/>
      <c r="AB7" s="19"/>
    </row>
    <row r="8" spans="2:28" ht="15.75" thickBot="1" x14ac:dyDescent="0.3">
      <c r="C8" s="14">
        <v>4</v>
      </c>
      <c r="D8" s="14">
        <v>18</v>
      </c>
      <c r="E8" s="14">
        <v>6</v>
      </c>
      <c r="G8" s="16" t="s">
        <v>0</v>
      </c>
      <c r="H8" s="16" t="s">
        <v>1</v>
      </c>
      <c r="I8" s="16" t="s">
        <v>2</v>
      </c>
      <c r="K8" s="14">
        <v>4</v>
      </c>
      <c r="L8" s="14">
        <v>23</v>
      </c>
      <c r="M8" s="14">
        <v>9</v>
      </c>
      <c r="O8" s="16" t="s">
        <v>0</v>
      </c>
      <c r="P8" s="16" t="s">
        <v>1</v>
      </c>
      <c r="Q8" s="16" t="s">
        <v>2</v>
      </c>
      <c r="S8" s="14">
        <v>5</v>
      </c>
      <c r="T8" s="14">
        <v>16</v>
      </c>
      <c r="U8" s="14">
        <v>7</v>
      </c>
      <c r="W8" s="16" t="s">
        <v>0</v>
      </c>
      <c r="X8" s="16" t="s">
        <v>1</v>
      </c>
      <c r="Y8" s="16" t="s">
        <v>2</v>
      </c>
      <c r="Z8" s="5"/>
      <c r="AA8" s="19"/>
      <c r="AB8" s="19"/>
    </row>
    <row r="9" spans="2:28" ht="15.75" thickBot="1" x14ac:dyDescent="0.3">
      <c r="C9" s="14">
        <v>5</v>
      </c>
      <c r="D9" s="14">
        <v>20</v>
      </c>
      <c r="E9" s="14">
        <v>7</v>
      </c>
      <c r="G9" s="22">
        <f>AVERAGE(C8:C22)</f>
        <v>6.2</v>
      </c>
      <c r="H9" s="7">
        <f>AVERAGE(D8:D22)</f>
        <v>32.6</v>
      </c>
      <c r="I9" s="8">
        <f>AVERAGE(E8:E22)</f>
        <v>8.8666666666666671</v>
      </c>
      <c r="K9" s="14">
        <v>4</v>
      </c>
      <c r="L9" s="14">
        <v>24</v>
      </c>
      <c r="M9" s="14">
        <v>9</v>
      </c>
      <c r="O9" s="15">
        <f>AVERAGE(K8:K22)</f>
        <v>5.333333333333333</v>
      </c>
      <c r="P9" s="7">
        <f>AVERAGE(L8:L22)</f>
        <v>58.866666666666667</v>
      </c>
      <c r="Q9" s="8">
        <f>AVERAGE(M8:M22)</f>
        <v>17.333333333333332</v>
      </c>
      <c r="S9" s="14">
        <v>5</v>
      </c>
      <c r="T9" s="14">
        <v>17</v>
      </c>
      <c r="U9" s="14">
        <v>8</v>
      </c>
      <c r="W9" s="15">
        <f>AVERAGE(S8:S22)</f>
        <v>6.4</v>
      </c>
      <c r="X9" s="18">
        <f>AVERAGE(T8:T22)</f>
        <v>33.666666666666664</v>
      </c>
      <c r="Y9" s="16">
        <f>AVERAGE(U8:U22)</f>
        <v>10.8</v>
      </c>
      <c r="Z9" s="5"/>
      <c r="AA9" s="19"/>
      <c r="AB9" s="19"/>
    </row>
    <row r="10" spans="2:28" x14ac:dyDescent="0.25">
      <c r="C10" s="14">
        <v>6</v>
      </c>
      <c r="D10" s="14">
        <v>20</v>
      </c>
      <c r="E10" s="14">
        <v>7</v>
      </c>
      <c r="G10" s="1"/>
      <c r="K10" s="14">
        <v>4</v>
      </c>
      <c r="L10" s="14">
        <v>25</v>
      </c>
      <c r="M10" s="14">
        <v>10</v>
      </c>
      <c r="S10" s="14">
        <v>6</v>
      </c>
      <c r="T10" s="14">
        <v>18</v>
      </c>
      <c r="U10" s="14">
        <v>9</v>
      </c>
    </row>
    <row r="11" spans="2:28" ht="15.75" thickBot="1" x14ac:dyDescent="0.3">
      <c r="C11" s="14">
        <v>6</v>
      </c>
      <c r="D11" s="14">
        <v>20</v>
      </c>
      <c r="E11" s="14">
        <v>7</v>
      </c>
      <c r="H11" s="4" t="s">
        <v>5</v>
      </c>
      <c r="K11" s="14">
        <v>4</v>
      </c>
      <c r="L11" s="14">
        <v>26</v>
      </c>
      <c r="M11" s="14">
        <v>11</v>
      </c>
      <c r="P11" s="4" t="s">
        <v>5</v>
      </c>
      <c r="S11" s="14">
        <v>6</v>
      </c>
      <c r="T11" s="14">
        <v>20</v>
      </c>
      <c r="U11" s="14">
        <v>9</v>
      </c>
      <c r="X11" s="4" t="s">
        <v>5</v>
      </c>
    </row>
    <row r="12" spans="2:28" ht="15.75" thickBot="1" x14ac:dyDescent="0.3">
      <c r="C12" s="14">
        <v>6</v>
      </c>
      <c r="D12" s="14">
        <v>22</v>
      </c>
      <c r="E12" s="14">
        <v>7</v>
      </c>
      <c r="G12" s="16" t="s">
        <v>0</v>
      </c>
      <c r="H12" s="16" t="s">
        <v>1</v>
      </c>
      <c r="I12" s="16" t="s">
        <v>2</v>
      </c>
      <c r="K12" s="14">
        <v>5</v>
      </c>
      <c r="L12" s="14">
        <v>27</v>
      </c>
      <c r="M12" s="14">
        <v>11</v>
      </c>
      <c r="O12" s="16" t="s">
        <v>0</v>
      </c>
      <c r="P12" s="16" t="s">
        <v>1</v>
      </c>
      <c r="Q12" s="16" t="s">
        <v>2</v>
      </c>
      <c r="S12" s="14">
        <v>6</v>
      </c>
      <c r="T12" s="14">
        <v>20</v>
      </c>
      <c r="U12" s="14">
        <v>9</v>
      </c>
      <c r="W12" s="16" t="s">
        <v>0</v>
      </c>
      <c r="X12" s="16" t="s">
        <v>1</v>
      </c>
      <c r="Y12" s="16" t="s">
        <v>2</v>
      </c>
    </row>
    <row r="13" spans="2:28" ht="15.75" thickBot="1" x14ac:dyDescent="0.3">
      <c r="C13" s="14">
        <v>6</v>
      </c>
      <c r="D13" s="14">
        <v>22</v>
      </c>
      <c r="E13" s="14">
        <v>8</v>
      </c>
      <c r="G13" s="15">
        <f>MEDIAN(C8:C22)</f>
        <v>6</v>
      </c>
      <c r="H13" s="7">
        <f>MEDIAN(D8:D22)</f>
        <v>25</v>
      </c>
      <c r="I13" s="8">
        <f>MEDIAN(E8:E22)</f>
        <v>9</v>
      </c>
      <c r="K13" s="14">
        <v>5</v>
      </c>
      <c r="L13" s="14">
        <v>27</v>
      </c>
      <c r="M13" s="14">
        <v>12</v>
      </c>
      <c r="O13" s="15">
        <f>MEDIAN(K8:K22)</f>
        <v>5</v>
      </c>
      <c r="P13" s="7">
        <f>MEDIAN(L8:L22)</f>
        <v>45</v>
      </c>
      <c r="Q13" s="8">
        <f>MEDIAN(M8:M22)</f>
        <v>14</v>
      </c>
      <c r="S13" s="14">
        <v>6</v>
      </c>
      <c r="T13" s="14">
        <v>21</v>
      </c>
      <c r="U13" s="14">
        <v>9</v>
      </c>
      <c r="W13" s="15">
        <f>MEDIAN(S8:S22)</f>
        <v>7</v>
      </c>
      <c r="X13" s="7">
        <f>MEDIAN(T8:T22)</f>
        <v>25</v>
      </c>
      <c r="Y13" s="8">
        <f>MEDIAN(U8:U22)</f>
        <v>10</v>
      </c>
    </row>
    <row r="14" spans="2:28" x14ac:dyDescent="0.25">
      <c r="C14" s="14">
        <v>6</v>
      </c>
      <c r="D14" s="14">
        <v>24</v>
      </c>
      <c r="E14" s="14">
        <v>8</v>
      </c>
      <c r="K14" s="14">
        <v>5</v>
      </c>
      <c r="L14" s="14">
        <v>28</v>
      </c>
      <c r="M14" s="14">
        <v>14</v>
      </c>
      <c r="S14" s="14">
        <v>6</v>
      </c>
      <c r="T14" s="14">
        <v>24</v>
      </c>
      <c r="U14" s="14">
        <v>10</v>
      </c>
    </row>
    <row r="15" spans="2:28" ht="15.75" thickBot="1" x14ac:dyDescent="0.3">
      <c r="C15" s="14">
        <v>6</v>
      </c>
      <c r="D15" s="14">
        <v>25</v>
      </c>
      <c r="E15" s="14">
        <v>9</v>
      </c>
      <c r="H15" s="4" t="s">
        <v>6</v>
      </c>
      <c r="K15" s="14">
        <v>5</v>
      </c>
      <c r="L15" s="14">
        <v>45</v>
      </c>
      <c r="M15" s="14">
        <v>14</v>
      </c>
      <c r="P15" s="4" t="s">
        <v>6</v>
      </c>
      <c r="S15" s="14">
        <v>7</v>
      </c>
      <c r="T15" s="14">
        <v>25</v>
      </c>
      <c r="U15" s="14">
        <v>10</v>
      </c>
      <c r="X15" s="4" t="s">
        <v>6</v>
      </c>
    </row>
    <row r="16" spans="2:28" ht="15.75" thickBot="1" x14ac:dyDescent="0.3">
      <c r="C16" s="14">
        <v>6</v>
      </c>
      <c r="D16" s="14">
        <v>27</v>
      </c>
      <c r="E16" s="14">
        <v>9</v>
      </c>
      <c r="G16" s="16" t="s">
        <v>0</v>
      </c>
      <c r="H16" s="16" t="s">
        <v>1</v>
      </c>
      <c r="I16" s="16" t="s">
        <v>2</v>
      </c>
      <c r="K16" s="14">
        <v>6</v>
      </c>
      <c r="L16" s="14">
        <v>50</v>
      </c>
      <c r="M16" s="14">
        <v>14</v>
      </c>
      <c r="O16" s="16" t="s">
        <v>0</v>
      </c>
      <c r="P16" s="16" t="s">
        <v>1</v>
      </c>
      <c r="Q16" s="16" t="s">
        <v>2</v>
      </c>
      <c r="S16" s="14">
        <v>7</v>
      </c>
      <c r="T16" s="14">
        <v>25</v>
      </c>
      <c r="U16" s="14">
        <v>10</v>
      </c>
      <c r="W16" s="16" t="s">
        <v>0</v>
      </c>
      <c r="X16" s="16" t="s">
        <v>1</v>
      </c>
      <c r="Y16" s="16" t="s">
        <v>2</v>
      </c>
    </row>
    <row r="17" spans="3:25" ht="15.75" thickBot="1" x14ac:dyDescent="0.3">
      <c r="C17" s="14">
        <v>7</v>
      </c>
      <c r="D17" s="14">
        <v>30</v>
      </c>
      <c r="E17" s="14">
        <v>10</v>
      </c>
      <c r="G17" s="15">
        <f>MODE(C8:C22)</f>
        <v>6</v>
      </c>
      <c r="H17" s="7">
        <f>MODE(D12:D26)</f>
        <v>22</v>
      </c>
      <c r="I17" s="8">
        <f>MODE(E12:E26)</f>
        <v>11</v>
      </c>
      <c r="K17" s="14">
        <v>6</v>
      </c>
      <c r="L17" s="14">
        <v>53</v>
      </c>
      <c r="M17" s="14">
        <v>17</v>
      </c>
      <c r="O17" s="15">
        <f>MODE(K8:K22)</f>
        <v>6</v>
      </c>
      <c r="P17" s="7">
        <f>MODE(L12:L26)</f>
        <v>27</v>
      </c>
      <c r="Q17" s="8">
        <f>MODE(M12:M26)</f>
        <v>14</v>
      </c>
      <c r="S17" s="14">
        <v>7</v>
      </c>
      <c r="T17" s="14">
        <v>26</v>
      </c>
      <c r="U17" s="14">
        <v>11</v>
      </c>
      <c r="W17" s="15">
        <f>MODE(S8:S22)</f>
        <v>7</v>
      </c>
      <c r="X17" s="7">
        <f>MODE(T12:T26)</f>
        <v>25</v>
      </c>
      <c r="Y17" s="8">
        <f>MODE(U12:U26)</f>
        <v>10</v>
      </c>
    </row>
    <row r="18" spans="3:25" x14ac:dyDescent="0.25">
      <c r="C18" s="14">
        <v>7</v>
      </c>
      <c r="D18" s="14">
        <v>30</v>
      </c>
      <c r="E18" s="14">
        <v>10</v>
      </c>
      <c r="K18" s="14">
        <v>6</v>
      </c>
      <c r="L18" s="14">
        <v>56</v>
      </c>
      <c r="M18" s="14">
        <v>19</v>
      </c>
      <c r="S18" s="14">
        <v>7</v>
      </c>
      <c r="T18" s="14">
        <v>28</v>
      </c>
      <c r="U18" s="14">
        <v>12</v>
      </c>
    </row>
    <row r="19" spans="3:25" ht="15.75" thickBot="1" x14ac:dyDescent="0.3">
      <c r="C19" s="14">
        <v>7</v>
      </c>
      <c r="D19" s="14">
        <v>43</v>
      </c>
      <c r="E19" s="14">
        <v>11</v>
      </c>
      <c r="H19" s="4" t="s">
        <v>9</v>
      </c>
      <c r="K19" s="14">
        <v>6</v>
      </c>
      <c r="L19" s="14">
        <v>93</v>
      </c>
      <c r="M19" s="14">
        <v>19</v>
      </c>
      <c r="P19" s="4" t="s">
        <v>9</v>
      </c>
      <c r="S19" s="14">
        <v>7</v>
      </c>
      <c r="T19" s="14">
        <v>47</v>
      </c>
      <c r="U19" s="14">
        <v>13</v>
      </c>
      <c r="X19" s="4" t="s">
        <v>9</v>
      </c>
    </row>
    <row r="20" spans="3:25" ht="15.75" thickBot="1" x14ac:dyDescent="0.3">
      <c r="C20" s="14">
        <v>7</v>
      </c>
      <c r="D20" s="14">
        <v>45</v>
      </c>
      <c r="E20" s="14">
        <v>11</v>
      </c>
      <c r="G20" s="16" t="s">
        <v>0</v>
      </c>
      <c r="H20" s="16" t="s">
        <v>1</v>
      </c>
      <c r="I20" s="16" t="s">
        <v>2</v>
      </c>
      <c r="K20" s="14">
        <v>6</v>
      </c>
      <c r="L20" s="14">
        <v>101</v>
      </c>
      <c r="M20" s="14">
        <v>32</v>
      </c>
      <c r="O20" s="16" t="s">
        <v>0</v>
      </c>
      <c r="P20" s="16" t="s">
        <v>1</v>
      </c>
      <c r="Q20" s="16" t="s">
        <v>2</v>
      </c>
      <c r="S20" s="14">
        <v>7</v>
      </c>
      <c r="T20" s="14">
        <v>57</v>
      </c>
      <c r="U20" s="14">
        <v>13</v>
      </c>
      <c r="W20" s="16" t="s">
        <v>0</v>
      </c>
      <c r="X20" s="16" t="s">
        <v>1</v>
      </c>
      <c r="Y20" s="16" t="s">
        <v>2</v>
      </c>
    </row>
    <row r="21" spans="3:25" ht="15.75" thickBot="1" x14ac:dyDescent="0.3">
      <c r="C21" s="14">
        <v>7</v>
      </c>
      <c r="D21" s="14">
        <v>52</v>
      </c>
      <c r="E21" s="14">
        <v>11</v>
      </c>
      <c r="G21" s="15">
        <f>_xlfn.QUARTILE.EXC(C8:C22,1)</f>
        <v>6</v>
      </c>
      <c r="H21" s="7">
        <f>_xlfn.QUARTILE.EXC(D8:D22,1)</f>
        <v>20</v>
      </c>
      <c r="I21" s="8">
        <f>_xlfn.QUARTILE.EXC(E8:E22,1)</f>
        <v>7</v>
      </c>
      <c r="K21" s="14">
        <v>7</v>
      </c>
      <c r="L21" s="14">
        <v>113</v>
      </c>
      <c r="M21" s="14">
        <v>32</v>
      </c>
      <c r="O21" s="15">
        <f>_xlfn.QUARTILE.EXC(K8:K22,1)</f>
        <v>4</v>
      </c>
      <c r="P21" s="7">
        <f>_xlfn.QUARTILE.EXC(L8:L22,1)</f>
        <v>26</v>
      </c>
      <c r="Q21" s="8">
        <f>_xlfn.QUARTILE.EXC(M8:M22,1)</f>
        <v>11</v>
      </c>
      <c r="S21" s="14">
        <v>7</v>
      </c>
      <c r="T21" s="14">
        <v>67</v>
      </c>
      <c r="U21" s="14">
        <v>14</v>
      </c>
      <c r="W21" s="15">
        <f>_xlfn.QUARTILE.EXC(S8:S22,1)</f>
        <v>6</v>
      </c>
      <c r="X21" s="7">
        <f>_xlfn.QUARTILE.EXC(T8:T22,1)</f>
        <v>20</v>
      </c>
      <c r="Y21" s="8">
        <f>_xlfn.QUARTILE.EXC(U8:U22,1)</f>
        <v>9</v>
      </c>
    </row>
    <row r="22" spans="3:25" ht="15.75" thickBot="1" x14ac:dyDescent="0.3">
      <c r="C22" s="6">
        <v>7</v>
      </c>
      <c r="D22" s="6">
        <v>91</v>
      </c>
      <c r="E22" s="6">
        <v>12</v>
      </c>
      <c r="K22" s="6">
        <v>7</v>
      </c>
      <c r="L22" s="6">
        <v>192</v>
      </c>
      <c r="M22" s="6">
        <v>37</v>
      </c>
      <c r="S22" s="6">
        <v>7</v>
      </c>
      <c r="T22" s="6">
        <v>94</v>
      </c>
      <c r="U22" s="6">
        <v>18</v>
      </c>
    </row>
    <row r="23" spans="3:25" ht="15.75" thickBot="1" x14ac:dyDescent="0.3">
      <c r="H23" s="4" t="s">
        <v>10</v>
      </c>
      <c r="P23" s="4" t="s">
        <v>10</v>
      </c>
      <c r="X23" s="4" t="s">
        <v>10</v>
      </c>
    </row>
    <row r="24" spans="3:25" ht="15.75" thickBot="1" x14ac:dyDescent="0.3">
      <c r="G24" s="16" t="s">
        <v>0</v>
      </c>
      <c r="H24" s="16" t="s">
        <v>1</v>
      </c>
      <c r="I24" s="16" t="s">
        <v>2</v>
      </c>
      <c r="O24" s="16" t="s">
        <v>0</v>
      </c>
      <c r="P24" s="16" t="s">
        <v>1</v>
      </c>
      <c r="Q24" s="16" t="s">
        <v>2</v>
      </c>
      <c r="W24" s="16" t="s">
        <v>0</v>
      </c>
      <c r="X24" s="16" t="s">
        <v>1</v>
      </c>
      <c r="Y24" s="16" t="s">
        <v>2</v>
      </c>
    </row>
    <row r="25" spans="3:25" ht="15.75" thickBot="1" x14ac:dyDescent="0.3">
      <c r="G25" s="15">
        <f>_xlfn.QUARTILE.EXC(C8:C22,3)</f>
        <v>7</v>
      </c>
      <c r="H25" s="7">
        <f>_xlfn.QUARTILE.EXC(D8:D22,3)</f>
        <v>43</v>
      </c>
      <c r="I25" s="8">
        <f>_xlfn.QUARTILE.EXC(E8:E22,3)</f>
        <v>11</v>
      </c>
      <c r="O25" s="15">
        <f>_xlfn.QUARTILE.EXC(K8:K22,3)</f>
        <v>6</v>
      </c>
      <c r="P25" s="7">
        <f>_xlfn.QUARTILE.EXC(L8:L22,3)</f>
        <v>93</v>
      </c>
      <c r="Q25" s="8">
        <f>_xlfn.QUARTILE.EXC(M8:M22,3)</f>
        <v>19</v>
      </c>
      <c r="W25" s="15">
        <f>_xlfn.QUARTILE.EXC(S8:S22,3)</f>
        <v>7</v>
      </c>
      <c r="X25" s="7">
        <f>_xlfn.QUARTILE.EXC(T8:T22,3)</f>
        <v>47</v>
      </c>
      <c r="Y25" s="8">
        <f>_xlfn.QUARTILE.EXC(U8:U22,3)</f>
        <v>13</v>
      </c>
    </row>
    <row r="27" spans="3:25" ht="15.75" thickBot="1" x14ac:dyDescent="0.3">
      <c r="H27" s="4" t="s">
        <v>12</v>
      </c>
      <c r="P27" s="4" t="s">
        <v>12</v>
      </c>
      <c r="X27" s="4" t="s">
        <v>12</v>
      </c>
    </row>
    <row r="28" spans="3:25" ht="15.75" thickBot="1" x14ac:dyDescent="0.3">
      <c r="G28" s="16" t="s">
        <v>0</v>
      </c>
      <c r="H28" s="16" t="s">
        <v>1</v>
      </c>
      <c r="I28" s="16" t="s">
        <v>2</v>
      </c>
      <c r="O28" s="16" t="s">
        <v>0</v>
      </c>
      <c r="P28" s="16" t="s">
        <v>1</v>
      </c>
      <c r="Q28" s="16" t="s">
        <v>2</v>
      </c>
      <c r="W28" s="16" t="s">
        <v>0</v>
      </c>
      <c r="X28" s="16" t="s">
        <v>1</v>
      </c>
      <c r="Y28" s="16" t="s">
        <v>2</v>
      </c>
    </row>
    <row r="29" spans="3:25" ht="15.75" thickBot="1" x14ac:dyDescent="0.3">
      <c r="G29" s="15">
        <f>_xlfn.VAR.S(C8:C22)</f>
        <v>0.74285714285714122</v>
      </c>
      <c r="H29" s="7">
        <f>_xlfn.VAR.S(D8:D22)</f>
        <v>367.11428571428576</v>
      </c>
      <c r="I29" s="8">
        <f>_xlfn.VAR.S(E8:E22)</f>
        <v>3.5523809523809535</v>
      </c>
      <c r="O29" s="15">
        <f>_xlfn.VAR.S(K8:K22)</f>
        <v>1.0952380952380938</v>
      </c>
      <c r="P29" s="7">
        <f>_xlfn.VAR.S(L8:L22)</f>
        <v>2258.695238095238</v>
      </c>
      <c r="Q29" s="8">
        <f>_xlfn.VAR.S(M8:M22)</f>
        <v>82.666666666666643</v>
      </c>
      <c r="W29" s="15">
        <f>_xlfn.VAR.S(S8:S22)</f>
        <v>0.54285714285714448</v>
      </c>
      <c r="X29" s="7">
        <f>_xlfn.VAR.S(T8:T22)</f>
        <v>512.66666666666663</v>
      </c>
      <c r="Y29" s="8">
        <f>_xlfn.VAR.S(U8:U22)</f>
        <v>7.8857142857142923</v>
      </c>
    </row>
    <row r="31" spans="3:25" ht="15.75" thickBot="1" x14ac:dyDescent="0.3">
      <c r="H31" s="4" t="s">
        <v>13</v>
      </c>
      <c r="P31" s="4" t="s">
        <v>13</v>
      </c>
      <c r="X31" s="4" t="s">
        <v>13</v>
      </c>
    </row>
    <row r="32" spans="3:25" ht="15.75" thickBot="1" x14ac:dyDescent="0.3">
      <c r="G32" s="16" t="s">
        <v>0</v>
      </c>
      <c r="H32" s="16" t="s">
        <v>1</v>
      </c>
      <c r="I32" s="16" t="s">
        <v>2</v>
      </c>
      <c r="O32" s="16" t="s">
        <v>0</v>
      </c>
      <c r="P32" s="16" t="s">
        <v>1</v>
      </c>
      <c r="Q32" s="16" t="s">
        <v>2</v>
      </c>
      <c r="W32" s="16" t="s">
        <v>0</v>
      </c>
      <c r="X32" s="16" t="s">
        <v>1</v>
      </c>
      <c r="Y32" s="16" t="s">
        <v>2</v>
      </c>
    </row>
    <row r="33" spans="7:25" ht="15.75" thickBot="1" x14ac:dyDescent="0.3">
      <c r="G33" s="15">
        <f>_xlfn.STDEV.S(C8:C22)</f>
        <v>0.86189160737133363</v>
      </c>
      <c r="H33" s="7">
        <f>_xlfn.STDEV.S(D8:D22)</f>
        <v>19.160226661349437</v>
      </c>
      <c r="I33" s="8">
        <f>_xlfn.STDEV.S(E8:E22)</f>
        <v>1.8847761013926703</v>
      </c>
      <c r="O33" s="15">
        <f>_xlfn.STDEV.S(K8:K22)</f>
        <v>1.0465362369445665</v>
      </c>
      <c r="P33" s="7">
        <f>_xlfn.STDEV.S(L8:L22)</f>
        <v>47.525732378315205</v>
      </c>
      <c r="Q33" s="8">
        <f>_xlfn.STDEV.S(M8:M22)</f>
        <v>9.0921211313239034</v>
      </c>
      <c r="W33" s="15">
        <f>_xlfn.STDEV.S(S8:S22)</f>
        <v>0.73678839761300829</v>
      </c>
      <c r="X33" s="7">
        <f>_xlfn.STDEV.S(T8:T22)</f>
        <v>22.642143596988927</v>
      </c>
      <c r="Y33" s="8">
        <f>_xlfn.STDEV.S(U8:U22)</f>
        <v>2.808151400069856</v>
      </c>
    </row>
    <row r="34" spans="7:25" ht="15.75" thickBot="1" x14ac:dyDescent="0.3"/>
    <row r="35" spans="7:25" ht="15.75" thickBot="1" x14ac:dyDescent="0.3">
      <c r="G35" t="s">
        <v>16</v>
      </c>
      <c r="H35" s="29" t="s">
        <v>17</v>
      </c>
      <c r="I35" s="24">
        <v>0.1</v>
      </c>
      <c r="O35" t="s">
        <v>16</v>
      </c>
      <c r="P35" s="29" t="s">
        <v>17</v>
      </c>
      <c r="Q35" s="24">
        <v>0.1</v>
      </c>
      <c r="W35" t="s">
        <v>16</v>
      </c>
      <c r="X35" s="29" t="s">
        <v>17</v>
      </c>
      <c r="Y35" s="24">
        <v>0.1</v>
      </c>
    </row>
    <row r="36" spans="7:25" ht="15.75" thickBot="1" x14ac:dyDescent="0.3">
      <c r="G36" s="16" t="s">
        <v>0</v>
      </c>
      <c r="H36" s="9" t="s">
        <v>1</v>
      </c>
      <c r="I36" s="9" t="s">
        <v>2</v>
      </c>
      <c r="O36" s="16" t="s">
        <v>0</v>
      </c>
      <c r="P36" s="16" t="s">
        <v>1</v>
      </c>
      <c r="Q36" s="16" t="s">
        <v>2</v>
      </c>
      <c r="W36" s="16" t="s">
        <v>0</v>
      </c>
      <c r="X36" s="16" t="s">
        <v>1</v>
      </c>
      <c r="Y36" s="16" t="s">
        <v>2</v>
      </c>
    </row>
    <row r="37" spans="7:25" ht="15.75" thickBot="1" x14ac:dyDescent="0.3">
      <c r="G37" s="15">
        <f>_xlfn.CONFIDENCE.NORM(I35,G33,B2)</f>
        <v>0.36604483151522638</v>
      </c>
      <c r="H37" s="7">
        <f>_xlfn.CONFIDENCE.NORM(I35,H33,B2)</f>
        <v>8.1373363890124732</v>
      </c>
      <c r="I37" s="8">
        <f>_xlfn.CONFIDENCE.NORM(I35,I33,B2)</f>
        <v>0.80046324221946674</v>
      </c>
      <c r="O37" s="15">
        <f>_xlfn.CONFIDENCE.NORM(Q35,O33,B2)</f>
        <v>0.44446329126617057</v>
      </c>
      <c r="P37" s="7">
        <f>_xlfn.CONFIDENCE.NORM(Q35,P33,B2)</f>
        <v>20.184149088207882</v>
      </c>
      <c r="Q37" s="8">
        <f>_xlfn.CONFIDENCE.NORM(Q35,Q33,B2)</f>
        <v>3.8614182098626859</v>
      </c>
      <c r="W37" s="15">
        <f>_xlfn.CONFIDENCE.NORM(Y35,W33,B2)</f>
        <v>0.31291357586039464</v>
      </c>
      <c r="X37" s="7">
        <f>_xlfn.CONFIDENCE.NORM(Y35,X33,B2)</f>
        <v>9.616104353749197</v>
      </c>
      <c r="Y37" s="8">
        <f>_xlfn.CONFIDENCE.NORM(Y35,Y33,B2)</f>
        <v>1.1926201593293362</v>
      </c>
    </row>
    <row r="38" spans="7:25" ht="15.75" thickBot="1" x14ac:dyDescent="0.3"/>
    <row r="39" spans="7:25" ht="15.75" thickBot="1" x14ac:dyDescent="0.3">
      <c r="H39" s="23" t="s">
        <v>14</v>
      </c>
      <c r="I39" s="24" t="s">
        <v>15</v>
      </c>
      <c r="O39" s="19"/>
      <c r="P39" s="27" t="s">
        <v>14</v>
      </c>
      <c r="Q39" s="28" t="s">
        <v>15</v>
      </c>
      <c r="X39" s="27" t="s">
        <v>14</v>
      </c>
      <c r="Y39" s="28" t="s">
        <v>15</v>
      </c>
    </row>
    <row r="40" spans="7:25" ht="15.75" thickBot="1" x14ac:dyDescent="0.3">
      <c r="G40" s="16" t="s">
        <v>0</v>
      </c>
      <c r="H40" s="25">
        <f>G9-G37</f>
        <v>5.8339551684847741</v>
      </c>
      <c r="I40" s="26">
        <f>G9+G37</f>
        <v>6.5660448315152262</v>
      </c>
      <c r="O40" s="11" t="s">
        <v>0</v>
      </c>
      <c r="P40" s="25">
        <f>O9-O37</f>
        <v>4.8888700420671629</v>
      </c>
      <c r="Q40" s="26">
        <f>O9+O37</f>
        <v>5.7777966245995032</v>
      </c>
      <c r="W40" s="10" t="s">
        <v>0</v>
      </c>
      <c r="X40" s="25">
        <f>W9-W37</f>
        <v>6.0870864241396054</v>
      </c>
      <c r="Y40" s="26">
        <f>W9+W37</f>
        <v>6.7129135758603953</v>
      </c>
    </row>
    <row r="41" spans="7:25" ht="15.75" thickBot="1" x14ac:dyDescent="0.3">
      <c r="G41" s="16" t="s">
        <v>1</v>
      </c>
      <c r="H41" s="20">
        <f>H9-H37</f>
        <v>24.462663610987526</v>
      </c>
      <c r="I41" s="21">
        <f>H9+H37</f>
        <v>40.737336389012476</v>
      </c>
      <c r="O41" s="17" t="s">
        <v>1</v>
      </c>
      <c r="P41" s="20">
        <f>P9-P37</f>
        <v>38.682517578458786</v>
      </c>
      <c r="Q41" s="21">
        <f>P9+P37</f>
        <v>79.050815754874549</v>
      </c>
      <c r="W41" s="16" t="s">
        <v>1</v>
      </c>
      <c r="X41" s="20">
        <f>X9-X37</f>
        <v>24.050562312917467</v>
      </c>
      <c r="Y41" s="21">
        <f>X9+X37</f>
        <v>43.282771020415865</v>
      </c>
    </row>
    <row r="42" spans="7:25" ht="15.75" thickBot="1" x14ac:dyDescent="0.3">
      <c r="G42" s="9" t="s">
        <v>2</v>
      </c>
      <c r="H42" s="2">
        <f>I9-I37</f>
        <v>8.0662034244472007</v>
      </c>
      <c r="I42" s="3">
        <f>I9+I37</f>
        <v>9.6671299088861335</v>
      </c>
      <c r="O42" s="12" t="s">
        <v>2</v>
      </c>
      <c r="P42" s="2">
        <f>Q9-Q37</f>
        <v>13.471915123470646</v>
      </c>
      <c r="Q42" s="3">
        <f>Q9+Q37</f>
        <v>21.19475154319602</v>
      </c>
      <c r="W42" s="9" t="s">
        <v>2</v>
      </c>
      <c r="X42" s="2">
        <f>Y9-Y37</f>
        <v>9.6073798406706636</v>
      </c>
      <c r="Y42" s="3">
        <f>Y9+Y37</f>
        <v>11.992620159329338</v>
      </c>
    </row>
    <row r="96" ht="15.75" thickBot="1" x14ac:dyDescent="0.3"/>
    <row r="97" spans="5:5" ht="15.75" thickBot="1" x14ac:dyDescent="0.3">
      <c r="E97" s="17" t="s">
        <v>0</v>
      </c>
    </row>
    <row r="98" spans="5:5" ht="15.75" thickBot="1" x14ac:dyDescent="0.3">
      <c r="E98" s="17" t="s">
        <v>1</v>
      </c>
    </row>
    <row r="99" spans="5:5" ht="15.75" thickBot="1" x14ac:dyDescent="0.3">
      <c r="E99" s="17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Coutinho</dc:creator>
  <cp:lastModifiedBy>Joana Coutinho</cp:lastModifiedBy>
  <dcterms:created xsi:type="dcterms:W3CDTF">2018-05-27T14:00:15Z</dcterms:created>
  <dcterms:modified xsi:type="dcterms:W3CDTF">2018-05-27T15:38:48Z</dcterms:modified>
</cp:coreProperties>
</file>