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en\Desktop\Technical Question 1\3Q24 Update\"/>
    </mc:Choice>
  </mc:AlternateContent>
  <xr:revisionPtr revIDLastSave="0" documentId="13_ncr:1_{DE7DAF83-E65C-4478-B51B-8CF3D7B1E40C}" xr6:coauthVersionLast="47" xr6:coauthVersionMax="47" xr10:uidLastSave="{00000000-0000-0000-0000-000000000000}"/>
  <bookViews>
    <workbookView xWindow="-103" yWindow="-103" windowWidth="33120" windowHeight="18274" xr2:uid="{F177BA43-B3E0-4A1A-B20F-8A4795CF1E5A}"/>
  </bookViews>
  <sheets>
    <sheet name="A" sheetId="1" r:id="rId1"/>
    <sheet name="B" sheetId="6" r:id="rId2"/>
    <sheet name="C" sheetId="4" r:id="rId3"/>
    <sheet name="D" sheetId="7" r:id="rId4"/>
  </sheets>
  <definedNames>
    <definedName name="CIQWBGuid" hidden="1">"1e27e42b-d6b9-4664-ae8e-0eecea223a35"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45446.5101157407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B!$A$1:$G$48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6" l="1"/>
  <c r="C47" i="6"/>
  <c r="F41" i="6"/>
  <c r="F40" i="6"/>
  <c r="F39" i="6"/>
  <c r="F38" i="6"/>
  <c r="F36" i="6"/>
  <c r="F34" i="6"/>
  <c r="F33" i="6"/>
  <c r="F32" i="6"/>
  <c r="F31" i="6"/>
  <c r="F30" i="6"/>
  <c r="F29" i="6"/>
  <c r="F28" i="6"/>
  <c r="F12" i="6"/>
  <c r="F27" i="6"/>
  <c r="F26" i="6"/>
  <c r="F25" i="6"/>
  <c r="F37" i="6"/>
  <c r="F24" i="6"/>
  <c r="F23" i="6"/>
  <c r="F22" i="6"/>
  <c r="F21" i="6"/>
  <c r="F18" i="6"/>
  <c r="F20" i="6"/>
  <c r="F35" i="6"/>
  <c r="F19" i="6"/>
  <c r="F17" i="6"/>
  <c r="F16" i="6"/>
  <c r="F15" i="6"/>
  <c r="F14" i="6"/>
  <c r="F13" i="6"/>
  <c r="F11" i="6"/>
  <c r="F10" i="6"/>
  <c r="F9" i="6"/>
  <c r="F8" i="6"/>
  <c r="F7" i="6"/>
</calcChain>
</file>

<file path=xl/sharedStrings.xml><?xml version="1.0" encoding="utf-8"?>
<sst xmlns="http://schemas.openxmlformats.org/spreadsheetml/2006/main" count="117" uniqueCount="89">
  <si>
    <t>Cat Rock (Net)</t>
  </si>
  <si>
    <t>S&amp;P 500</t>
  </si>
  <si>
    <t>MSCI World</t>
  </si>
  <si>
    <t>Cat Rock Results</t>
  </si>
  <si>
    <t>Past 12 Months</t>
  </si>
  <si>
    <t>($ in mm)</t>
  </si>
  <si>
    <t>Price</t>
  </si>
  <si>
    <t>Stock</t>
  </si>
  <si>
    <t>BOP</t>
  </si>
  <si>
    <t>EOP</t>
  </si>
  <si>
    <t>% Change</t>
  </si>
  <si>
    <t>% Contribution (Net)</t>
  </si>
  <si>
    <t>EVO SS EQUITY</t>
  </si>
  <si>
    <t>SEMR US EQUITY</t>
  </si>
  <si>
    <t>META US EQUITY</t>
  </si>
  <si>
    <t>MSFT US EQUITY</t>
  </si>
  <si>
    <t>KSPI LI EQUITY</t>
  </si>
  <si>
    <t>CTT AU EQUITY</t>
  </si>
  <si>
    <t>FA US EQUITY</t>
  </si>
  <si>
    <t>SCT LN EQUITY</t>
  </si>
  <si>
    <t>GOOG US EQUITY</t>
  </si>
  <si>
    <t>DCBO CN EQUITY</t>
  </si>
  <si>
    <t>ARES US EQUITY</t>
  </si>
  <si>
    <t>JET LN EQUITY</t>
  </si>
  <si>
    <t>OWL US EQUITY</t>
  </si>
  <si>
    <t>DCBO US EQUITY</t>
  </si>
  <si>
    <t>FRACTAL SOFTWARE LLC</t>
  </si>
  <si>
    <t>CONTENTFLY</t>
  </si>
  <si>
    <t>LRN US EQUITY</t>
  </si>
  <si>
    <t>DOCU US EQUITY</t>
  </si>
  <si>
    <t>BA/ LN EQUITY</t>
  </si>
  <si>
    <t>COMPOLOGY-B</t>
  </si>
  <si>
    <t>KSPI US EQUITY</t>
  </si>
  <si>
    <t>LPLA US EQUITY</t>
  </si>
  <si>
    <t>MONC IM EQUITY</t>
  </si>
  <si>
    <t>OBDC US EQUITY</t>
  </si>
  <si>
    <t>PDD US EQUITY</t>
  </si>
  <si>
    <t>QQ/ LN EQUITY</t>
  </si>
  <si>
    <t>SAX GR EQUITY</t>
  </si>
  <si>
    <t>TKWY NA EQUITY</t>
  </si>
  <si>
    <t>TSM US EQUITY</t>
  </si>
  <si>
    <t>AL 3.625 12/01/27 CORP</t>
  </si>
  <si>
    <t>AER 4.625 10/15/27 CORP</t>
  </si>
  <si>
    <t>ABBV 4.45 05/14/46 CORP</t>
  </si>
  <si>
    <t>FX/Expenses</t>
  </si>
  <si>
    <t>-</t>
  </si>
  <si>
    <t>Total</t>
  </si>
  <si>
    <t>QTD</t>
  </si>
  <si>
    <t>YTD</t>
  </si>
  <si>
    <t>Total Portfolio (Gross)</t>
  </si>
  <si>
    <t>Fees and Expenses</t>
  </si>
  <si>
    <t>Total Portfolio (Net)</t>
  </si>
  <si>
    <t>Month</t>
  </si>
  <si>
    <t>Instrument Issuer</t>
  </si>
  <si>
    <t>End Quantity</t>
  </si>
  <si>
    <t>Exposure Net (Delta Adj Notional)</t>
  </si>
  <si>
    <t>Total NAV (Fund)</t>
  </si>
  <si>
    <t>Alphabet Inc</t>
  </si>
  <si>
    <t>Ares Management Corp</t>
  </si>
  <si>
    <t>Blue Owl Capital Inc</t>
  </si>
  <si>
    <t>Cettire Ltd</t>
  </si>
  <si>
    <t>Docebo Inc</t>
  </si>
  <si>
    <t>DocuSign Inc</t>
  </si>
  <si>
    <t>Evolution AB</t>
  </si>
  <si>
    <t>First Advantage Corp</t>
  </si>
  <si>
    <t>Fractal Software LLC</t>
  </si>
  <si>
    <t>Just Eat Takeaway.com NV</t>
  </si>
  <si>
    <t>Kaspi.KZ JSC</t>
  </si>
  <si>
    <t>Meta Platforms Inc</t>
  </si>
  <si>
    <t>Microsoft Corp</t>
  </si>
  <si>
    <t>PDD Holdings Inc</t>
  </si>
  <si>
    <t>SEMrush Holdings Inc</t>
  </si>
  <si>
    <t>Softcat PLC</t>
  </si>
  <si>
    <t>Taiwan Semiconductor Manufacturing Co Ltd</t>
  </si>
  <si>
    <t>AERCAP IRELAND CAP/GLOBA</t>
  </si>
  <si>
    <t>AbbVie Inc</t>
  </si>
  <si>
    <t>Air Lease Corp</t>
  </si>
  <si>
    <t xml:space="preserve">Exposure % Net (Delta Adj Notional) </t>
  </si>
  <si>
    <t>Stride Inc</t>
  </si>
  <si>
    <t>Shift4 Payments Inc</t>
  </si>
  <si>
    <t>2330 TT EQUITY</t>
  </si>
  <si>
    <t>FOUR US EQUITY</t>
  </si>
  <si>
    <t>SQ US EQUITY</t>
  </si>
  <si>
    <t>4Q24</t>
  </si>
  <si>
    <t>YTD 4Q24</t>
  </si>
  <si>
    <t>YTD through 4Q 2024</t>
  </si>
  <si>
    <t>2024 12</t>
  </si>
  <si>
    <t>CO 03/26/25 P62 Cmdty MS (OTC)</t>
  </si>
  <si>
    <t xml:space="preserve">Pro forma AUM: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</si>
</sst>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.00%_);_(* \(#,##0.00%\);_(* &quot;-&quot;??_);_(* @_)"/>
    <numFmt numFmtId="166" formatCode="#,##0.00%;[Red]\-#,##0.00%"/>
    <numFmt numFmtId="168" formatCode="#,##0_);\(#,##0\);\–_);&quot;–&quot;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indexed="8"/>
      <name val="Aptos Narrow"/>
      <family val="2"/>
      <scheme val="minor"/>
    </font>
    <font>
      <sz val="11"/>
      <color rgb="FF0000FF"/>
      <name val="Aptos Narrow"/>
      <family val="2"/>
      <scheme val="minor"/>
    </font>
    <font>
      <i/>
      <sz val="11"/>
      <color indexed="8"/>
      <name val="Aptos Narrow"/>
      <family val="2"/>
      <scheme val="minor"/>
    </font>
    <font>
      <b/>
      <u val="singleAccounting"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43" fontId="0" fillId="0" borderId="0" xfId="1" applyFont="1"/>
    <xf numFmtId="165" fontId="0" fillId="0" borderId="1" xfId="0" applyNumberForma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0" fillId="0" borderId="2" xfId="0" applyBorder="1"/>
    <xf numFmtId="40" fontId="0" fillId="0" borderId="0" xfId="0" applyNumberFormat="1"/>
    <xf numFmtId="166" fontId="0" fillId="0" borderId="0" xfId="0" applyNumberForma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/>
    <xf numFmtId="14" fontId="7" fillId="0" borderId="0" xfId="0" applyNumberFormat="1" applyFont="1"/>
    <xf numFmtId="0" fontId="6" fillId="0" borderId="0" xfId="0" applyFont="1"/>
    <xf numFmtId="0" fontId="8" fillId="0" borderId="1" xfId="0" applyFont="1" applyBorder="1"/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10" fillId="0" borderId="0" xfId="0" applyFont="1"/>
    <xf numFmtId="43" fontId="7" fillId="0" borderId="0" xfId="1" applyFont="1"/>
    <xf numFmtId="165" fontId="11" fillId="0" borderId="0" xfId="0" applyNumberFormat="1" applyFont="1"/>
    <xf numFmtId="0" fontId="10" fillId="0" borderId="4" xfId="0" applyFont="1" applyBorder="1"/>
    <xf numFmtId="43" fontId="7" fillId="0" borderId="1" xfId="1" applyFont="1" applyBorder="1"/>
    <xf numFmtId="165" fontId="11" fillId="0" borderId="1" xfId="0" applyNumberFormat="1" applyFont="1" applyBorder="1"/>
    <xf numFmtId="0" fontId="10" fillId="0" borderId="6" xfId="0" applyFont="1" applyBorder="1"/>
    <xf numFmtId="43" fontId="7" fillId="0" borderId="2" xfId="1" applyFont="1" applyBorder="1"/>
    <xf numFmtId="165" fontId="11" fillId="0" borderId="2" xfId="0" applyNumberFormat="1" applyFont="1" applyBorder="1"/>
    <xf numFmtId="43" fontId="10" fillId="0" borderId="0" xfId="1" applyFont="1"/>
    <xf numFmtId="165" fontId="10" fillId="0" borderId="0" xfId="0" applyNumberFormat="1" applyFont="1"/>
    <xf numFmtId="165" fontId="7" fillId="0" borderId="2" xfId="0" applyNumberFormat="1" applyFont="1" applyBorder="1"/>
    <xf numFmtId="0" fontId="10" fillId="0" borderId="0" xfId="0" applyFont="1" applyAlignment="1">
      <alignment horizontal="right"/>
    </xf>
    <xf numFmtId="165" fontId="7" fillId="0" borderId="1" xfId="0" applyNumberFormat="1" applyFont="1" applyBorder="1"/>
    <xf numFmtId="0" fontId="6" fillId="0" borderId="0" xfId="0" applyFont="1" applyAlignment="1">
      <alignment horizontal="left" indent="1"/>
    </xf>
    <xf numFmtId="10" fontId="7" fillId="0" borderId="1" xfId="0" applyNumberFormat="1" applyFont="1" applyBorder="1"/>
    <xf numFmtId="10" fontId="11" fillId="0" borderId="0" xfId="0" applyNumberFormat="1" applyFont="1"/>
    <xf numFmtId="10" fontId="7" fillId="0" borderId="3" xfId="0" applyNumberFormat="1" applyFont="1" applyBorder="1"/>
    <xf numFmtId="165" fontId="7" fillId="0" borderId="0" xfId="0" applyNumberFormat="1" applyFont="1"/>
    <xf numFmtId="165" fontId="7" fillId="0" borderId="5" xfId="0" applyNumberFormat="1" applyFont="1" applyBorder="1"/>
    <xf numFmtId="165" fontId="7" fillId="0" borderId="7" xfId="0" applyNumberFormat="1" applyFont="1" applyBorder="1"/>
    <xf numFmtId="168" fontId="7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3F3F3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6E0D-7022-499F-AD2B-5E3C89190FBB}">
  <dimension ref="A1:F7"/>
  <sheetViews>
    <sheetView tabSelected="1" zoomScaleNormal="100" workbookViewId="0"/>
  </sheetViews>
  <sheetFormatPr defaultRowHeight="14.6" x14ac:dyDescent="0.4"/>
  <cols>
    <col min="1" max="1" width="17.15234375" customWidth="1"/>
    <col min="3" max="3" width="3.3046875" customWidth="1"/>
    <col min="5" max="5" width="3.3046875" customWidth="1"/>
    <col min="6" max="6" width="14.3828125" bestFit="1" customWidth="1"/>
  </cols>
  <sheetData>
    <row r="1" spans="1:6" s="20" customFormat="1" x14ac:dyDescent="0.4">
      <c r="A1" s="19" t="s">
        <v>3</v>
      </c>
    </row>
    <row r="3" spans="1:6" x14ac:dyDescent="0.4">
      <c r="B3" s="2" t="s">
        <v>83</v>
      </c>
      <c r="C3" s="2"/>
      <c r="D3" s="2" t="s">
        <v>84</v>
      </c>
      <c r="E3" s="2"/>
      <c r="F3" s="2" t="s">
        <v>4</v>
      </c>
    </row>
    <row r="4" spans="1:6" x14ac:dyDescent="0.4">
      <c r="A4" t="s">
        <v>0</v>
      </c>
      <c r="B4" s="1">
        <v>-1.9E-2</v>
      </c>
      <c r="C4" s="1"/>
      <c r="D4" s="1">
        <v>7.8E-2</v>
      </c>
      <c r="E4" s="1"/>
      <c r="F4" s="1">
        <v>7.8E-2</v>
      </c>
    </row>
    <row r="5" spans="1:6" x14ac:dyDescent="0.4">
      <c r="A5" t="s">
        <v>1</v>
      </c>
      <c r="B5" s="1">
        <v>2.4E-2</v>
      </c>
      <c r="C5" s="1"/>
      <c r="D5" s="1">
        <v>0.25</v>
      </c>
      <c r="E5" s="1"/>
      <c r="F5" s="1">
        <v>0.25</v>
      </c>
    </row>
    <row r="6" spans="1:6" x14ac:dyDescent="0.4">
      <c r="A6" t="s">
        <v>2</v>
      </c>
      <c r="B6" s="1">
        <v>-2E-3</v>
      </c>
      <c r="C6" s="1"/>
      <c r="D6" s="1">
        <v>0.187</v>
      </c>
      <c r="E6" s="1"/>
      <c r="F6" s="1">
        <v>0.187</v>
      </c>
    </row>
    <row r="7" spans="1:6" x14ac:dyDescent="0.4">
      <c r="F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14C3-83A7-4ACF-ACB6-3656973DEE62}">
  <dimension ref="A1:J48"/>
  <sheetViews>
    <sheetView view="pageBreakPreview" zoomScaleNormal="100" zoomScaleSheetLayoutView="100" workbookViewId="0"/>
  </sheetViews>
  <sheetFormatPr defaultRowHeight="14.6" x14ac:dyDescent="0.4"/>
  <cols>
    <col min="1" max="1" width="25.15234375" bestFit="1" customWidth="1"/>
    <col min="2" max="2" width="4.69140625" customWidth="1"/>
    <col min="3" max="4" width="10.69140625" customWidth="1"/>
    <col min="5" max="5" width="4.69140625" customWidth="1"/>
    <col min="6" max="6" width="9.84375" style="11" bestFit="1" customWidth="1"/>
    <col min="7" max="7" width="20" style="11" bestFit="1" customWidth="1"/>
  </cols>
  <sheetData>
    <row r="1" spans="1:7" x14ac:dyDescent="0.4">
      <c r="A1" s="21" t="s">
        <v>3</v>
      </c>
      <c r="F1"/>
      <c r="G1" s="22">
        <v>45657</v>
      </c>
    </row>
    <row r="2" spans="1:7" x14ac:dyDescent="0.4">
      <c r="A2" s="23" t="s">
        <v>85</v>
      </c>
      <c r="B2" s="3"/>
      <c r="C2" s="3"/>
      <c r="D2" s="3"/>
      <c r="E2" s="3"/>
      <c r="F2"/>
      <c r="G2"/>
    </row>
    <row r="3" spans="1:7" s="5" customFormat="1" x14ac:dyDescent="0.4">
      <c r="A3" s="24" t="s">
        <v>5</v>
      </c>
      <c r="B3" s="4"/>
      <c r="C3" s="4"/>
      <c r="D3" s="4"/>
      <c r="E3" s="4"/>
    </row>
    <row r="4" spans="1:7" ht="15.9" x14ac:dyDescent="0.55000000000000004">
      <c r="C4" s="25" t="s">
        <v>6</v>
      </c>
      <c r="D4" s="6"/>
      <c r="F4"/>
      <c r="G4"/>
    </row>
    <row r="5" spans="1:7" ht="15.9" x14ac:dyDescent="0.55000000000000004">
      <c r="A5" s="26" t="s">
        <v>7</v>
      </c>
      <c r="B5" s="7"/>
      <c r="C5" s="26" t="s">
        <v>8</v>
      </c>
      <c r="D5" s="26" t="s">
        <v>9</v>
      </c>
      <c r="E5" s="7"/>
      <c r="F5" s="26" t="s">
        <v>10</v>
      </c>
      <c r="G5" s="26" t="s">
        <v>11</v>
      </c>
    </row>
    <row r="6" spans="1:7" x14ac:dyDescent="0.4">
      <c r="F6"/>
      <c r="G6"/>
    </row>
    <row r="7" spans="1:7" x14ac:dyDescent="0.4">
      <c r="A7" s="27" t="s">
        <v>12</v>
      </c>
      <c r="C7" s="28">
        <v>1172.6899999999998</v>
      </c>
      <c r="D7" s="28">
        <v>852.8</v>
      </c>
      <c r="F7" s="29">
        <f t="shared" ref="F7:F41" si="0">IFERROR((D7/C7)-1,0)</f>
        <v>-0.2727830884547493</v>
      </c>
      <c r="G7" s="45">
        <v>-2.0292354527216405E-2</v>
      </c>
    </row>
    <row r="8" spans="1:7" x14ac:dyDescent="0.4">
      <c r="A8" s="27" t="s">
        <v>13</v>
      </c>
      <c r="C8" s="28">
        <v>13.66</v>
      </c>
      <c r="D8" s="28">
        <v>11.88</v>
      </c>
      <c r="F8" s="29">
        <f t="shared" si="0"/>
        <v>-0.13030746705710095</v>
      </c>
      <c r="G8" s="45">
        <v>-6.1857808410569672E-3</v>
      </c>
    </row>
    <row r="9" spans="1:7" x14ac:dyDescent="0.4">
      <c r="A9" s="27" t="s">
        <v>14</v>
      </c>
      <c r="C9" s="28">
        <v>352.61283624115993</v>
      </c>
      <c r="D9" s="28">
        <v>585.51</v>
      </c>
      <c r="F9" s="29">
        <f t="shared" si="0"/>
        <v>0.66048974915807213</v>
      </c>
      <c r="G9" s="45">
        <v>6.2245213155883092E-2</v>
      </c>
    </row>
    <row r="10" spans="1:7" x14ac:dyDescent="0.4">
      <c r="A10" s="27" t="s">
        <v>15</v>
      </c>
      <c r="C10" s="28">
        <v>373.24898195405024</v>
      </c>
      <c r="D10" s="28">
        <v>421.5</v>
      </c>
      <c r="F10" s="29">
        <f t="shared" si="0"/>
        <v>0.12927300643485706</v>
      </c>
      <c r="G10" s="45">
        <v>9.4954467708458449E-3</v>
      </c>
    </row>
    <row r="11" spans="1:7" x14ac:dyDescent="0.4">
      <c r="A11" s="30" t="s">
        <v>16</v>
      </c>
      <c r="B11" s="5"/>
      <c r="C11" s="31">
        <v>0.95446278216519642</v>
      </c>
      <c r="D11" s="31">
        <v>1</v>
      </c>
      <c r="E11" s="5"/>
      <c r="F11" s="32">
        <f t="shared" si="0"/>
        <v>4.770978888407007E-2</v>
      </c>
      <c r="G11" s="46">
        <v>5.3427446812013115E-3</v>
      </c>
    </row>
    <row r="12" spans="1:7" x14ac:dyDescent="0.4">
      <c r="A12" s="33" t="s">
        <v>32</v>
      </c>
      <c r="B12" s="16"/>
      <c r="C12" s="34">
        <v>86.881590756547709</v>
      </c>
      <c r="D12" s="34">
        <v>94.71</v>
      </c>
      <c r="E12" s="16"/>
      <c r="F12" s="35">
        <f>IFERROR((D12/C12)-1,0)</f>
        <v>9.0104349785542048E-2</v>
      </c>
      <c r="G12" s="47">
        <v>4.5132711238450394E-3</v>
      </c>
    </row>
    <row r="13" spans="1:7" x14ac:dyDescent="0.4">
      <c r="A13" s="27" t="s">
        <v>17</v>
      </c>
      <c r="C13" s="28">
        <v>2.8999999999999995</v>
      </c>
      <c r="D13" s="28">
        <v>1.51</v>
      </c>
      <c r="F13" s="29">
        <f t="shared" si="0"/>
        <v>-0.47931034482758605</v>
      </c>
      <c r="G13" s="45">
        <v>-5.8816629040248564E-2</v>
      </c>
    </row>
    <row r="14" spans="1:7" x14ac:dyDescent="0.4">
      <c r="A14" s="27" t="s">
        <v>18</v>
      </c>
      <c r="C14" s="28">
        <v>16.57</v>
      </c>
      <c r="D14" s="28">
        <v>18.73</v>
      </c>
      <c r="F14" s="29">
        <f t="shared" si="0"/>
        <v>0.13035606517803267</v>
      </c>
      <c r="G14" s="45">
        <v>5.0969916642388891E-3</v>
      </c>
    </row>
    <row r="15" spans="1:7" x14ac:dyDescent="0.4">
      <c r="A15" s="27" t="s">
        <v>19</v>
      </c>
      <c r="C15" s="28">
        <v>1321.5737149103138</v>
      </c>
      <c r="D15" s="28">
        <v>1524</v>
      </c>
      <c r="F15" s="29">
        <f t="shared" si="0"/>
        <v>0.15317063498302352</v>
      </c>
      <c r="G15" s="45">
        <v>1.1437478692527484E-2</v>
      </c>
    </row>
    <row r="16" spans="1:7" x14ac:dyDescent="0.4">
      <c r="A16" s="27" t="s">
        <v>20</v>
      </c>
      <c r="C16" s="28">
        <v>140.42611446110354</v>
      </c>
      <c r="D16" s="28">
        <v>190.44</v>
      </c>
      <c r="F16" s="29">
        <f t="shared" si="0"/>
        <v>0.35615801043010231</v>
      </c>
      <c r="G16" s="45">
        <v>2.1627996530777717E-2</v>
      </c>
    </row>
    <row r="17" spans="1:7" x14ac:dyDescent="0.4">
      <c r="A17" s="30" t="s">
        <v>21</v>
      </c>
      <c r="B17" s="5"/>
      <c r="C17" s="31">
        <v>63.990000000000073</v>
      </c>
      <c r="D17" s="31">
        <v>64.459999999999994</v>
      </c>
      <c r="E17" s="5"/>
      <c r="F17" s="32">
        <f t="shared" si="0"/>
        <v>7.3448976402550326E-3</v>
      </c>
      <c r="G17" s="46">
        <v>-3.4403979444109508E-4</v>
      </c>
    </row>
    <row r="18" spans="1:7" x14ac:dyDescent="0.4">
      <c r="A18" s="33" t="s">
        <v>25</v>
      </c>
      <c r="B18" s="16"/>
      <c r="C18" s="34">
        <v>48.379999999999995</v>
      </c>
      <c r="D18" s="34">
        <v>44.77</v>
      </c>
      <c r="E18" s="16"/>
      <c r="F18" s="35">
        <f>IFERROR((D18/C18)-1,0)</f>
        <v>-7.4617610582885296E-2</v>
      </c>
      <c r="G18" s="47">
        <v>-7.7490183999938736E-4</v>
      </c>
    </row>
    <row r="19" spans="1:7" x14ac:dyDescent="0.4">
      <c r="A19" s="27" t="s">
        <v>22</v>
      </c>
      <c r="C19" s="28">
        <v>115.94804219574748</v>
      </c>
      <c r="D19" s="28">
        <v>177.03</v>
      </c>
      <c r="F19" s="29">
        <f t="shared" si="0"/>
        <v>0.52680456390226804</v>
      </c>
      <c r="G19" s="45">
        <v>1.6663646847075046E-2</v>
      </c>
    </row>
    <row r="20" spans="1:7" x14ac:dyDescent="0.4">
      <c r="A20" s="27" t="s">
        <v>24</v>
      </c>
      <c r="C20" s="28">
        <v>14.378985395528428</v>
      </c>
      <c r="D20" s="28">
        <v>23.26</v>
      </c>
      <c r="F20" s="29">
        <f t="shared" si="0"/>
        <v>0.61763847449440967</v>
      </c>
      <c r="G20" s="45">
        <v>1.7116120588687649E-2</v>
      </c>
    </row>
    <row r="21" spans="1:7" x14ac:dyDescent="0.4">
      <c r="A21" s="27" t="s">
        <v>26</v>
      </c>
      <c r="C21" s="28">
        <v>1</v>
      </c>
      <c r="D21" s="28">
        <v>1</v>
      </c>
      <c r="F21" s="29">
        <f t="shared" si="0"/>
        <v>0</v>
      </c>
      <c r="G21" s="45">
        <v>2.6718973537843393E-5</v>
      </c>
    </row>
    <row r="22" spans="1:7" x14ac:dyDescent="0.4">
      <c r="A22" s="27" t="s">
        <v>27</v>
      </c>
      <c r="C22" s="28">
        <v>1</v>
      </c>
      <c r="D22" s="28">
        <v>1</v>
      </c>
      <c r="F22" s="29">
        <f t="shared" si="0"/>
        <v>0</v>
      </c>
      <c r="G22" s="45">
        <v>-1.5058421412481461E-3</v>
      </c>
    </row>
    <row r="23" spans="1:7" x14ac:dyDescent="0.4">
      <c r="A23" s="27" t="s">
        <v>28</v>
      </c>
      <c r="C23" s="28">
        <v>59.370000000000005</v>
      </c>
      <c r="D23" s="28">
        <v>103.93</v>
      </c>
      <c r="F23" s="29">
        <f t="shared" si="0"/>
        <v>0.75054741451911733</v>
      </c>
      <c r="G23" s="45">
        <v>2.2412469145445403E-2</v>
      </c>
    </row>
    <row r="24" spans="1:7" x14ac:dyDescent="0.4">
      <c r="A24" s="27" t="s">
        <v>29</v>
      </c>
      <c r="C24" s="28">
        <v>59.449999999999974</v>
      </c>
      <c r="D24" s="28">
        <v>89.94</v>
      </c>
      <c r="F24" s="29">
        <f t="shared" si="0"/>
        <v>0.51286795626577009</v>
      </c>
      <c r="G24" s="45">
        <v>4.8410249224500532E-4</v>
      </c>
    </row>
    <row r="25" spans="1:7" x14ac:dyDescent="0.4">
      <c r="A25" s="27" t="s">
        <v>30</v>
      </c>
      <c r="C25" s="28">
        <v>1084.6729799907455</v>
      </c>
      <c r="D25" s="28">
        <v>1148.5</v>
      </c>
      <c r="F25" s="29">
        <f t="shared" si="0"/>
        <v>5.8844482334020176E-2</v>
      </c>
      <c r="G25" s="45">
        <v>-1.2793403912521699E-3</v>
      </c>
    </row>
    <row r="26" spans="1:7" x14ac:dyDescent="0.4">
      <c r="A26" s="27" t="s">
        <v>31</v>
      </c>
      <c r="C26" s="28">
        <v>1</v>
      </c>
      <c r="D26" s="28">
        <v>1</v>
      </c>
      <c r="F26" s="29">
        <f t="shared" si="0"/>
        <v>0</v>
      </c>
      <c r="G26" s="45">
        <v>-5.6686602113327196E-4</v>
      </c>
    </row>
    <row r="27" spans="1:7" x14ac:dyDescent="0.4">
      <c r="A27" s="27" t="s">
        <v>81</v>
      </c>
      <c r="C27" s="28">
        <v>74.339999999999989</v>
      </c>
      <c r="D27" s="28">
        <v>103.78</v>
      </c>
      <c r="F27" s="29">
        <f t="shared" si="0"/>
        <v>0.39601829432337921</v>
      </c>
      <c r="G27" s="45">
        <v>2.4924032020662984E-3</v>
      </c>
    </row>
    <row r="28" spans="1:7" x14ac:dyDescent="0.4">
      <c r="A28" s="27" t="s">
        <v>33</v>
      </c>
      <c r="C28" s="28">
        <v>226.54710639563871</v>
      </c>
      <c r="D28" s="28">
        <v>326.51</v>
      </c>
      <c r="F28" s="29">
        <f t="shared" si="0"/>
        <v>0.44124551045815386</v>
      </c>
      <c r="G28" s="45">
        <v>-1.9651666632343345E-4</v>
      </c>
    </row>
    <row r="29" spans="1:7" x14ac:dyDescent="0.4">
      <c r="A29" s="27" t="s">
        <v>34</v>
      </c>
      <c r="C29" s="28">
        <v>54.699100000000001</v>
      </c>
      <c r="D29" s="28">
        <v>50.98</v>
      </c>
      <c r="F29" s="29">
        <f t="shared" si="0"/>
        <v>-6.7991977930167091E-2</v>
      </c>
      <c r="G29" s="45">
        <v>1.097516676963492E-3</v>
      </c>
    </row>
    <row r="30" spans="1:7" x14ac:dyDescent="0.4">
      <c r="A30" s="27" t="s">
        <v>35</v>
      </c>
      <c r="C30" s="28">
        <v>13.183859435552312</v>
      </c>
      <c r="D30" s="28">
        <v>15.12</v>
      </c>
      <c r="F30" s="29">
        <f t="shared" si="0"/>
        <v>0.14685688769000249</v>
      </c>
      <c r="G30" s="45">
        <v>6.9014475251131687E-6</v>
      </c>
    </row>
    <row r="31" spans="1:7" x14ac:dyDescent="0.4">
      <c r="A31" s="27" t="s">
        <v>36</v>
      </c>
      <c r="C31" s="28">
        <v>146.31</v>
      </c>
      <c r="D31" s="28">
        <v>96.99</v>
      </c>
      <c r="F31" s="29">
        <f t="shared" si="0"/>
        <v>-0.3370924748820997</v>
      </c>
      <c r="G31" s="45">
        <v>-2.2280903624489756E-2</v>
      </c>
    </row>
    <row r="32" spans="1:7" x14ac:dyDescent="0.4">
      <c r="A32" s="27" t="s">
        <v>37</v>
      </c>
      <c r="C32" s="28">
        <v>3.0273543547188955</v>
      </c>
      <c r="D32" s="28">
        <v>4.1539999999999999</v>
      </c>
      <c r="F32" s="29">
        <f t="shared" si="0"/>
        <v>0.3721551933703906</v>
      </c>
      <c r="G32" s="45">
        <v>-7.3676614748799819E-4</v>
      </c>
    </row>
    <row r="33" spans="1:10" x14ac:dyDescent="0.4">
      <c r="A33" s="27" t="s">
        <v>38</v>
      </c>
      <c r="C33" s="28">
        <v>52.199999999999982</v>
      </c>
      <c r="D33" s="28">
        <v>46.06</v>
      </c>
      <c r="F33" s="29">
        <f t="shared" si="0"/>
        <v>-0.11762452107279653</v>
      </c>
      <c r="G33" s="45">
        <v>1.9850930680499767E-5</v>
      </c>
    </row>
    <row r="34" spans="1:10" x14ac:dyDescent="0.4">
      <c r="A34" s="27" t="s">
        <v>82</v>
      </c>
      <c r="C34" s="28">
        <v>77.34999999999998</v>
      </c>
      <c r="D34" s="28">
        <v>84.99</v>
      </c>
      <c r="F34" s="29">
        <f t="shared" si="0"/>
        <v>9.8771816418875558E-2</v>
      </c>
      <c r="G34" s="45">
        <v>2.4573916687815699E-4</v>
      </c>
    </row>
    <row r="35" spans="1:10" x14ac:dyDescent="0.4">
      <c r="A35" s="30" t="s">
        <v>23</v>
      </c>
      <c r="B35" s="5"/>
      <c r="C35" s="31">
        <v>1219</v>
      </c>
      <c r="D35" s="31">
        <v>1134</v>
      </c>
      <c r="E35" s="5"/>
      <c r="F35" s="32">
        <f>IFERROR((D35/C35)-1,0)</f>
        <v>-6.9729286300246107E-2</v>
      </c>
      <c r="G35" s="46">
        <v>0.14670872660180503</v>
      </c>
    </row>
    <row r="36" spans="1:10" x14ac:dyDescent="0.4">
      <c r="A36" s="33" t="s">
        <v>39</v>
      </c>
      <c r="B36" s="16"/>
      <c r="C36" s="34">
        <v>13.781999999999991</v>
      </c>
      <c r="D36" s="34">
        <v>13.195</v>
      </c>
      <c r="E36" s="16"/>
      <c r="F36" s="35">
        <f t="shared" si="0"/>
        <v>-4.259178638804173E-2</v>
      </c>
      <c r="G36" s="47">
        <v>-0.1502839456719739</v>
      </c>
    </row>
    <row r="37" spans="1:10" x14ac:dyDescent="0.4">
      <c r="A37" s="30" t="s">
        <v>80</v>
      </c>
      <c r="B37" s="5"/>
      <c r="C37" s="31">
        <v>583.1213191222563</v>
      </c>
      <c r="D37" s="31">
        <v>1075</v>
      </c>
      <c r="E37" s="5"/>
      <c r="F37" s="32">
        <f>IFERROR((D37/C37)-1,0)</f>
        <v>0.84352717821763812</v>
      </c>
      <c r="G37" s="46">
        <v>3.7912854865162403E-4</v>
      </c>
    </row>
    <row r="38" spans="1:10" x14ac:dyDescent="0.4">
      <c r="A38" s="33" t="s">
        <v>40</v>
      </c>
      <c r="B38" s="16"/>
      <c r="C38" s="34">
        <v>102.55809027724982</v>
      </c>
      <c r="D38" s="34">
        <v>197.49</v>
      </c>
      <c r="E38" s="16"/>
      <c r="F38" s="35">
        <f t="shared" si="0"/>
        <v>0.92564038064785104</v>
      </c>
      <c r="G38" s="47">
        <v>1.1395320975615915E-2</v>
      </c>
    </row>
    <row r="39" spans="1:10" x14ac:dyDescent="0.4">
      <c r="A39" s="27" t="s">
        <v>41</v>
      </c>
      <c r="C39" s="28">
        <v>95.415191643712078</v>
      </c>
      <c r="D39" s="28">
        <v>96.620999999999995</v>
      </c>
      <c r="F39" s="29">
        <f t="shared" si="0"/>
        <v>1.2637488176835632E-2</v>
      </c>
      <c r="G39" s="45">
        <v>-7.7751593349816885E-4</v>
      </c>
    </row>
    <row r="40" spans="1:10" x14ac:dyDescent="0.4">
      <c r="A40" s="27" t="s">
        <v>42</v>
      </c>
      <c r="C40" s="28">
        <v>101.75222365546205</v>
      </c>
      <c r="D40" s="28">
        <v>99.373000000000005</v>
      </c>
      <c r="F40" s="29">
        <f t="shared" si="0"/>
        <v>-2.3382522464749367E-2</v>
      </c>
      <c r="G40" s="45">
        <v>-8.2854743784065382E-4</v>
      </c>
    </row>
    <row r="41" spans="1:10" x14ac:dyDescent="0.4">
      <c r="A41" s="27" t="s">
        <v>43</v>
      </c>
      <c r="C41" s="28">
        <v>92.380403157628081</v>
      </c>
      <c r="D41" s="28">
        <v>85.308999999999997</v>
      </c>
      <c r="F41" s="29">
        <f t="shared" si="0"/>
        <v>-7.6546571739486757E-2</v>
      </c>
      <c r="G41" s="45">
        <v>-1.5671386838586864E-4</v>
      </c>
    </row>
    <row r="42" spans="1:10" x14ac:dyDescent="0.4">
      <c r="A42" s="27" t="s">
        <v>44</v>
      </c>
      <c r="C42" s="36" t="s">
        <v>45</v>
      </c>
      <c r="D42" s="36" t="s">
        <v>45</v>
      </c>
      <c r="F42" s="37" t="s">
        <v>45</v>
      </c>
      <c r="G42" s="38">
        <v>4.5151014846499882E-3</v>
      </c>
    </row>
    <row r="43" spans="1:10" x14ac:dyDescent="0.4">
      <c r="A43" s="39" t="s">
        <v>46</v>
      </c>
      <c r="C43" s="10"/>
      <c r="D43" s="10"/>
      <c r="F43" s="12"/>
      <c r="G43" s="40">
        <v>7.8296225754550572E-2</v>
      </c>
      <c r="I43" s="8"/>
      <c r="J43" s="9"/>
    </row>
    <row r="44" spans="1:10" x14ac:dyDescent="0.4">
      <c r="A44" s="13"/>
      <c r="H44" s="8"/>
      <c r="I44" s="8"/>
      <c r="J44" s="9"/>
    </row>
    <row r="45" spans="1:10" ht="15.9" x14ac:dyDescent="0.55000000000000004">
      <c r="C45" s="26" t="s">
        <v>47</v>
      </c>
      <c r="D45" s="26" t="s">
        <v>48</v>
      </c>
      <c r="H45" s="9"/>
    </row>
    <row r="46" spans="1:10" x14ac:dyDescent="0.4">
      <c r="A46" s="41" t="s">
        <v>49</v>
      </c>
      <c r="B46" s="14"/>
      <c r="C46" s="42">
        <v>-1.4830144544016599E-2</v>
      </c>
      <c r="D46" s="42">
        <v>9.4481060262037828E-2</v>
      </c>
      <c r="E46" s="14"/>
      <c r="H46" s="9"/>
    </row>
    <row r="47" spans="1:10" x14ac:dyDescent="0.4">
      <c r="A47" s="27" t="s">
        <v>50</v>
      </c>
      <c r="C47" s="43">
        <f>IFERROR(C48-C46,"-")</f>
        <v>-3.7573357039982838E-3</v>
      </c>
      <c r="D47" s="43">
        <f>IFERROR(D48-D46,"-")</f>
        <v>-1.6184834507487256E-2</v>
      </c>
    </row>
    <row r="48" spans="1:10" x14ac:dyDescent="0.4">
      <c r="A48" s="41" t="s">
        <v>51</v>
      </c>
      <c r="B48" s="14"/>
      <c r="C48" s="44">
        <v>-1.8587480248014883E-2</v>
      </c>
      <c r="D48" s="44">
        <v>7.8296225754550572E-2</v>
      </c>
      <c r="E48" s="14"/>
    </row>
  </sheetData>
  <sortState xmlns:xlrd2="http://schemas.microsoft.com/office/spreadsheetml/2017/richdata2" ref="A7:D42">
    <sortCondition descending="1" ref="D7:D42"/>
  </sortState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8077-BE90-49E3-9944-DDF0BA55CB0A}">
  <dimension ref="A1:F27"/>
  <sheetViews>
    <sheetView workbookViewId="0"/>
  </sheetViews>
  <sheetFormatPr defaultRowHeight="14.6" x14ac:dyDescent="0.4"/>
  <cols>
    <col min="1" max="1" width="10.3828125" bestFit="1" customWidth="1"/>
    <col min="2" max="2" width="40.84375" customWidth="1"/>
    <col min="3" max="3" width="39.53515625" bestFit="1" customWidth="1"/>
    <col min="4" max="4" width="32" bestFit="1" customWidth="1"/>
    <col min="5" max="5" width="16" bestFit="1" customWidth="1"/>
    <col min="6" max="6" width="13.53515625" bestFit="1" customWidth="1"/>
  </cols>
  <sheetData>
    <row r="1" spans="1:6" x14ac:dyDescent="0.4">
      <c r="A1" s="3" t="s">
        <v>3</v>
      </c>
    </row>
    <row r="3" spans="1:6" ht="27.75" customHeight="1" x14ac:dyDescent="0.4">
      <c r="A3" s="3" t="s">
        <v>52</v>
      </c>
      <c r="B3" s="3" t="s">
        <v>53</v>
      </c>
      <c r="C3" s="15" t="s">
        <v>77</v>
      </c>
      <c r="D3" s="15" t="s">
        <v>55</v>
      </c>
      <c r="E3" s="15" t="s">
        <v>56</v>
      </c>
      <c r="F3" s="15" t="s">
        <v>54</v>
      </c>
    </row>
    <row r="4" spans="1:6" x14ac:dyDescent="0.4">
      <c r="A4" t="s">
        <v>86</v>
      </c>
      <c r="B4" t="s">
        <v>68</v>
      </c>
      <c r="C4" s="18">
        <v>0.11271368</v>
      </c>
      <c r="D4" s="17">
        <v>80502355.409999996</v>
      </c>
      <c r="E4" s="17">
        <v>714219922.78999996</v>
      </c>
      <c r="F4" s="17">
        <v>137491</v>
      </c>
    </row>
    <row r="5" spans="1:6" x14ac:dyDescent="0.4">
      <c r="A5" t="s">
        <v>86</v>
      </c>
      <c r="B5" t="s">
        <v>73</v>
      </c>
      <c r="C5" s="18">
        <v>5.7016659999999997E-2</v>
      </c>
      <c r="D5" s="17">
        <v>40722438</v>
      </c>
      <c r="E5" s="17">
        <v>714219922.78999996</v>
      </c>
      <c r="F5" s="17">
        <v>206200</v>
      </c>
    </row>
    <row r="6" spans="1:6" x14ac:dyDescent="0.4">
      <c r="A6" t="s">
        <v>86</v>
      </c>
      <c r="B6" t="s">
        <v>73</v>
      </c>
      <c r="C6" s="18">
        <v>1.147752E-2</v>
      </c>
      <c r="D6" s="17">
        <v>8197471.3700000001</v>
      </c>
      <c r="E6" s="17">
        <v>714219922.78999996</v>
      </c>
      <c r="F6" s="17">
        <v>250000</v>
      </c>
    </row>
    <row r="7" spans="1:6" x14ac:dyDescent="0.4">
      <c r="A7" t="s">
        <v>86</v>
      </c>
      <c r="B7" t="s">
        <v>69</v>
      </c>
      <c r="C7" s="18">
        <v>5.731874E-2</v>
      </c>
      <c r="D7" s="17">
        <v>40938187.5</v>
      </c>
      <c r="E7" s="17">
        <v>714219922.78999996</v>
      </c>
      <c r="F7" s="17">
        <v>97125</v>
      </c>
    </row>
    <row r="8" spans="1:6" x14ac:dyDescent="0.4">
      <c r="A8" t="s">
        <v>86</v>
      </c>
      <c r="B8" t="s">
        <v>79</v>
      </c>
      <c r="C8" s="18">
        <v>5.491526E-2</v>
      </c>
      <c r="D8" s="17">
        <v>39221575.399999999</v>
      </c>
      <c r="E8" s="17">
        <v>714219922.78999996</v>
      </c>
      <c r="F8" s="17">
        <v>377930</v>
      </c>
    </row>
    <row r="9" spans="1:6" x14ac:dyDescent="0.4">
      <c r="A9" t="s">
        <v>86</v>
      </c>
      <c r="B9" t="s">
        <v>67</v>
      </c>
      <c r="C9" s="18">
        <v>5.2473600000000002E-2</v>
      </c>
      <c r="D9" s="17">
        <v>37477694.100000001</v>
      </c>
      <c r="E9" s="17">
        <v>714219922.78999996</v>
      </c>
      <c r="F9" s="17">
        <v>395710</v>
      </c>
    </row>
    <row r="10" spans="1:6" x14ac:dyDescent="0.4">
      <c r="A10" t="s">
        <v>86</v>
      </c>
      <c r="B10" t="s">
        <v>70</v>
      </c>
      <c r="C10" s="18">
        <v>5.2212630000000003E-2</v>
      </c>
      <c r="D10" s="17">
        <v>37291297.140000001</v>
      </c>
      <c r="E10" s="17">
        <v>714219922.78999996</v>
      </c>
      <c r="F10" s="17">
        <v>384486</v>
      </c>
    </row>
    <row r="11" spans="1:6" x14ac:dyDescent="0.4">
      <c r="A11" t="s">
        <v>86</v>
      </c>
      <c r="B11" t="s">
        <v>78</v>
      </c>
      <c r="C11" s="18">
        <v>5.1376539999999998E-2</v>
      </c>
      <c r="D11" s="17">
        <v>36694149.380000003</v>
      </c>
      <c r="E11" s="17">
        <v>714219922.78999996</v>
      </c>
      <c r="F11" s="17">
        <v>353066</v>
      </c>
    </row>
    <row r="12" spans="1:6" x14ac:dyDescent="0.4">
      <c r="A12" t="s">
        <v>86</v>
      </c>
      <c r="B12" t="s">
        <v>64</v>
      </c>
      <c r="C12" s="18">
        <v>4.8500120000000001E-2</v>
      </c>
      <c r="D12" s="17">
        <v>34639748.979999997</v>
      </c>
      <c r="E12" s="17">
        <v>714219922.78999996</v>
      </c>
      <c r="F12" s="17">
        <v>1849426</v>
      </c>
    </row>
    <row r="13" spans="1:6" x14ac:dyDescent="0.4">
      <c r="A13" t="s">
        <v>86</v>
      </c>
      <c r="B13" t="s">
        <v>71</v>
      </c>
      <c r="C13" s="18">
        <v>4.3390749999999999E-2</v>
      </c>
      <c r="D13" s="17">
        <v>30990536.280000001</v>
      </c>
      <c r="E13" s="17">
        <v>714219922.78999996</v>
      </c>
      <c r="F13" s="17">
        <v>2608631</v>
      </c>
    </row>
    <row r="14" spans="1:6" x14ac:dyDescent="0.4">
      <c r="A14" t="s">
        <v>86</v>
      </c>
      <c r="B14" t="s">
        <v>72</v>
      </c>
      <c r="C14" s="18">
        <v>4.3237159999999997E-2</v>
      </c>
      <c r="D14" s="17">
        <v>30880841.18</v>
      </c>
      <c r="E14" s="17">
        <v>714219922.78999996</v>
      </c>
      <c r="F14" s="17">
        <v>1619681</v>
      </c>
    </row>
    <row r="15" spans="1:6" x14ac:dyDescent="0.4">
      <c r="A15" t="s">
        <v>86</v>
      </c>
      <c r="B15" t="s">
        <v>57</v>
      </c>
      <c r="C15" s="18">
        <v>4.3066720000000003E-2</v>
      </c>
      <c r="D15" s="17">
        <v>30759107.039999999</v>
      </c>
      <c r="E15" s="17">
        <v>714219922.78999996</v>
      </c>
      <c r="F15" s="17">
        <v>161516</v>
      </c>
    </row>
    <row r="16" spans="1:6" x14ac:dyDescent="0.4">
      <c r="A16" t="s">
        <v>86</v>
      </c>
      <c r="B16" t="s">
        <v>60</v>
      </c>
      <c r="C16" s="18">
        <v>2.2558350000000001E-2</v>
      </c>
      <c r="D16" s="17">
        <v>16111622.17</v>
      </c>
      <c r="E16" s="17">
        <v>714219922.78999996</v>
      </c>
      <c r="F16" s="17">
        <v>17238789</v>
      </c>
    </row>
    <row r="17" spans="1:6" x14ac:dyDescent="0.4">
      <c r="A17" t="s">
        <v>86</v>
      </c>
      <c r="B17" t="s">
        <v>59</v>
      </c>
      <c r="C17" s="18">
        <v>1.613353E-2</v>
      </c>
      <c r="D17" s="17">
        <v>11522887.699999999</v>
      </c>
      <c r="E17" s="17">
        <v>714219922.78999996</v>
      </c>
      <c r="F17" s="17">
        <v>495395</v>
      </c>
    </row>
    <row r="18" spans="1:6" x14ac:dyDescent="0.4">
      <c r="A18" t="s">
        <v>86</v>
      </c>
      <c r="B18" t="s">
        <v>63</v>
      </c>
      <c r="C18" s="18">
        <v>1.438821E-2</v>
      </c>
      <c r="D18" s="17">
        <v>10276347.140000001</v>
      </c>
      <c r="E18" s="17">
        <v>714219922.78999996</v>
      </c>
      <c r="F18" s="17">
        <v>133325</v>
      </c>
    </row>
    <row r="19" spans="1:6" x14ac:dyDescent="0.4">
      <c r="A19" t="s">
        <v>86</v>
      </c>
      <c r="B19" t="s">
        <v>65</v>
      </c>
      <c r="C19" s="18">
        <v>1.0500890000000001E-2</v>
      </c>
      <c r="D19" s="17">
        <v>7499943</v>
      </c>
      <c r="E19" s="17">
        <v>714219922.78999996</v>
      </c>
      <c r="F19" s="17">
        <v>35211</v>
      </c>
    </row>
    <row r="20" spans="1:6" x14ac:dyDescent="0.4">
      <c r="A20" t="s">
        <v>86</v>
      </c>
      <c r="B20" t="s">
        <v>58</v>
      </c>
      <c r="C20" s="18">
        <v>8.57488E-3</v>
      </c>
      <c r="D20" s="17">
        <v>6124352.8499999996</v>
      </c>
      <c r="E20" s="17">
        <v>714219922.78999996</v>
      </c>
      <c r="F20" s="17">
        <v>34595</v>
      </c>
    </row>
    <row r="21" spans="1:6" x14ac:dyDescent="0.4">
      <c r="A21" t="s">
        <v>86</v>
      </c>
      <c r="B21" t="s">
        <v>66</v>
      </c>
      <c r="C21" s="18">
        <v>2.5496300000000002E-3</v>
      </c>
      <c r="D21" s="17">
        <v>1820998.58</v>
      </c>
      <c r="E21" s="17">
        <v>714219922.78999996</v>
      </c>
      <c r="F21" s="17">
        <v>133269</v>
      </c>
    </row>
    <row r="22" spans="1:6" x14ac:dyDescent="0.4">
      <c r="A22" t="s">
        <v>86</v>
      </c>
      <c r="B22" t="s">
        <v>62</v>
      </c>
      <c r="C22" s="18">
        <v>1.3852000000000001E-3</v>
      </c>
      <c r="D22" s="17">
        <v>989340</v>
      </c>
      <c r="E22" s="17">
        <v>714219922.78999996</v>
      </c>
      <c r="F22" s="17">
        <v>11000</v>
      </c>
    </row>
    <row r="23" spans="1:6" x14ac:dyDescent="0.4">
      <c r="A23" t="s">
        <v>86</v>
      </c>
      <c r="B23" t="s">
        <v>61</v>
      </c>
      <c r="C23" s="18">
        <v>1.3563500000000001E-3</v>
      </c>
      <c r="D23" s="17">
        <v>968733.26</v>
      </c>
      <c r="E23" s="17">
        <v>714219922.78999996</v>
      </c>
      <c r="F23" s="17">
        <v>21638</v>
      </c>
    </row>
    <row r="24" spans="1:6" x14ac:dyDescent="0.4">
      <c r="A24" t="s">
        <v>86</v>
      </c>
      <c r="B24" t="s">
        <v>87</v>
      </c>
      <c r="C24" s="18">
        <v>-1.46E-2</v>
      </c>
      <c r="D24" s="17">
        <v>-8284523</v>
      </c>
      <c r="E24" s="17">
        <v>714219922.78999996</v>
      </c>
      <c r="F24" s="17">
        <v>1000000</v>
      </c>
    </row>
    <row r="25" spans="1:6" x14ac:dyDescent="0.4">
      <c r="A25" t="s">
        <v>86</v>
      </c>
      <c r="B25" t="s">
        <v>76</v>
      </c>
      <c r="C25" s="18">
        <v>-7.1071299999999997E-3</v>
      </c>
      <c r="D25" s="17">
        <v>-5076052.49</v>
      </c>
      <c r="E25" s="17">
        <v>714219922.78999996</v>
      </c>
      <c r="F25" s="17">
        <v>-5250000</v>
      </c>
    </row>
    <row r="26" spans="1:6" x14ac:dyDescent="0.4">
      <c r="A26" t="s">
        <v>86</v>
      </c>
      <c r="B26" t="s">
        <v>74</v>
      </c>
      <c r="C26" s="18">
        <v>-7.3060099999999999E-3</v>
      </c>
      <c r="D26" s="17">
        <v>-5218095.96</v>
      </c>
      <c r="E26" s="17">
        <v>714219922.78999996</v>
      </c>
      <c r="F26" s="17">
        <v>-5250000</v>
      </c>
    </row>
    <row r="27" spans="1:6" x14ac:dyDescent="0.4">
      <c r="A27" t="s">
        <v>86</v>
      </c>
      <c r="B27" t="s">
        <v>75</v>
      </c>
      <c r="C27" s="18">
        <v>-8.9353100000000001E-3</v>
      </c>
      <c r="D27" s="17">
        <v>-6381777.0800000001</v>
      </c>
      <c r="E27" s="17">
        <v>714219922.78999996</v>
      </c>
      <c r="F27" s="17">
        <v>-7500000</v>
      </c>
    </row>
  </sheetData>
  <sortState xmlns:xlrd2="http://schemas.microsoft.com/office/spreadsheetml/2017/richdata2" ref="A4:F23">
    <sortCondition descending="1" ref="C4:C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5AAF-0D7D-4331-A367-55C1B767E69F}">
  <dimension ref="A1:B1"/>
  <sheetViews>
    <sheetView workbookViewId="0"/>
  </sheetViews>
  <sheetFormatPr defaultRowHeight="14.6" x14ac:dyDescent="0.4"/>
  <cols>
    <col min="1" max="1" width="13.765625" bestFit="1" customWidth="1"/>
    <col min="2" max="2" width="13.15234375" bestFit="1" customWidth="1"/>
  </cols>
  <sheetData>
    <row r="1" spans="1:2" x14ac:dyDescent="0.4">
      <c r="A1" t="s">
        <v>88</v>
      </c>
      <c r="B1" s="48">
        <v>566195896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4023ab-f3fa-4f75-8c85-aad38775666c" xsi:nil="true"/>
    <lcf76f155ced4ddcb4097134ff3c332f xmlns="700f816a-2d70-48f7-98b4-aa062cbdb16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B54F80F9326D4AB5846AC1C3383526" ma:contentTypeVersion="18" ma:contentTypeDescription="Create a new document." ma:contentTypeScope="" ma:versionID="a429a91d62400243b3cba045310d747f">
  <xsd:schema xmlns:xsd="http://www.w3.org/2001/XMLSchema" xmlns:xs="http://www.w3.org/2001/XMLSchema" xmlns:p="http://schemas.microsoft.com/office/2006/metadata/properties" xmlns:ns2="700f816a-2d70-48f7-98b4-aa062cbdb163" xmlns:ns3="684023ab-f3fa-4f75-8c85-aad38775666c" targetNamespace="http://schemas.microsoft.com/office/2006/metadata/properties" ma:root="true" ma:fieldsID="9fd41046c3a9fbdd1121c909508001eb" ns2:_="" ns3:_="">
    <xsd:import namespace="700f816a-2d70-48f7-98b4-aa062cbdb163"/>
    <xsd:import namespace="684023ab-f3fa-4f75-8c85-aad387756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f816a-2d70-48f7-98b4-aa062cbdb1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ceb9303-a7f0-4f8a-8c8a-ed661295b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023ab-f3fa-4f75-8c85-aad387756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493c1c2-3348-4bb2-9cf0-bfee56a9355e}" ma:internalName="TaxCatchAll" ma:showField="CatchAllData" ma:web="684023ab-f3fa-4f75-8c85-aad3877566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2D49-303A-4E3B-BB98-6EA48C0B35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D97AA9-4840-4824-B563-125084C6A444}">
  <ds:schemaRefs>
    <ds:schemaRef ds:uri="http://schemas.microsoft.com/office/2006/metadata/properties"/>
    <ds:schemaRef ds:uri="700f816a-2d70-48f7-98b4-aa062cbdb16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84023ab-f3fa-4f75-8c85-aad38775666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362A5D-9CFF-4781-8832-61B5157D1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0f816a-2d70-48f7-98b4-aa062cbdb163"/>
    <ds:schemaRef ds:uri="684023ab-f3fa-4f75-8c85-aad387756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</vt:lpstr>
      <vt:lpstr>B</vt:lpstr>
      <vt:lpstr>C</vt:lpstr>
      <vt:lpstr>D</vt:lpstr>
      <vt:lpstr>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Flinn</dc:creator>
  <cp:lastModifiedBy>Ben Hoban</cp:lastModifiedBy>
  <dcterms:created xsi:type="dcterms:W3CDTF">2024-10-02T20:48:28Z</dcterms:created>
  <dcterms:modified xsi:type="dcterms:W3CDTF">2025-05-19T15:35:26Z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0x01010097B54F80F9326D4AB5846AC1C3383526</vt:lpwstr>
  </property>
  <property fmtid="{D5CDD505-2E9C-101B-9397-08002B2CF9AE}" pid="3" name="MediaServiceImageTags">
    <vt:lpwstr/>
  </property>
  <property fmtid="{D5CDD505-2E9C-101B-9397-08002B2CF9AE}" pid="4" name="{A44787D4-0540-4523-9961-78E4036D8C6D}">
    <vt:lpwstr>{D1F57301-F461-467D-B95B-12CE13882486}</vt:lpwstr>
  </property>
</Properties>
</file>