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"/>
    </mc:Choice>
  </mc:AlternateContent>
  <xr:revisionPtr revIDLastSave="0" documentId="13_ncr:1_{2FA31673-1FB1-4DC6-9364-6C48AA41DE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M3" i="1"/>
  <c r="L4" i="1" s="1"/>
  <c r="M4" i="1" s="1"/>
  <c r="J7" i="1"/>
  <c r="J10" i="1" s="1"/>
  <c r="J6" i="1"/>
  <c r="C8" i="1"/>
  <c r="C9" i="1"/>
  <c r="C10" i="1"/>
  <c r="C11" i="1"/>
  <c r="C12" i="1"/>
  <c r="C13" i="1"/>
  <c r="C14" i="1"/>
  <c r="C15" i="1"/>
  <c r="C16" i="1"/>
  <c r="C7" i="1"/>
  <c r="J9" i="1" l="1"/>
  <c r="J12" i="1" s="1"/>
  <c r="N4" i="1"/>
  <c r="O4" i="1" s="1"/>
  <c r="L5" i="1"/>
  <c r="M5" i="1" s="1"/>
  <c r="L6" i="1" l="1"/>
  <c r="M6" i="1" s="1"/>
  <c r="N5" i="1"/>
  <c r="O5" i="1" s="1"/>
  <c r="L7" i="1" l="1"/>
  <c r="M7" i="1" s="1"/>
  <c r="N6" i="1"/>
  <c r="O6" i="1" s="1"/>
  <c r="L8" i="1" l="1"/>
  <c r="M8" i="1" s="1"/>
  <c r="N7" i="1"/>
  <c r="O7" i="1" s="1"/>
  <c r="L9" i="1" l="1"/>
  <c r="M9" i="1" s="1"/>
  <c r="N8" i="1"/>
  <c r="O8" i="1" s="1"/>
  <c r="L10" i="1" l="1"/>
  <c r="M10" i="1" s="1"/>
  <c r="N9" i="1"/>
  <c r="O9" i="1" s="1"/>
  <c r="L11" i="1" l="1"/>
  <c r="M11" i="1" s="1"/>
  <c r="N10" i="1"/>
  <c r="O10" i="1" s="1"/>
  <c r="L12" i="1" l="1"/>
  <c r="M12" i="1" s="1"/>
  <c r="N11" i="1"/>
  <c r="O11" i="1" s="1"/>
  <c r="N12" i="1" l="1"/>
  <c r="O12" i="1" s="1"/>
  <c r="L13" i="1"/>
  <c r="M13" i="1" s="1"/>
  <c r="N13" i="1" l="1"/>
  <c r="O13" i="1" s="1"/>
  <c r="L14" i="1"/>
  <c r="M14" i="1" s="1"/>
  <c r="N14" i="1" l="1"/>
  <c r="O14" i="1" s="1"/>
  <c r="L15" i="1"/>
  <c r="M15" i="1" s="1"/>
  <c r="N15" i="1" s="1"/>
  <c r="O15" i="1" s="1"/>
</calcChain>
</file>

<file path=xl/sharedStrings.xml><?xml version="1.0" encoding="utf-8"?>
<sst xmlns="http://schemas.openxmlformats.org/spreadsheetml/2006/main" count="29" uniqueCount="27">
  <si>
    <t>Metodo del Punto Fijo</t>
  </si>
  <si>
    <t>Aplico Biseccion para encontrar intervalo</t>
  </si>
  <si>
    <t>Metodo Biseccion</t>
  </si>
  <si>
    <t>Xi</t>
  </si>
  <si>
    <t>F(Xi)</t>
  </si>
  <si>
    <t>Tolerancia</t>
  </si>
  <si>
    <t>Verficio G(x)</t>
  </si>
  <si>
    <t>G(a)</t>
  </si>
  <si>
    <t>G(b)</t>
  </si>
  <si>
    <t>G´(e)</t>
  </si>
  <si>
    <t>a=</t>
  </si>
  <si>
    <t>b=</t>
  </si>
  <si>
    <t xml:space="preserve">1ra: </t>
  </si>
  <si>
    <t>2da:</t>
  </si>
  <si>
    <t>Conclusion=</t>
  </si>
  <si>
    <t>G(Xi)</t>
  </si>
  <si>
    <t>|E|</t>
  </si>
  <si>
    <t>Condicion</t>
  </si>
  <si>
    <t>-</t>
  </si>
  <si>
    <t>Estas son las condiciones de convergencia</t>
  </si>
  <si>
    <t>Esto es como obtener G(x)</t>
  </si>
  <si>
    <t>Metodo en Gral</t>
  </si>
  <si>
    <t>PREGUNTARLE A AGUS LA POSIBILIDAD DE QUE ESTO ENTRE</t>
  </si>
  <si>
    <t>ADEMAS DE QUE OTRAS FORMAS SE PUEDE OBTENER G(x)</t>
  </si>
  <si>
    <t>YYY PREGUNTAR CUAL ES EL CRITERIO PARA ELEGIR LOS INTERVALOS</t>
  </si>
  <si>
    <t>PORQUE CON 0,5 y 0,6 NO ME FUNCIONA</t>
  </si>
  <si>
    <t xml:space="preserve">La Raiz esta en: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</si>
</sst>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3" borderId="1" xfId="0" applyFill="1" applyBorder="1"/>
    <xf numFmtId="0" fontId="0" fillId="3" borderId="8" xfId="0" applyFill="1" applyBorder="1" applyAlignment="1">
      <alignment horizontal="center"/>
    </xf>
    <xf numFmtId="0" fontId="0" fillId="3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3" xfId="0" applyFill="1" applyBorder="1"/>
    <xf numFmtId="0" fontId="0" fillId="7" borderId="4" xfId="0" applyFill="1" applyBorder="1"/>
    <xf numFmtId="0" fontId="0" fillId="2" borderId="1" xfId="0" applyFill="1" applyBorder="1"/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0" fillId="2" borderId="2" xfId="0" applyFill="1" applyBorder="1"/>
    <xf numFmtId="0" fontId="0" fillId="8" borderId="1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6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180976</xdr:colOff>
      <xdr:row>3</xdr:row>
      <xdr:rowOff>14926</xdr:rowOff>
    </xdr:from>
    <xdr:to>
      <xdr:col>24</xdr:col>
      <xdr:colOff>9526</xdr:colOff>
      <xdr:row>22</xdr:row>
      <xdr:rowOff>180350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FB5684-AFB8-5BB0-281F-10D6308DD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3626" y="586426"/>
          <a:ext cx="4705350" cy="3870649"/>
        </a:xfrm>
        <a:prstGeom prst="rect">
          <a:avLst/>
        </a:prstGeom>
      </xdr:spPr>
    </xdr:pic>
    <xdr:clientData/>
  </xdr:twoCellAnchor>
  <xdr:twoCellAnchor editAs="oneCell">
    <xdr:from>
      <xdr:col>24</xdr:col>
      <xdr:colOff>409575</xdr:colOff>
      <xdr:row>3</xdr:row>
      <xdr:rowOff>38100</xdr:rowOff>
    </xdr:from>
    <xdr:to>
      <xdr:col>34</xdr:col>
      <xdr:colOff>227861</xdr:colOff>
      <xdr:row>24</xdr:row>
      <xdr:rowOff>18542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7027F5-3CE5-4C2F-55CE-6429C463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59025" y="609600"/>
          <a:ext cx="5914286" cy="4066667"/>
        </a:xfrm>
        <a:prstGeom prst="rect">
          <a:avLst/>
        </a:prstGeom>
      </xdr:spPr>
    </xdr:pic>
    <xdr:clientData/>
  </xdr:twoCellAnchor>
  <xdr:twoCellAnchor editAs="oneCell">
    <xdr:from>
      <xdr:col>36</xdr:col>
      <xdr:colOff>400050</xdr:colOff>
      <xdr:row>4</xdr:row>
      <xdr:rowOff>0</xdr:rowOff>
    </xdr:from>
    <xdr:to>
      <xdr:col>45</xdr:col>
      <xdr:colOff>275555</xdr:colOff>
      <xdr:row>24</xdr:row>
      <xdr:rowOff>9038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614DA2-A84A-5A18-AEDD-7456CD2A1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64700" y="771525"/>
          <a:ext cx="5361905" cy="3895238"/>
        </a:xfrm>
        <a:prstGeom prst="rect">
          <a:avLst/>
        </a:prstGeom>
      </xdr:spPr>
    </xdr:pic>
    <xdr:clientData/>
  </xdr:twoCellAnchor>
  <xdr:twoCellAnchor editAs="oneCell">
    <xdr:from>
      <xdr:col>46</xdr:col>
      <xdr:colOff>581025</xdr:colOff>
      <xdr:row>3</xdr:row>
      <xdr:rowOff>190500</xdr:rowOff>
    </xdr:from>
    <xdr:to>
      <xdr:col>57</xdr:col>
      <xdr:colOff>132568</xdr:colOff>
      <xdr:row>22</xdr:row>
      <xdr:rowOff>151942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34C9EF-A651-5603-5DD8-96FE6567A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641675" y="762000"/>
          <a:ext cx="6257143" cy="3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19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9" max="9" width="9.42578125" bestFit="1" customWidth="1"/>
  </cols>
  <sheetData>
    <row r="1" spans="2:52" ht="15.75" thickBot="1" x14ac:dyDescent="0.3">
      <c r="L1" s="23"/>
      <c r="M1" s="24" t="s">
        <v>0</v>
      </c>
      <c r="N1" s="25"/>
      <c r="O1" s="26"/>
    </row>
    <row r="2" spans="2:52" ht="15.75" thickBot="1" x14ac:dyDescent="0.3">
      <c r="L2" s="27" t="s">
        <v>3</v>
      </c>
      <c r="M2" s="28" t="s">
        <v>15</v>
      </c>
      <c r="N2" s="28" t="s">
        <v>16</v>
      </c>
      <c r="O2" s="29" t="s">
        <v>17</v>
      </c>
      <c r="Q2" s="39" t="s">
        <v>26</v>
      </c>
      <c r="R2" s="40"/>
      <c r="S2" s="13">
        <v>0.5665</v>
      </c>
      <c r="X2" s="3" t="s">
        <v>20</v>
      </c>
      <c r="Y2" s="3"/>
      <c r="Z2" s="3"/>
    </row>
    <row r="3" spans="2:52" x14ac:dyDescent="0.25">
      <c r="B3" s="2" t="s">
        <v>1</v>
      </c>
      <c r="C3" s="3"/>
      <c r="D3" s="3"/>
      <c r="E3" s="3"/>
      <c r="I3" s="3" t="s">
        <v>6</v>
      </c>
      <c r="J3" s="3"/>
      <c r="L3" s="27">
        <v>0.4</v>
      </c>
      <c r="M3" s="28">
        <f t="shared" ref="M3:M15" si="0">EXP(-L3)</f>
        <v>0.67032004603563933</v>
      </c>
      <c r="N3" s="28" t="s">
        <v>18</v>
      </c>
      <c r="O3" s="29" t="s">
        <v>18</v>
      </c>
      <c r="AM3" s="3" t="s">
        <v>19</v>
      </c>
      <c r="AN3" s="3"/>
      <c r="AO3" s="3"/>
      <c r="AP3" s="3"/>
      <c r="AY3" s="3" t="s">
        <v>21</v>
      </c>
      <c r="AZ3" s="3"/>
    </row>
    <row r="4" spans="2:52" ht="15.75" thickBot="1" x14ac:dyDescent="0.3">
      <c r="L4" s="27">
        <f t="shared" ref="L4:L15" si="1">M3</f>
        <v>0.67032004603563933</v>
      </c>
      <c r="M4" s="28">
        <f t="shared" si="0"/>
        <v>0.51154483368904158</v>
      </c>
      <c r="N4" s="28">
        <f t="shared" ref="N4:N15" si="2">ABS(M4-M3)</f>
        <v>0.15877521234659775</v>
      </c>
      <c r="O4" s="29" t="str">
        <f>IF(N4&lt;$D$7,"Raiz","No Raiz")</f>
        <v>No Raiz</v>
      </c>
    </row>
    <row r="5" spans="2:52" x14ac:dyDescent="0.25">
      <c r="B5" s="14"/>
      <c r="C5" s="15" t="s">
        <v>2</v>
      </c>
      <c r="D5" s="16"/>
      <c r="I5" s="17" t="s">
        <v>7</v>
      </c>
      <c r="J5" s="18">
        <f>EXP(-G8)</f>
        <v>0.67032004603563933</v>
      </c>
      <c r="L5" s="27">
        <f t="shared" si="1"/>
        <v>0.51154483368904158</v>
      </c>
      <c r="M5" s="28">
        <f t="shared" si="0"/>
        <v>0.59956862918784815</v>
      </c>
      <c r="N5" s="28">
        <f t="shared" si="2"/>
        <v>8.8023795498806567E-2</v>
      </c>
      <c r="O5" s="29" t="str">
        <f t="shared" ref="O5:O15" si="3">IF(N5&lt;$D$7,"Raiz","No Raiz")</f>
        <v>No Raiz</v>
      </c>
    </row>
    <row r="6" spans="2:52" x14ac:dyDescent="0.25">
      <c r="B6" s="33" t="s">
        <v>3</v>
      </c>
      <c r="C6" s="34" t="s">
        <v>4</v>
      </c>
      <c r="D6" s="35" t="s">
        <v>5</v>
      </c>
      <c r="I6" s="19" t="s">
        <v>8</v>
      </c>
      <c r="J6" s="20">
        <f>EXP(-G9)</f>
        <v>0.44932896411722156</v>
      </c>
      <c r="L6" s="27">
        <f t="shared" si="1"/>
        <v>0.59956862918784815</v>
      </c>
      <c r="M6" s="28">
        <f t="shared" si="0"/>
        <v>0.54904842848419766</v>
      </c>
      <c r="N6" s="28">
        <f t="shared" si="2"/>
        <v>5.0520200703650486E-2</v>
      </c>
      <c r="O6" s="29" t="str">
        <f t="shared" si="3"/>
        <v>No Raiz</v>
      </c>
    </row>
    <row r="7" spans="2:52" ht="15.75" thickBot="1" x14ac:dyDescent="0.3">
      <c r="B7" s="33">
        <v>0.1</v>
      </c>
      <c r="C7" s="34">
        <f>EXP(-B7)-B7</f>
        <v>0.80483741803595954</v>
      </c>
      <c r="D7" s="35">
        <v>1E-3</v>
      </c>
      <c r="I7" s="21" t="s">
        <v>9</v>
      </c>
      <c r="J7" s="22">
        <f>ABS(-EXP(-G8))</f>
        <v>0.67032004603563933</v>
      </c>
      <c r="L7" s="27">
        <f t="shared" si="1"/>
        <v>0.54904842848419766</v>
      </c>
      <c r="M7" s="28">
        <f t="shared" si="0"/>
        <v>0.5774990806796314</v>
      </c>
      <c r="N7" s="28">
        <f t="shared" si="2"/>
        <v>2.8450652195433745E-2</v>
      </c>
      <c r="O7" s="29" t="str">
        <f t="shared" si="3"/>
        <v>No Raiz</v>
      </c>
    </row>
    <row r="8" spans="2:52" ht="15.75" thickBot="1" x14ac:dyDescent="0.3">
      <c r="B8" s="33">
        <v>0.2</v>
      </c>
      <c r="C8" s="34">
        <f t="shared" ref="C8:C16" si="4">EXP(-B8)-B8</f>
        <v>0.61873075307798175</v>
      </c>
      <c r="D8" s="35"/>
      <c r="F8" s="4" t="s">
        <v>10</v>
      </c>
      <c r="G8" s="5">
        <v>0.4</v>
      </c>
      <c r="L8" s="27">
        <f t="shared" si="1"/>
        <v>0.5774990806796314</v>
      </c>
      <c r="M8" s="28">
        <f t="shared" si="0"/>
        <v>0.5613003796378262</v>
      </c>
      <c r="N8" s="28">
        <f t="shared" si="2"/>
        <v>1.6198701041805208E-2</v>
      </c>
      <c r="O8" s="29" t="str">
        <f t="shared" si="3"/>
        <v>No Raiz</v>
      </c>
    </row>
    <row r="9" spans="2:52" ht="15.75" thickBot="1" x14ac:dyDescent="0.3">
      <c r="B9" s="33">
        <v>0.3</v>
      </c>
      <c r="C9" s="34">
        <f t="shared" si="4"/>
        <v>0.44081822068171789</v>
      </c>
      <c r="D9" s="35"/>
      <c r="F9" s="6" t="s">
        <v>11</v>
      </c>
      <c r="G9" s="7">
        <v>0.8</v>
      </c>
      <c r="I9" s="8" t="s">
        <v>12</v>
      </c>
      <c r="J9" s="5" t="str">
        <f>IF(AND((J5&gt;G8 ),(J5&lt;G9),J6&gt;G8,J6&lt;G9),"Cumple","no Cumple")</f>
        <v>Cumple</v>
      </c>
      <c r="L9" s="27">
        <f t="shared" si="1"/>
        <v>0.5613003796378262</v>
      </c>
      <c r="M9" s="28">
        <f t="shared" si="0"/>
        <v>0.57046675795757962</v>
      </c>
      <c r="N9" s="28">
        <f t="shared" si="2"/>
        <v>9.166378319753421E-3</v>
      </c>
      <c r="O9" s="29" t="str">
        <f t="shared" si="3"/>
        <v>No Raiz</v>
      </c>
    </row>
    <row r="10" spans="2:52" ht="15.75" thickBot="1" x14ac:dyDescent="0.3">
      <c r="B10" s="33">
        <v>0.4</v>
      </c>
      <c r="C10" s="34">
        <f t="shared" si="4"/>
        <v>0.27032004603563931</v>
      </c>
      <c r="D10" s="35"/>
      <c r="I10" s="9" t="s">
        <v>13</v>
      </c>
      <c r="J10" s="10" t="str">
        <f>IF(J7&lt;1,"Cumple","No Cumple")</f>
        <v>Cumple</v>
      </c>
      <c r="L10" s="27">
        <f t="shared" si="1"/>
        <v>0.57046675795757962</v>
      </c>
      <c r="M10" s="28">
        <f t="shared" si="0"/>
        <v>0.56526153679475866</v>
      </c>
      <c r="N10" s="28">
        <f t="shared" si="2"/>
        <v>5.205221162820961E-3</v>
      </c>
      <c r="O10" s="29" t="str">
        <f t="shared" si="3"/>
        <v>No Raiz</v>
      </c>
    </row>
    <row r="11" spans="2:52" ht="15.75" thickBot="1" x14ac:dyDescent="0.3">
      <c r="B11" s="33">
        <v>0.5</v>
      </c>
      <c r="C11" s="34">
        <f t="shared" si="4"/>
        <v>0.10653065971263342</v>
      </c>
      <c r="D11" s="35"/>
      <c r="L11" s="27">
        <f t="shared" si="1"/>
        <v>0.56526153679475866</v>
      </c>
      <c r="M11" s="28">
        <f t="shared" si="0"/>
        <v>0.56821151910313628</v>
      </c>
      <c r="N11" s="28">
        <f t="shared" si="2"/>
        <v>2.9499823083776189E-3</v>
      </c>
      <c r="O11" s="29" t="str">
        <f t="shared" si="3"/>
        <v>No Raiz</v>
      </c>
    </row>
    <row r="12" spans="2:52" ht="15.75" thickBot="1" x14ac:dyDescent="0.3">
      <c r="B12" s="33">
        <v>0.6</v>
      </c>
      <c r="C12" s="34">
        <f t="shared" si="4"/>
        <v>-5.1188363905973588E-2</v>
      </c>
      <c r="D12" s="35"/>
      <c r="H12" s="11" t="s">
        <v>14</v>
      </c>
      <c r="I12" s="12"/>
      <c r="J12" s="13" t="str">
        <f>IF(AND(J9="Cumple",J10="Cumple"),"Converge","No Converge")</f>
        <v>Converge</v>
      </c>
      <c r="L12" s="27">
        <f t="shared" si="1"/>
        <v>0.56821151910313628</v>
      </c>
      <c r="M12" s="28">
        <f t="shared" si="0"/>
        <v>0.56653777514569559</v>
      </c>
      <c r="N12" s="28">
        <f t="shared" si="2"/>
        <v>1.6737439574406876E-3</v>
      </c>
      <c r="O12" s="29" t="str">
        <f t="shared" si="3"/>
        <v>No Raiz</v>
      </c>
    </row>
    <row r="13" spans="2:52" x14ac:dyDescent="0.25">
      <c r="B13" s="33">
        <v>0.7</v>
      </c>
      <c r="C13" s="34">
        <f t="shared" si="4"/>
        <v>-0.20341469620859043</v>
      </c>
      <c r="D13" s="35"/>
      <c r="L13" s="27">
        <f t="shared" si="1"/>
        <v>0.56653777514569559</v>
      </c>
      <c r="M13" s="28">
        <f t="shared" si="0"/>
        <v>0.56748680832122578</v>
      </c>
      <c r="N13" s="28">
        <f t="shared" si="2"/>
        <v>9.4903317553018951E-4</v>
      </c>
      <c r="O13" s="29" t="str">
        <f t="shared" si="3"/>
        <v>Raiz</v>
      </c>
    </row>
    <row r="14" spans="2:52" x14ac:dyDescent="0.25">
      <c r="B14" s="33">
        <v>0.8</v>
      </c>
      <c r="C14" s="34">
        <f t="shared" si="4"/>
        <v>-0.35067103588277848</v>
      </c>
      <c r="D14" s="35"/>
      <c r="L14" s="27">
        <f t="shared" si="1"/>
        <v>0.56748680832122578</v>
      </c>
      <c r="M14" s="28">
        <f t="shared" si="0"/>
        <v>0.56694849999008856</v>
      </c>
      <c r="N14" s="28">
        <f t="shared" si="2"/>
        <v>5.383083311372161E-4</v>
      </c>
      <c r="O14" s="29" t="str">
        <f t="shared" si="3"/>
        <v>Raiz</v>
      </c>
    </row>
    <row r="15" spans="2:52" ht="15.75" thickBot="1" x14ac:dyDescent="0.3">
      <c r="B15" s="33">
        <v>0.9</v>
      </c>
      <c r="C15" s="34">
        <f t="shared" si="4"/>
        <v>-0.49343034025940091</v>
      </c>
      <c r="D15" s="35"/>
      <c r="F15" t="s">
        <v>22</v>
      </c>
      <c r="L15" s="30">
        <f t="shared" si="1"/>
        <v>0.56694849999008856</v>
      </c>
      <c r="M15" s="31">
        <f t="shared" si="0"/>
        <v>0.567253775249695</v>
      </c>
      <c r="N15" s="31">
        <f t="shared" si="2"/>
        <v>3.052752596064412E-4</v>
      </c>
      <c r="O15" s="32" t="str">
        <f t="shared" si="3"/>
        <v>Raiz</v>
      </c>
    </row>
    <row r="16" spans="2:52" ht="15.75" thickBot="1" x14ac:dyDescent="0.3">
      <c r="B16" s="36">
        <v>1</v>
      </c>
      <c r="C16" s="37">
        <f t="shared" si="4"/>
        <v>-0.63212055882855767</v>
      </c>
      <c r="D16" s="38"/>
      <c r="F16" t="s">
        <v>23</v>
      </c>
      <c r="N16" s="1"/>
      <c r="O16" s="1"/>
      <c r="P16" s="1"/>
      <c r="Q16" s="1"/>
    </row>
    <row r="17" spans="6:17" x14ac:dyDescent="0.25">
      <c r="F17" t="s">
        <v>24</v>
      </c>
      <c r="N17" s="1"/>
      <c r="O17" s="1"/>
      <c r="P17" s="1"/>
      <c r="Q17" s="1"/>
    </row>
    <row r="18" spans="6:17" x14ac:dyDescent="0.25">
      <c r="F18" t="s">
        <v>25</v>
      </c>
      <c r="N18" s="1"/>
      <c r="O18" s="1"/>
      <c r="P18" s="1"/>
      <c r="Q18" s="1"/>
    </row>
    <row r="19" spans="6:17" x14ac:dyDescent="0.25">
      <c r="J19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2024-11-14T17:41:24Z</dcterms:modified>
</cp:coreProperties>
</file>