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8_{2858A2FE-774D-498F-AAE9-7736A29FCFF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todo Derivacion Tres Puntos" sheetId="1" r:id="rId1"/>
    <sheet name="Metodo Derivacion 5 Punt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18" i="2"/>
  <c r="F19" i="2"/>
  <c r="F20" i="2"/>
  <c r="F17" i="2"/>
  <c r="F16" i="2"/>
  <c r="F22" i="2"/>
  <c r="E22" i="2"/>
  <c r="E21" i="2"/>
  <c r="E20" i="2"/>
  <c r="E19" i="2"/>
  <c r="E18" i="2"/>
  <c r="E17" i="2"/>
  <c r="E16" i="2"/>
  <c r="F15" i="2"/>
  <c r="E15" i="2"/>
  <c r="F11" i="2"/>
  <c r="F4" i="2"/>
  <c r="F11" i="1"/>
  <c r="F6" i="1"/>
  <c r="F7" i="1"/>
  <c r="F8" i="1"/>
  <c r="F9" i="1"/>
  <c r="F10" i="1"/>
  <c r="F5" i="1"/>
  <c r="F4" i="1"/>
  <c r="F6" i="2"/>
  <c r="F7" i="2"/>
  <c r="F8" i="2"/>
  <c r="F9" i="2"/>
  <c r="F10" i="2"/>
  <c r="F5" i="2"/>
  <c r="E5" i="2"/>
  <c r="E6" i="2"/>
  <c r="E7" i="2"/>
  <c r="E8" i="2"/>
  <c r="E9" i="2"/>
  <c r="E10" i="2"/>
  <c r="E11" i="2"/>
  <c r="E4" i="2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<sst xmlns="http://schemas.openxmlformats.org/spreadsheetml/2006/main" count="56" uniqueCount="29">
  <si>
    <t>Metodo de Tres Puntos</t>
  </si>
  <si>
    <t>Xi</t>
  </si>
  <si>
    <t>F(xi)</t>
  </si>
  <si>
    <t>F'(Xi)</t>
  </si>
  <si>
    <t>Progresiva</t>
  </si>
  <si>
    <t>Centrada</t>
  </si>
  <si>
    <t>La progresiva usa la formula de la derivada por puntos progresivos</t>
  </si>
  <si>
    <t>La Centrada usa la formula de la derivada por puntos Centrados</t>
  </si>
  <si>
    <t xml:space="preserve"> ¿Porque es el primero?</t>
  </si>
  <si>
    <t>Regresiva</t>
  </si>
  <si>
    <t>La Regresiva usa la formula de la derivada por puntos Regresivos</t>
  </si>
  <si>
    <t>H=</t>
  </si>
  <si>
    <t>En este caso hace falta recordar las formulas de las ecuaciones progresivas, centradas y regresivas</t>
  </si>
  <si>
    <t>en progresiva tiene que ver con la funcion valuada en xo+h</t>
  </si>
  <si>
    <t xml:space="preserve">En la regresiva es restando y cambiando de signo algunos </t>
  </si>
  <si>
    <t>Metodo Derivacion 5 Puntos</t>
  </si>
  <si>
    <t>F(Xi)</t>
  </si>
  <si>
    <t>F´(Xi)</t>
  </si>
  <si>
    <t>Progresiva tiene una formula particular, el exponente es parte de la funcion que utilizo</t>
  </si>
  <si>
    <t>La de la regresiva es la progresiva cambiandole los signos a los terminos y restando las H en vez de sumarlas</t>
  </si>
  <si>
    <t>Progresiva: Usa puntos posteriores</t>
  </si>
  <si>
    <t>Centrada: Usa puntos centrados</t>
  </si>
  <si>
    <t>Regresiva: Usa puntos anteriores</t>
  </si>
  <si>
    <t>Todo Explicado en la de Tres puntos</t>
  </si>
  <si>
    <t>Progresiva:</t>
  </si>
  <si>
    <t>Regresiva:</t>
  </si>
  <si>
    <t>SE PUEDE HACER COMO CUALQUIERA</t>
  </si>
  <si>
    <t>DE LOS CUADROS CAMBIA EN DOS PASOS</t>
  </si>
  <si>
    <t xml:space="preserve">Este es el Optimo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</si>
</sst>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3" xfId="0" applyFill="1" applyBorder="1"/>
    <xf numFmtId="0" fontId="0" fillId="4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3</xdr:row>
      <xdr:rowOff>28575</xdr:rowOff>
    </xdr:from>
    <xdr:to>
      <xdr:col>26</xdr:col>
      <xdr:colOff>371475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8DC2C5-DF8D-A040-FFB8-73779A9FC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1925" y="628650"/>
          <a:ext cx="4629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66675</xdr:colOff>
      <xdr:row>7</xdr:row>
      <xdr:rowOff>104775</xdr:rowOff>
    </xdr:from>
    <xdr:to>
      <xdr:col>27</xdr:col>
      <xdr:colOff>342900</xdr:colOff>
      <xdr:row>9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A2DD2B-DB8B-2270-9E01-9DDBB721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485900"/>
          <a:ext cx="51530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</xdr:colOff>
      <xdr:row>11</xdr:row>
      <xdr:rowOff>19050</xdr:rowOff>
    </xdr:from>
    <xdr:to>
      <xdr:col>26</xdr:col>
      <xdr:colOff>514350</xdr:colOff>
      <xdr:row>13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6010BB8-3F6F-DDE5-6782-288BF9F2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2181225"/>
          <a:ext cx="4743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10</xdr:row>
      <xdr:rowOff>38100</xdr:rowOff>
    </xdr:from>
    <xdr:to>
      <xdr:col>15</xdr:col>
      <xdr:colOff>152400</xdr:colOff>
      <xdr:row>12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0D1783-3881-28C1-DF90-84F7080DD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2009775"/>
          <a:ext cx="38671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14</xdr:row>
      <xdr:rowOff>38100</xdr:rowOff>
    </xdr:from>
    <xdr:to>
      <xdr:col>15</xdr:col>
      <xdr:colOff>733425</xdr:colOff>
      <xdr:row>16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67E191-1F40-C87D-F8E5-50BFCC290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2781300"/>
          <a:ext cx="425767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638175</xdr:colOff>
      <xdr:row>18</xdr:row>
      <xdr:rowOff>76200</xdr:rowOff>
    </xdr:from>
    <xdr:to>
      <xdr:col>16</xdr:col>
      <xdr:colOff>457200</xdr:colOff>
      <xdr:row>20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67FE93-4AF7-86B3-D08E-E7EBA02F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3581400"/>
          <a:ext cx="51530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5"/>
  <sheetViews>
    <sheetView workbookViewId="0">
      <selection activeCell="C10" sqref="C10"/>
    </sheetView>
  </sheetViews>
  <sheetFormatPr baseColWidth="10" defaultColWidth="9.140625" defaultRowHeight="15" x14ac:dyDescent="0.25"/>
  <sheetData>
    <row r="1" spans="2:22" ht="15.75" thickBot="1" x14ac:dyDescent="0.3"/>
    <row r="2" spans="2:22" ht="15.75" thickBot="1" x14ac:dyDescent="0.3">
      <c r="B2" s="1"/>
      <c r="C2" s="1"/>
      <c r="D2" s="23"/>
      <c r="E2" s="24" t="s">
        <v>0</v>
      </c>
      <c r="F2" s="24"/>
      <c r="G2" s="25"/>
    </row>
    <row r="3" spans="2:22" ht="15.75" thickBot="1" x14ac:dyDescent="0.3">
      <c r="B3" s="1"/>
      <c r="C3" s="1"/>
      <c r="D3" s="2" t="s">
        <v>1</v>
      </c>
      <c r="E3" s="3" t="s">
        <v>2</v>
      </c>
      <c r="F3" s="3" t="s">
        <v>3</v>
      </c>
      <c r="G3" s="4"/>
      <c r="V3" t="s">
        <v>20</v>
      </c>
    </row>
    <row r="4" spans="2:22" ht="15.75" thickBot="1" x14ac:dyDescent="0.3">
      <c r="B4" s="36" t="s">
        <v>11</v>
      </c>
      <c r="C4" s="39">
        <v>0.1</v>
      </c>
      <c r="D4" s="5">
        <v>0</v>
      </c>
      <c r="E4" s="6">
        <f>EXP(D4)*COS(D4)</f>
        <v>1</v>
      </c>
      <c r="F4" s="6">
        <f>(-3*(E4)+4*(EXP(D5)*COS(D5))-(EXP(D6)*COS(D6)))/(2*C$4)</f>
        <v>1.0077132298087299</v>
      </c>
      <c r="G4" s="7" t="s">
        <v>4</v>
      </c>
      <c r="I4" s="11" t="s">
        <v>6</v>
      </c>
      <c r="J4" s="12"/>
      <c r="K4" s="12"/>
      <c r="L4" s="12"/>
      <c r="M4" s="12"/>
      <c r="N4" s="12"/>
      <c r="O4" s="13"/>
      <c r="P4" s="17" t="s">
        <v>8</v>
      </c>
      <c r="Q4" s="18"/>
      <c r="R4" s="19"/>
    </row>
    <row r="5" spans="2:22" ht="15.75" thickBot="1" x14ac:dyDescent="0.3">
      <c r="B5" s="1"/>
      <c r="C5" s="1"/>
      <c r="D5" s="5">
        <v>0.1</v>
      </c>
      <c r="E5" s="6">
        <f t="shared" ref="E5:E11" si="0">EXP(D5)*COS(D5)</f>
        <v>1.0996496668294093</v>
      </c>
      <c r="F5" s="6">
        <f t="shared" ref="F5:F10" si="1">((EXP(D6)*COS(D6))-(EXP(D4)*COS(D4)))/(2*C$4)</f>
        <v>0.98528010677945699</v>
      </c>
      <c r="G5" s="7" t="s">
        <v>5</v>
      </c>
      <c r="I5" s="14" t="s">
        <v>7</v>
      </c>
      <c r="J5" s="15"/>
      <c r="K5" s="15"/>
      <c r="L5" s="15"/>
      <c r="M5" s="15"/>
      <c r="N5" s="15"/>
      <c r="O5" s="16"/>
    </row>
    <row r="6" spans="2:22" x14ac:dyDescent="0.25">
      <c r="B6" s="1"/>
      <c r="C6" s="1"/>
      <c r="D6" s="5">
        <v>0.2</v>
      </c>
      <c r="E6" s="6">
        <f t="shared" si="0"/>
        <v>1.1970560213558914</v>
      </c>
      <c r="F6" s="6">
        <f t="shared" si="1"/>
        <v>0.94959853607763267</v>
      </c>
      <c r="G6" s="7" t="s">
        <v>5</v>
      </c>
    </row>
    <row r="7" spans="2:22" x14ac:dyDescent="0.25">
      <c r="B7" s="1"/>
      <c r="C7" s="1"/>
      <c r="D7" s="5">
        <v>0.3</v>
      </c>
      <c r="E7" s="6">
        <f t="shared" si="0"/>
        <v>1.2895693740449359</v>
      </c>
      <c r="F7" s="6">
        <f t="shared" si="1"/>
        <v>0.88502758765815259</v>
      </c>
      <c r="G7" s="7" t="s">
        <v>5</v>
      </c>
      <c r="V7" t="s">
        <v>21</v>
      </c>
    </row>
    <row r="8" spans="2:22" x14ac:dyDescent="0.25">
      <c r="B8" s="1"/>
      <c r="C8" s="1"/>
      <c r="D8" s="5">
        <v>0.4</v>
      </c>
      <c r="E8" s="6">
        <f t="shared" si="0"/>
        <v>1.3740615388875219</v>
      </c>
      <c r="F8" s="6">
        <f t="shared" si="1"/>
        <v>0.78659831269616731</v>
      </c>
      <c r="G8" s="7" t="s">
        <v>5</v>
      </c>
    </row>
    <row r="9" spans="2:22" x14ac:dyDescent="0.25">
      <c r="B9" s="1"/>
      <c r="C9" s="1"/>
      <c r="D9" s="5">
        <v>0.5</v>
      </c>
      <c r="E9" s="6">
        <f t="shared" si="0"/>
        <v>1.4468890365841693</v>
      </c>
      <c r="F9" s="6">
        <f t="shared" si="1"/>
        <v>0.64899000835632048</v>
      </c>
      <c r="G9" s="7" t="s">
        <v>5</v>
      </c>
    </row>
    <row r="10" spans="2:22" ht="15.75" thickBot="1" x14ac:dyDescent="0.3">
      <c r="B10" s="1"/>
      <c r="C10" s="1"/>
      <c r="D10" s="5">
        <v>0.6</v>
      </c>
      <c r="E10" s="6">
        <f t="shared" si="0"/>
        <v>1.503859540558786</v>
      </c>
      <c r="F10" s="6">
        <f t="shared" si="1"/>
        <v>0.46656994423805331</v>
      </c>
      <c r="G10" s="7" t="s">
        <v>5</v>
      </c>
    </row>
    <row r="11" spans="2:22" ht="15.75" thickBot="1" x14ac:dyDescent="0.3">
      <c r="B11" s="1"/>
      <c r="C11" s="1"/>
      <c r="D11" s="8">
        <v>0.7</v>
      </c>
      <c r="E11" s="9">
        <f t="shared" si="0"/>
        <v>1.54020302543178</v>
      </c>
      <c r="F11" s="9">
        <f>((EXP(D9)*COS(D9))-4*(EXP(D10)*COS(D10))+3*(E11))/(2*C$4)</f>
        <v>0.2602997532218243</v>
      </c>
      <c r="G11" s="10" t="s">
        <v>9</v>
      </c>
      <c r="I11" s="20" t="s">
        <v>10</v>
      </c>
      <c r="J11" s="21"/>
      <c r="K11" s="21"/>
      <c r="L11" s="21"/>
      <c r="M11" s="21"/>
      <c r="N11" s="21"/>
      <c r="O11" s="22"/>
      <c r="V11" t="s">
        <v>22</v>
      </c>
    </row>
    <row r="12" spans="2:22" ht="15.75" thickBot="1" x14ac:dyDescent="0.3"/>
    <row r="13" spans="2:22" x14ac:dyDescent="0.25">
      <c r="I13" s="11" t="s">
        <v>12</v>
      </c>
      <c r="J13" s="12"/>
      <c r="K13" s="12"/>
      <c r="L13" s="12"/>
      <c r="M13" s="12"/>
      <c r="N13" s="12"/>
      <c r="O13" s="12"/>
      <c r="P13" s="12"/>
      <c r="Q13" s="12"/>
      <c r="R13" s="13"/>
    </row>
    <row r="14" spans="2:22" x14ac:dyDescent="0.25">
      <c r="I14" s="26" t="s">
        <v>13</v>
      </c>
      <c r="J14" s="27"/>
      <c r="K14" s="27"/>
      <c r="L14" s="27"/>
      <c r="M14" s="27"/>
      <c r="N14" s="27"/>
      <c r="O14" s="27"/>
      <c r="P14" s="27"/>
      <c r="Q14" s="27"/>
      <c r="R14" s="28"/>
    </row>
    <row r="15" spans="2:22" ht="15.75" thickBot="1" x14ac:dyDescent="0.3">
      <c r="I15" s="14" t="s">
        <v>14</v>
      </c>
      <c r="J15" s="15"/>
      <c r="K15" s="15"/>
      <c r="L15" s="15"/>
      <c r="M15" s="15"/>
      <c r="N15" s="15"/>
      <c r="O15" s="15"/>
      <c r="P15" s="15"/>
      <c r="Q15" s="15"/>
      <c r="R15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29F8-CF0A-487F-9840-6D12D6554046}">
  <dimension ref="A1:Q22"/>
  <sheetViews>
    <sheetView tabSelected="1" topLeftCell="A2" workbookViewId="0">
      <selection activeCell="B17" sqref="B17"/>
    </sheetView>
  </sheetViews>
  <sheetFormatPr baseColWidth="10" defaultRowHeight="15" x14ac:dyDescent="0.25"/>
  <sheetData>
    <row r="1" spans="1:17" ht="15.75" thickBot="1" x14ac:dyDescent="0.3"/>
    <row r="2" spans="1:17" ht="15.75" thickBot="1" x14ac:dyDescent="0.3">
      <c r="D2" s="37"/>
      <c r="E2" s="24" t="s">
        <v>15</v>
      </c>
      <c r="F2" s="38"/>
    </row>
    <row r="3" spans="1:17" ht="15.75" thickBot="1" x14ac:dyDescent="0.3">
      <c r="D3" s="2" t="s">
        <v>1</v>
      </c>
      <c r="E3" s="3" t="s">
        <v>16</v>
      </c>
      <c r="F3" s="3" t="s">
        <v>17</v>
      </c>
      <c r="G3" s="29"/>
    </row>
    <row r="4" spans="1:17" ht="15.75" thickBot="1" x14ac:dyDescent="0.3">
      <c r="B4" s="36" t="s">
        <v>11</v>
      </c>
      <c r="C4" s="39">
        <v>0.1</v>
      </c>
      <c r="D4" s="30">
        <v>0</v>
      </c>
      <c r="E4" s="31">
        <f>EXP(D4)*COS(D4)</f>
        <v>1</v>
      </c>
      <c r="F4" s="31">
        <f>(-25*(EXP(D4)*COS(D4))+48*(EXP(D5)*COS(D5))-36*(EXP(D6)*COS(D6))+16*(EXP(D7)*COS(D7))-3*(EXP(D8)*COS(D8)))/(12*C$4)</f>
        <v>1.0000771725466397</v>
      </c>
      <c r="G4" s="32" t="s">
        <v>4</v>
      </c>
      <c r="I4" s="11" t="s">
        <v>18</v>
      </c>
      <c r="J4" s="12"/>
      <c r="K4" s="12"/>
      <c r="L4" s="12"/>
      <c r="M4" s="12"/>
      <c r="N4" s="12"/>
      <c r="O4" s="12"/>
      <c r="P4" s="12"/>
      <c r="Q4" s="13"/>
    </row>
    <row r="5" spans="1:17" ht="15.75" thickBot="1" x14ac:dyDescent="0.3">
      <c r="D5" s="30">
        <v>0.1</v>
      </c>
      <c r="E5" s="31">
        <f t="shared" ref="E5:E11" si="0">EXP(D5)*COS(D5)</f>
        <v>1.0996496668294093</v>
      </c>
      <c r="F5" s="31">
        <f t="shared" ref="F5:F10" si="1">((EXP(D5-2*C$4)*COS(D5-2*C$4))-8*(EXP(D5-C$4)*COS(D5-C$4))+8*(EXP(D5+C$4)*COS(D5+C$4))-(EXP(D5+2*C$4)*COS(D5+2*C$4)))/(12*C$4)</f>
        <v>0.9893298305394912</v>
      </c>
      <c r="G5" s="32" t="s">
        <v>5</v>
      </c>
      <c r="I5" s="14" t="s">
        <v>19</v>
      </c>
      <c r="J5" s="15"/>
      <c r="K5" s="15"/>
      <c r="L5" s="15"/>
      <c r="M5" s="15"/>
      <c r="N5" s="15"/>
      <c r="O5" s="15"/>
      <c r="P5" s="15"/>
      <c r="Q5" s="16"/>
    </row>
    <row r="6" spans="1:17" x14ac:dyDescent="0.25">
      <c r="D6" s="30">
        <v>0.2</v>
      </c>
      <c r="E6" s="31">
        <f t="shared" si="0"/>
        <v>1.1970560213558914</v>
      </c>
      <c r="F6" s="31">
        <f t="shared" si="1"/>
        <v>0.95441343236390852</v>
      </c>
      <c r="G6" s="32" t="s">
        <v>5</v>
      </c>
    </row>
    <row r="7" spans="1:17" ht="15.75" thickBot="1" x14ac:dyDescent="0.3">
      <c r="D7" s="30">
        <v>0.3</v>
      </c>
      <c r="E7" s="31">
        <f t="shared" si="0"/>
        <v>1.2895693740449359</v>
      </c>
      <c r="F7" s="31">
        <f t="shared" si="1"/>
        <v>0.89067064208190294</v>
      </c>
      <c r="G7" s="32" t="s">
        <v>5</v>
      </c>
    </row>
    <row r="8" spans="1:17" ht="15.75" thickBot="1" x14ac:dyDescent="0.3">
      <c r="D8" s="30">
        <v>0.4</v>
      </c>
      <c r="E8" s="31">
        <f t="shared" si="0"/>
        <v>1.3740615388875219</v>
      </c>
      <c r="F8" s="31">
        <f t="shared" si="1"/>
        <v>0.79312815092581057</v>
      </c>
      <c r="G8" s="32" t="s">
        <v>5</v>
      </c>
      <c r="I8" s="20" t="s">
        <v>23</v>
      </c>
      <c r="J8" s="21"/>
      <c r="K8" s="22"/>
    </row>
    <row r="9" spans="1:17" x14ac:dyDescent="0.25">
      <c r="D9" s="30">
        <v>0.5</v>
      </c>
      <c r="E9" s="31">
        <f t="shared" si="0"/>
        <v>1.4468890365841693</v>
      </c>
      <c r="F9" s="31">
        <f t="shared" si="1"/>
        <v>0.65645863498605694</v>
      </c>
      <c r="G9" s="32" t="s">
        <v>5</v>
      </c>
    </row>
    <row r="10" spans="1:17" x14ac:dyDescent="0.25">
      <c r="D10" s="30">
        <v>0.6</v>
      </c>
      <c r="E10" s="31">
        <f t="shared" si="0"/>
        <v>1.503859540558786</v>
      </c>
      <c r="F10" s="31">
        <f t="shared" si="1"/>
        <v>0.47502012738415433</v>
      </c>
      <c r="G10" s="32" t="s">
        <v>5</v>
      </c>
      <c r="J10" t="s">
        <v>24</v>
      </c>
    </row>
    <row r="11" spans="1:17" ht="15.75" thickBot="1" x14ac:dyDescent="0.3">
      <c r="D11" s="33">
        <v>0.7</v>
      </c>
      <c r="E11" s="34">
        <f t="shared" si="0"/>
        <v>1.54020302543178</v>
      </c>
      <c r="F11" s="34">
        <f>(3*(EXP(D7)*COS(D7))-16*(EXP(D8)*COS(D8))+36*(EXP(D9)*COS(D9))-48*(EXP(D10)*COS(D10))+25*(EXP(D11)*COS(D11)))/(12*C$4)</f>
        <v>0.24295542161443248</v>
      </c>
      <c r="G11" s="35" t="s">
        <v>9</v>
      </c>
    </row>
    <row r="12" spans="1:17" x14ac:dyDescent="0.25">
      <c r="A12" t="s">
        <v>26</v>
      </c>
    </row>
    <row r="13" spans="1:17" ht="15.75" thickBot="1" x14ac:dyDescent="0.3">
      <c r="A13" t="s">
        <v>27</v>
      </c>
    </row>
    <row r="14" spans="1:17" x14ac:dyDescent="0.25">
      <c r="D14" s="2" t="s">
        <v>1</v>
      </c>
      <c r="E14" s="3" t="s">
        <v>16</v>
      </c>
      <c r="F14" s="3" t="s">
        <v>17</v>
      </c>
      <c r="G14" s="29"/>
      <c r="J14" t="s">
        <v>5</v>
      </c>
    </row>
    <row r="15" spans="1:17" x14ac:dyDescent="0.25">
      <c r="D15" s="30">
        <v>0</v>
      </c>
      <c r="E15" s="31">
        <f>EXP(D15)*COS(D15)</f>
        <v>1</v>
      </c>
      <c r="F15" s="31">
        <f>(-25*(EXP(D15)*COS(D15))+48*(EXP(D16)*COS(D16))-36*(EXP(D17)*COS(D17))+16*(EXP(D18)*COS(D18))-3*(EXP(D19)*COS(D19)))/(12*C$4)</f>
        <v>1.0000771725466397</v>
      </c>
      <c r="G15" s="32" t="s">
        <v>4</v>
      </c>
    </row>
    <row r="16" spans="1:17" x14ac:dyDescent="0.25">
      <c r="B16" t="s">
        <v>28</v>
      </c>
      <c r="D16" s="30">
        <v>0.1</v>
      </c>
      <c r="E16" s="31">
        <f t="shared" ref="E16:E22" si="2">EXP(D16)*COS(D16)</f>
        <v>1.0996496668294093</v>
      </c>
      <c r="F16" s="31">
        <f>(-25*(EXP(D16)*COS(D16))+48*(EXP(D17)*COS(D17))-36*(EXP(D18)*COS(D18))+16*(EXP(D19)*COS(D19))-3*(EXP(D20)*COS(D20)))/(12*C$4)</f>
        <v>0.98938950098142264</v>
      </c>
      <c r="G16" s="32" t="s">
        <v>4</v>
      </c>
    </row>
    <row r="17" spans="4:10" x14ac:dyDescent="0.25">
      <c r="D17" s="30">
        <v>0.2</v>
      </c>
      <c r="E17" s="31">
        <f t="shared" si="2"/>
        <v>1.1970560213558914</v>
      </c>
      <c r="F17" s="31">
        <f>((EXP(D15)*COS(D15))-8*(EXP(D16)*COS(D16))+8*(EXP(D18)*COS(D18))-(EXP(D19)*COS(D19)))/(12*C$4)</f>
        <v>0.95441343236390852</v>
      </c>
      <c r="G17" s="32" t="s">
        <v>5</v>
      </c>
    </row>
    <row r="18" spans="4:10" x14ac:dyDescent="0.25">
      <c r="D18" s="30">
        <v>0.3</v>
      </c>
      <c r="E18" s="31">
        <f t="shared" si="2"/>
        <v>1.2895693740449359</v>
      </c>
      <c r="F18" s="31">
        <f>((EXP(D16)*COS(D16))-8*(EXP(D17)*COS(D17))+8*(EXP(D19)*COS(D19))-(EXP(D20)*COS(D20)))/(12*C$4)</f>
        <v>0.89067064208190294</v>
      </c>
      <c r="G18" s="32" t="s">
        <v>5</v>
      </c>
      <c r="J18" t="s">
        <v>25</v>
      </c>
    </row>
    <row r="19" spans="4:10" x14ac:dyDescent="0.25">
      <c r="D19" s="30">
        <v>0.4</v>
      </c>
      <c r="E19" s="31">
        <f t="shared" si="2"/>
        <v>1.3740615388875219</v>
      </c>
      <c r="F19" s="31">
        <f>((EXP(D17)*COS(D17))-8*(EXP(D18)*COS(D18))+8*(EXP(D20)*COS(D20))-(EXP(D21)*COS(D21)))/(12*C$4)</f>
        <v>0.79312815092581057</v>
      </c>
      <c r="G19" s="32" t="s">
        <v>5</v>
      </c>
    </row>
    <row r="20" spans="4:10" x14ac:dyDescent="0.25">
      <c r="D20" s="30">
        <v>0.5</v>
      </c>
      <c r="E20" s="31">
        <f t="shared" si="2"/>
        <v>1.4468890365841693</v>
      </c>
      <c r="F20" s="31">
        <f>((EXP(D18)*COS(D18))-8*(EXP(D19)*COS(D19))+8*(EXP(D21)*COS(D21))-(EXP(D22)*COS(D22)))/(12*C$4)</f>
        <v>0.65645863498605694</v>
      </c>
      <c r="G20" s="32" t="s">
        <v>5</v>
      </c>
    </row>
    <row r="21" spans="4:10" x14ac:dyDescent="0.25">
      <c r="D21" s="30">
        <v>0.6</v>
      </c>
      <c r="E21" s="31">
        <f t="shared" si="2"/>
        <v>1.503859540558786</v>
      </c>
      <c r="F21" s="31">
        <f>(3*(EXP(D17)*COS(D17))-16*(EXP(D18)*COS(D18))+36*(EXP(D19)*COS(D19))-48*(EXP(D20)*COS(D20))+25*(EXP(D21)*COS(D21)))/(12*C$4)</f>
        <v>0.47507353102417338</v>
      </c>
      <c r="G21" s="32" t="s">
        <v>9</v>
      </c>
    </row>
    <row r="22" spans="4:10" ht="15.75" thickBot="1" x14ac:dyDescent="0.3">
      <c r="D22" s="33">
        <v>0.7</v>
      </c>
      <c r="E22" s="34">
        <f t="shared" si="2"/>
        <v>1.54020302543178</v>
      </c>
      <c r="F22" s="34">
        <f>(3*(EXP(D18)*COS(D18))-16*(EXP(D19)*COS(D19))+36*(EXP(D20)*COS(D20))-48*(EXP(D21)*COS(D21))+25*(EXP(D22)*COS(D22)))/(12*C$4)</f>
        <v>0.24295542161443248</v>
      </c>
      <c r="G22" s="3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Metodo Derivacion Tres Puntos</vt:lpstr>
      <vt:lpstr>Metodo Derivacion 5 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2024-10-29T19:16:11Z</dcterms:modified>
</cp:coreProperties>
</file>