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esktop\Analisis Numerico Git\Metodo Segundo Parcial\"/>
    </mc:Choice>
  </mc:AlternateContent>
  <xr:revisionPtr revIDLastSave="0" documentId="8_{148675DF-2B04-4FA3-BC6A-33FBBC6449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todo de Los Trapecios" sheetId="1" r:id="rId1"/>
    <sheet name="Metodo de Simpson 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9" i="2"/>
  <c r="C8" i="2"/>
  <c r="E4" i="2"/>
  <c r="F4" i="2" s="1"/>
  <c r="C6" i="2"/>
  <c r="C4" i="2"/>
  <c r="C6" i="1"/>
  <c r="C4" i="1" s="1"/>
  <c r="F4" i="1"/>
  <c r="E4" i="1"/>
  <c r="E5" i="2" l="1"/>
  <c r="E5" i="1"/>
  <c r="E6" i="2" l="1"/>
  <c r="F5" i="2"/>
  <c r="E6" i="1"/>
  <c r="F5" i="1"/>
  <c r="F6" i="2" l="1"/>
  <c r="E7" i="2"/>
  <c r="E7" i="1"/>
  <c r="F6" i="1"/>
  <c r="E8" i="2" l="1"/>
  <c r="F7" i="2"/>
  <c r="E8" i="1"/>
  <c r="F7" i="1"/>
  <c r="F8" i="2" l="1"/>
  <c r="E9" i="2"/>
  <c r="E9" i="1"/>
  <c r="F8" i="1"/>
  <c r="E10" i="2" l="1"/>
  <c r="F9" i="2"/>
  <c r="E10" i="1"/>
  <c r="F9" i="1"/>
  <c r="F10" i="2" l="1"/>
  <c r="E11" i="2"/>
  <c r="E11" i="1"/>
  <c r="F10" i="1"/>
  <c r="E12" i="2" l="1"/>
  <c r="F11" i="2"/>
  <c r="E12" i="1"/>
  <c r="F11" i="1"/>
  <c r="F12" i="2" l="1"/>
  <c r="E13" i="2"/>
  <c r="E13" i="1"/>
  <c r="F12" i="1"/>
  <c r="E14" i="2" l="1"/>
  <c r="F14" i="2" s="1"/>
  <c r="F13" i="2"/>
  <c r="E14" i="1"/>
  <c r="F14" i="1" s="1"/>
  <c r="F13" i="1"/>
  <c r="C7" i="1" s="1"/>
  <c r="C9" i="1" l="1"/>
</calcChain>
</file>

<file path=xl/sharedStrings.xml><?xml version="1.0" encoding="utf-8"?>
<sst xmlns="http://schemas.openxmlformats.org/spreadsheetml/2006/main" count="33" uniqueCount="25">
  <si>
    <t>Metodo de los Trapecios</t>
  </si>
  <si>
    <t>I</t>
  </si>
  <si>
    <t>Xi</t>
  </si>
  <si>
    <t>F(Xi)</t>
  </si>
  <si>
    <t>I: Depende de la cantidad de n que me da el ejercicio</t>
  </si>
  <si>
    <t>H: Depende de la integral, punto inferior a punto superior, es el paso al que corre Xi</t>
  </si>
  <si>
    <t>X: Comienza en el punto inferior de la integral; Termina en el punto final????</t>
  </si>
  <si>
    <t>N=</t>
  </si>
  <si>
    <t>H=</t>
  </si>
  <si>
    <t>A=</t>
  </si>
  <si>
    <t>B=</t>
  </si>
  <si>
    <t>Sumatoria=</t>
  </si>
  <si>
    <t>La sumatoria es entre los valores del medio, seria desde i=1 hasta i=n-1</t>
  </si>
  <si>
    <t>IT=</t>
  </si>
  <si>
    <t>//IT es el que Importa</t>
  </si>
  <si>
    <t>//Y lo del ERROR COMO ES????</t>
  </si>
  <si>
    <t>//RECORDAR QUE PUEDO CORROBORAR CON SYMBOLAB RESOLVIENDO LA INTEGRAL</t>
  </si>
  <si>
    <t>Sumatoria Impar=</t>
  </si>
  <si>
    <t>Sumatoria Par=</t>
  </si>
  <si>
    <t>Is=</t>
  </si>
  <si>
    <t>Su medida es UA</t>
  </si>
  <si>
    <t>La sumatoria de los pares es unicamente para los I&gt;0 y I=2,4,6,8,etc….. Hasta N-2</t>
  </si>
  <si>
    <t>La sumatoria de los Impares es unicamente para los I&gt;0 y I=1,3,5,7,etc…. Hasta N-1</t>
  </si>
  <si>
    <t>//ME FALTA LO DE LOS ERRORES; PREGUNTARLE A AGUS SI ES TAN NECESARIO HACERLO ASI O CON LA RESTA DE LO DE SYMBOLAB Y ESTE RESULTADO</t>
  </si>
  <si>
    <t>El Epsilon son los valores Xi excepto el primer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</si>
</sst>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0" fontId="0" fillId="3" borderId="1" xfId="0" applyFill="1" applyBorder="1" applyAlignment="1">
      <alignment horizontal="righ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right"/>
    </xf>
    <xf numFmtId="0" fontId="0" fillId="3" borderId="5" xfId="0" applyFill="1" applyBorder="1"/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right"/>
    </xf>
    <xf numFmtId="0" fontId="0" fillId="3" borderId="8" xfId="0" applyFill="1" applyBorder="1" applyAlignment="1">
      <alignment horizontal="left"/>
    </xf>
    <xf numFmtId="0" fontId="0" fillId="3" borderId="9" xfId="0" applyFill="1" applyBorder="1"/>
    <xf numFmtId="0" fontId="0" fillId="3" borderId="10" xfId="0" applyFill="1" applyBorder="1" applyAlignment="1">
      <alignment horizontal="right"/>
    </xf>
    <xf numFmtId="0" fontId="0" fillId="3" borderId="11" xfId="0" applyFill="1" applyBorder="1"/>
    <xf numFmtId="0" fontId="0" fillId="4" borderId="9" xfId="0" applyFill="1" applyBorder="1" applyAlignment="1">
      <alignment horizontal="right"/>
    </xf>
    <xf numFmtId="0" fontId="0" fillId="4" borderId="11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 applyAlignment="1">
      <alignment horizontal="left"/>
    </xf>
    <xf numFmtId="0" fontId="0" fillId="5" borderId="0" xfId="0" applyFill="1"/>
    <xf numFmtId="0" fontId="0" fillId="5" borderId="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3" borderId="9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3" borderId="6" xfId="0" applyFill="1" applyBorder="1"/>
    <xf numFmtId="0" fontId="0" fillId="3" borderId="7" xfId="0" applyFill="1" applyBorder="1"/>
    <xf numFmtId="0" fontId="0" fillId="5" borderId="1" xfId="0" applyFill="1" applyBorder="1" applyAlignment="1">
      <alignment horizontal="left"/>
    </xf>
    <xf numFmtId="0" fontId="0" fillId="3" borderId="9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23</xdr:col>
      <xdr:colOff>0</xdr:colOff>
      <xdr:row>4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DDF79F-2D9A-72FE-792F-A2CAE28F8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200025"/>
          <a:ext cx="365760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28575</xdr:colOff>
      <xdr:row>9</xdr:row>
      <xdr:rowOff>152400</xdr:rowOff>
    </xdr:from>
    <xdr:to>
      <xdr:col>18</xdr:col>
      <xdr:colOff>495300</xdr:colOff>
      <xdr:row>13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F158633-39DD-F31F-A541-EEF4DE67A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1933575"/>
          <a:ext cx="10763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9525</xdr:colOff>
      <xdr:row>5</xdr:row>
      <xdr:rowOff>38100</xdr:rowOff>
    </xdr:from>
    <xdr:to>
      <xdr:col>21</xdr:col>
      <xdr:colOff>238125</xdr:colOff>
      <xdr:row>8</xdr:row>
      <xdr:rowOff>123825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5387DF7-CCB4-E5FD-85F5-339E55BCA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1019175"/>
          <a:ext cx="26670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590550</xdr:colOff>
      <xdr:row>13</xdr:row>
      <xdr:rowOff>9525</xdr:rowOff>
    </xdr:from>
    <xdr:to>
      <xdr:col>20</xdr:col>
      <xdr:colOff>180975</xdr:colOff>
      <xdr:row>19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43E6212-D08F-4643-FD06-DD5068697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2562225"/>
          <a:ext cx="2028825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447675</xdr:colOff>
      <xdr:row>14</xdr:row>
      <xdr:rowOff>0</xdr:rowOff>
    </xdr:from>
    <xdr:to>
      <xdr:col>24</xdr:col>
      <xdr:colOff>238125</xdr:colOff>
      <xdr:row>17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05C50AE-73C1-3CE8-CB01-A189A7771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0650" y="2752725"/>
          <a:ext cx="22288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9</xdr:row>
      <xdr:rowOff>9525</xdr:rowOff>
    </xdr:from>
    <xdr:to>
      <xdr:col>14</xdr:col>
      <xdr:colOff>381000</xdr:colOff>
      <xdr:row>12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6C8DDF-4065-3592-9DD8-04C82FFDD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1790700"/>
          <a:ext cx="570547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topLeftCell="D1" workbookViewId="0">
      <selection activeCell="L8" sqref="L8"/>
    </sheetView>
  </sheetViews>
  <sheetFormatPr baseColWidth="10" defaultColWidth="9.140625" defaultRowHeight="15" x14ac:dyDescent="0.25"/>
  <cols>
    <col min="3" max="3" width="11.85546875" bestFit="1" customWidth="1"/>
  </cols>
  <sheetData>
    <row r="1" spans="1:16" ht="15.75" thickBot="1" x14ac:dyDescent="0.3"/>
    <row r="2" spans="1:16" ht="15.75" thickBot="1" x14ac:dyDescent="0.3">
      <c r="D2" s="10"/>
      <c r="E2" s="11" t="s">
        <v>0</v>
      </c>
      <c r="F2" s="12"/>
      <c r="H2" s="25" t="s">
        <v>4</v>
      </c>
      <c r="I2" s="26"/>
      <c r="J2" s="26"/>
      <c r="K2" s="26"/>
      <c r="L2" s="26"/>
      <c r="M2" s="26"/>
      <c r="N2" s="26"/>
      <c r="O2" s="26"/>
      <c r="P2" s="27"/>
    </row>
    <row r="3" spans="1:16" x14ac:dyDescent="0.25">
      <c r="B3" s="13" t="s">
        <v>7</v>
      </c>
      <c r="C3" s="14">
        <v>10</v>
      </c>
      <c r="D3" s="1" t="s">
        <v>1</v>
      </c>
      <c r="E3" s="2" t="s">
        <v>2</v>
      </c>
      <c r="F3" s="3" t="s">
        <v>3</v>
      </c>
      <c r="H3" s="28" t="s">
        <v>5</v>
      </c>
      <c r="I3" s="29"/>
      <c r="J3" s="29"/>
      <c r="K3" s="29"/>
      <c r="L3" s="29"/>
      <c r="M3" s="29"/>
      <c r="N3" s="29"/>
      <c r="O3" s="29"/>
      <c r="P3" s="30"/>
    </row>
    <row r="4" spans="1:16" x14ac:dyDescent="0.25">
      <c r="B4" s="15" t="s">
        <v>8</v>
      </c>
      <c r="C4" s="16">
        <f>(C6-C5)/C3</f>
        <v>0.31415926535897931</v>
      </c>
      <c r="D4" s="4">
        <v>0</v>
      </c>
      <c r="E4" s="5">
        <f>C5</f>
        <v>0</v>
      </c>
      <c r="F4" s="6">
        <f>(8+5*COS(E4))</f>
        <v>13</v>
      </c>
      <c r="H4" s="31" t="s">
        <v>6</v>
      </c>
      <c r="I4" s="29"/>
      <c r="J4" s="29"/>
      <c r="K4" s="29"/>
      <c r="L4" s="29"/>
      <c r="M4" s="29"/>
      <c r="N4" s="29"/>
      <c r="O4" s="29"/>
      <c r="P4" s="30"/>
    </row>
    <row r="5" spans="1:16" ht="15.75" thickBot="1" x14ac:dyDescent="0.3">
      <c r="B5" s="15" t="s">
        <v>9</v>
      </c>
      <c r="C5" s="17">
        <v>0</v>
      </c>
      <c r="D5" s="4">
        <v>1</v>
      </c>
      <c r="E5" s="5">
        <f>E4+C$4</f>
        <v>0.31415926535897931</v>
      </c>
      <c r="F5" s="6">
        <f t="shared" ref="F5:F14" si="0">(8+5*COS(E5))</f>
        <v>12.755282581475768</v>
      </c>
      <c r="H5" s="32" t="s">
        <v>12</v>
      </c>
      <c r="I5" s="33"/>
      <c r="J5" s="33"/>
      <c r="K5" s="33"/>
      <c r="L5" s="33"/>
      <c r="M5" s="33"/>
      <c r="N5" s="33"/>
      <c r="O5" s="33"/>
      <c r="P5" s="34"/>
    </row>
    <row r="6" spans="1:16" ht="15.75" thickBot="1" x14ac:dyDescent="0.3">
      <c r="B6" s="15" t="s">
        <v>10</v>
      </c>
      <c r="C6" s="17">
        <f>PI()</f>
        <v>3.1415926535897931</v>
      </c>
      <c r="D6" s="4">
        <v>2</v>
      </c>
      <c r="E6" s="5">
        <f>E5+C$4</f>
        <v>0.62831853071795862</v>
      </c>
      <c r="F6" s="6">
        <f t="shared" si="0"/>
        <v>12.045084971874736</v>
      </c>
    </row>
    <row r="7" spans="1:16" ht="15.75" thickBot="1" x14ac:dyDescent="0.3">
      <c r="A7" s="20"/>
      <c r="B7" s="21" t="s">
        <v>11</v>
      </c>
      <c r="C7" s="22">
        <f>SUM(F5:F13)</f>
        <v>72</v>
      </c>
      <c r="D7" s="4">
        <v>3</v>
      </c>
      <c r="E7" s="5">
        <f t="shared" ref="E7:E14" si="1">E6+C$4</f>
        <v>0.94247779607693793</v>
      </c>
      <c r="F7" s="6">
        <f t="shared" si="0"/>
        <v>10.938926261462367</v>
      </c>
      <c r="H7" s="35" t="s">
        <v>15</v>
      </c>
      <c r="I7" s="36"/>
      <c r="J7" s="37"/>
      <c r="L7" t="s">
        <v>24</v>
      </c>
    </row>
    <row r="8" spans="1:16" ht="15.75" thickBot="1" x14ac:dyDescent="0.3">
      <c r="D8" s="4">
        <v>4</v>
      </c>
      <c r="E8" s="5">
        <f t="shared" si="1"/>
        <v>1.2566370614359172</v>
      </c>
      <c r="F8" s="6">
        <f t="shared" si="0"/>
        <v>9.5450849718747364</v>
      </c>
    </row>
    <row r="9" spans="1:16" ht="15.75" thickBot="1" x14ac:dyDescent="0.3">
      <c r="B9" s="23" t="s">
        <v>13</v>
      </c>
      <c r="C9" s="24">
        <f>(C4/2)*(F4+2*C7+F14)</f>
        <v>25.132741228718345</v>
      </c>
      <c r="D9" s="4">
        <v>5</v>
      </c>
      <c r="E9" s="5">
        <f t="shared" si="1"/>
        <v>1.5707963267948966</v>
      </c>
      <c r="F9" s="6">
        <f t="shared" si="0"/>
        <v>8</v>
      </c>
      <c r="H9" s="35" t="s">
        <v>16</v>
      </c>
      <c r="I9" s="36"/>
      <c r="J9" s="36"/>
      <c r="K9" s="36"/>
      <c r="L9" s="36"/>
      <c r="M9" s="36"/>
      <c r="N9" s="36"/>
      <c r="O9" s="36"/>
      <c r="P9" s="37"/>
    </row>
    <row r="10" spans="1:16" ht="15.75" thickBot="1" x14ac:dyDescent="0.3">
      <c r="B10" s="38" t="s">
        <v>14</v>
      </c>
      <c r="C10" s="22"/>
      <c r="D10" s="4">
        <v>6</v>
      </c>
      <c r="E10" s="5">
        <f t="shared" si="1"/>
        <v>1.8849555921538759</v>
      </c>
      <c r="F10" s="6">
        <f t="shared" si="0"/>
        <v>6.4549150281252636</v>
      </c>
    </row>
    <row r="11" spans="1:16" x14ac:dyDescent="0.25">
      <c r="D11" s="4">
        <v>7</v>
      </c>
      <c r="E11" s="5">
        <f t="shared" si="1"/>
        <v>2.1991148575128552</v>
      </c>
      <c r="F11" s="6">
        <f t="shared" si="0"/>
        <v>5.061073738537635</v>
      </c>
    </row>
    <row r="12" spans="1:16" x14ac:dyDescent="0.25">
      <c r="D12" s="4">
        <v>8</v>
      </c>
      <c r="E12" s="5">
        <f t="shared" si="1"/>
        <v>2.5132741228718345</v>
      </c>
      <c r="F12" s="6">
        <f t="shared" si="0"/>
        <v>3.9549150281252636</v>
      </c>
    </row>
    <row r="13" spans="1:16" x14ac:dyDescent="0.25">
      <c r="D13" s="4">
        <v>9</v>
      </c>
      <c r="E13" s="5">
        <f t="shared" si="1"/>
        <v>2.8274333882308138</v>
      </c>
      <c r="F13" s="6">
        <f t="shared" si="0"/>
        <v>3.2447174185242327</v>
      </c>
    </row>
    <row r="14" spans="1:16" ht="15.75" thickBot="1" x14ac:dyDescent="0.3">
      <c r="D14" s="7">
        <v>10</v>
      </c>
      <c r="E14" s="8">
        <f t="shared" si="1"/>
        <v>3.1415926535897931</v>
      </c>
      <c r="F14" s="9">
        <f t="shared" si="0"/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5553-CC2D-46B1-9F20-3E29F80FEFA4}">
  <dimension ref="A1:T14"/>
  <sheetViews>
    <sheetView workbookViewId="0">
      <selection activeCell="F16" sqref="F16"/>
    </sheetView>
  </sheetViews>
  <sheetFormatPr baseColWidth="10" defaultRowHeight="15" x14ac:dyDescent="0.25"/>
  <sheetData>
    <row r="1" spans="1:20" ht="15.75" thickBot="1" x14ac:dyDescent="0.3"/>
    <row r="2" spans="1:20" ht="15.75" thickBot="1" x14ac:dyDescent="0.3">
      <c r="D2" s="10"/>
      <c r="E2" s="11" t="s">
        <v>0</v>
      </c>
      <c r="F2" s="12"/>
    </row>
    <row r="3" spans="1:20" x14ac:dyDescent="0.25">
      <c r="B3" s="13" t="s">
        <v>7</v>
      </c>
      <c r="C3" s="14">
        <v>10</v>
      </c>
      <c r="D3" s="1" t="s">
        <v>1</v>
      </c>
      <c r="E3" s="2" t="s">
        <v>2</v>
      </c>
      <c r="F3" s="3" t="s">
        <v>3</v>
      </c>
      <c r="H3" s="43" t="s">
        <v>22</v>
      </c>
      <c r="I3" s="26"/>
      <c r="J3" s="26"/>
      <c r="K3" s="26"/>
      <c r="L3" s="26"/>
      <c r="M3" s="26"/>
      <c r="N3" s="27"/>
    </row>
    <row r="4" spans="1:20" ht="15.75" thickBot="1" x14ac:dyDescent="0.3">
      <c r="B4" s="15" t="s">
        <v>8</v>
      </c>
      <c r="C4" s="16">
        <f>(C6-C5)/C3</f>
        <v>0.31415926535897931</v>
      </c>
      <c r="D4" s="4">
        <v>0</v>
      </c>
      <c r="E4" s="5">
        <f>C5</f>
        <v>0</v>
      </c>
      <c r="F4" s="6">
        <f>(8+5*COS(E4))</f>
        <v>13</v>
      </c>
      <c r="H4" s="32" t="s">
        <v>21</v>
      </c>
      <c r="I4" s="33"/>
      <c r="J4" s="33"/>
      <c r="K4" s="33"/>
      <c r="L4" s="33"/>
      <c r="M4" s="33"/>
      <c r="N4" s="34"/>
    </row>
    <row r="5" spans="1:20" x14ac:dyDescent="0.25">
      <c r="B5" s="15" t="s">
        <v>9</v>
      </c>
      <c r="C5" s="17">
        <v>0</v>
      </c>
      <c r="D5" s="4">
        <v>1</v>
      </c>
      <c r="E5" s="5">
        <f>E4+C$4</f>
        <v>0.31415926535897931</v>
      </c>
      <c r="F5" s="6">
        <f t="shared" ref="F5:F14" si="0">(8+5*COS(E5))</f>
        <v>12.755282581475768</v>
      </c>
    </row>
    <row r="6" spans="1:20" ht="15.75" thickBot="1" x14ac:dyDescent="0.3">
      <c r="B6" s="18" t="s">
        <v>10</v>
      </c>
      <c r="C6" s="19">
        <f>PI()</f>
        <v>3.1415926535897931</v>
      </c>
      <c r="D6" s="4">
        <v>2</v>
      </c>
      <c r="E6" s="5">
        <f>E5+C$4</f>
        <v>0.62831853071795862</v>
      </c>
      <c r="F6" s="6">
        <f t="shared" si="0"/>
        <v>12.045084971874736</v>
      </c>
    </row>
    <row r="7" spans="1:20" ht="15.75" thickBot="1" x14ac:dyDescent="0.3">
      <c r="D7" s="4">
        <v>3</v>
      </c>
      <c r="E7" s="5">
        <f t="shared" ref="E7:E14" si="1">E6+C$4</f>
        <v>0.94247779607693793</v>
      </c>
      <c r="F7" s="6">
        <f t="shared" si="0"/>
        <v>10.938926261462367</v>
      </c>
    </row>
    <row r="8" spans="1:20" ht="15.75" thickBot="1" x14ac:dyDescent="0.3">
      <c r="A8" s="39" t="s">
        <v>17</v>
      </c>
      <c r="B8" s="40"/>
      <c r="C8" s="14">
        <f>SUM(F5+F7+F9+F11+F13)</f>
        <v>40</v>
      </c>
      <c r="D8" s="4">
        <v>4</v>
      </c>
      <c r="E8" s="5">
        <f t="shared" si="1"/>
        <v>1.2566370614359172</v>
      </c>
      <c r="F8" s="6">
        <f t="shared" si="0"/>
        <v>9.5450849718747364</v>
      </c>
      <c r="I8" s="35" t="s">
        <v>23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7"/>
    </row>
    <row r="9" spans="1:20" ht="15.75" thickBot="1" x14ac:dyDescent="0.3">
      <c r="A9" s="41" t="s">
        <v>18</v>
      </c>
      <c r="B9" s="42"/>
      <c r="C9" s="19">
        <f>SUM(F6+F8+F10+F12)</f>
        <v>32</v>
      </c>
      <c r="D9" s="4">
        <v>5</v>
      </c>
      <c r="E9" s="5">
        <f t="shared" si="1"/>
        <v>1.5707963267948966</v>
      </c>
      <c r="F9" s="6">
        <f t="shared" si="0"/>
        <v>8</v>
      </c>
    </row>
    <row r="10" spans="1:20" ht="15.75" thickBot="1" x14ac:dyDescent="0.3">
      <c r="D10" s="4">
        <v>6</v>
      </c>
      <c r="E10" s="5">
        <f t="shared" si="1"/>
        <v>1.8849555921538759</v>
      </c>
      <c r="F10" s="6">
        <f t="shared" si="0"/>
        <v>6.4549150281252636</v>
      </c>
    </row>
    <row r="11" spans="1:20" ht="15.75" thickBot="1" x14ac:dyDescent="0.3">
      <c r="B11" s="44" t="s">
        <v>19</v>
      </c>
      <c r="C11" s="22">
        <f>(C6-C5)*(F4+4*C8+2*C9+F14)/(3*C3)</f>
        <v>25.132741228718341</v>
      </c>
      <c r="D11" s="4">
        <v>7</v>
      </c>
      <c r="E11" s="5">
        <f t="shared" si="1"/>
        <v>2.1991148575128552</v>
      </c>
      <c r="F11" s="6">
        <f t="shared" si="0"/>
        <v>5.061073738537635</v>
      </c>
    </row>
    <row r="12" spans="1:20" ht="15.75" thickBot="1" x14ac:dyDescent="0.3">
      <c r="B12" s="35" t="s">
        <v>20</v>
      </c>
      <c r="C12" s="37"/>
      <c r="D12" s="4">
        <v>8</v>
      </c>
      <c r="E12" s="5">
        <f t="shared" si="1"/>
        <v>2.5132741228718345</v>
      </c>
      <c r="F12" s="6">
        <f t="shared" si="0"/>
        <v>3.9549150281252636</v>
      </c>
    </row>
    <row r="13" spans="1:20" x14ac:dyDescent="0.25">
      <c r="D13" s="4">
        <v>9</v>
      </c>
      <c r="E13" s="5">
        <f t="shared" si="1"/>
        <v>2.8274333882308138</v>
      </c>
      <c r="F13" s="6">
        <f t="shared" si="0"/>
        <v>3.2447174185242327</v>
      </c>
    </row>
    <row r="14" spans="1:20" ht="15.75" thickBot="1" x14ac:dyDescent="0.3">
      <c r="D14" s="7">
        <v>10</v>
      </c>
      <c r="E14" s="8">
        <f t="shared" si="1"/>
        <v>3.1415926535897931</v>
      </c>
      <c r="F14" s="9">
        <f t="shared" si="0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Metodo de Los Trapecios</vt:lpstr>
      <vt:lpstr>Metodo de Simpson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2024-10-29T19:16:01Z</dcterms:modified>
</cp:coreProperties>
</file>