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esktop\Analisis Numerico Git\Metodo Segundo Parcial\"/>
    </mc:Choice>
  </mc:AlternateContent>
  <xr:revisionPtr revIDLastSave="0" documentId="13_ncr:1_{3521FAC4-12B2-403C-AEC1-7B0FC36E5D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M19" i="1"/>
  <c r="M23" i="1"/>
  <c r="M22" i="1"/>
  <c r="M20" i="1"/>
  <c r="M18" i="1"/>
  <c r="M16" i="1"/>
  <c r="M15" i="1"/>
  <c r="M14" i="1"/>
  <c r="D20" i="1"/>
  <c r="D19" i="1"/>
  <c r="D14" i="1"/>
  <c r="D16" i="1" s="1"/>
  <c r="N6" i="1"/>
  <c r="N5" i="1"/>
  <c r="G7" i="1"/>
  <c r="G6" i="1"/>
  <c r="G5" i="1"/>
  <c r="D15" i="1" l="1"/>
  <c r="D18" i="1" s="1"/>
</calcChain>
</file>

<file path=xl/sharedStrings.xml><?xml version="1.0" encoding="utf-8"?>
<sst xmlns="http://schemas.openxmlformats.org/spreadsheetml/2006/main" count="53" uniqueCount="49">
  <si>
    <t>Trazadora Cubica</t>
  </si>
  <si>
    <t>I</t>
  </si>
  <si>
    <t>X</t>
  </si>
  <si>
    <t>Y</t>
  </si>
  <si>
    <t>Paso 1</t>
  </si>
  <si>
    <t>J</t>
  </si>
  <si>
    <t>H</t>
  </si>
  <si>
    <t>//J siempre es total i -1</t>
  </si>
  <si>
    <t>Paso 2</t>
  </si>
  <si>
    <t>a1=</t>
  </si>
  <si>
    <t>a2=</t>
  </si>
  <si>
    <t>// parte de J=1</t>
  </si>
  <si>
    <t>Paso 3</t>
  </si>
  <si>
    <t>//Lo tomo asi</t>
  </si>
  <si>
    <t>Paso 4</t>
  </si>
  <si>
    <t>J=1</t>
  </si>
  <si>
    <t>L1=</t>
  </si>
  <si>
    <t>L0=</t>
  </si>
  <si>
    <t>µ0=</t>
  </si>
  <si>
    <t>Z0=</t>
  </si>
  <si>
    <t>µ1=</t>
  </si>
  <si>
    <t>Z1=</t>
  </si>
  <si>
    <t>J=2</t>
  </si>
  <si>
    <t>L2=</t>
  </si>
  <si>
    <t>µ2=</t>
  </si>
  <si>
    <t>Z2=</t>
  </si>
  <si>
    <t>Paso 5</t>
  </si>
  <si>
    <t>L3=</t>
  </si>
  <si>
    <t>Z3=</t>
  </si>
  <si>
    <t>C3=</t>
  </si>
  <si>
    <t>Paso 6</t>
  </si>
  <si>
    <t>C2=</t>
  </si>
  <si>
    <t>I=2</t>
  </si>
  <si>
    <t>B2=</t>
  </si>
  <si>
    <t>D2=</t>
  </si>
  <si>
    <t>I=1</t>
  </si>
  <si>
    <t>C1=</t>
  </si>
  <si>
    <t>B1=</t>
  </si>
  <si>
    <t>D1=</t>
  </si>
  <si>
    <t>I=0</t>
  </si>
  <si>
    <t>C0=</t>
  </si>
  <si>
    <t>B0=</t>
  </si>
  <si>
    <t>D0=</t>
  </si>
  <si>
    <t>Paso7</t>
  </si>
  <si>
    <t>a0+b0(x-x0)+c0*(x-x0)^2+d0*(x-x0)^3</t>
  </si>
  <si>
    <t>a1+b1*(x-x1)+c1*(x-x1)^2+d1*(x-x1)^3</t>
  </si>
  <si>
    <t>a2+b2*(x-x2)+c2*(x-x2)^2+d2*(x-x2)^3</t>
  </si>
  <si>
    <t>Nos da tres polinomios y tomando cada una de ellas se forma la grafica</t>
  </si>
  <si>
    <t>//Symbolab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</si>
</sst>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24"/>
  <sheetViews>
    <sheetView tabSelected="1" workbookViewId="0">
      <selection activeCell="M12" sqref="M12"/>
    </sheetView>
  </sheetViews>
  <sheetFormatPr baseColWidth="10" defaultColWidth="9.140625" defaultRowHeight="15" x14ac:dyDescent="0.25"/>
  <sheetData>
    <row r="2" spans="2:23" ht="15.75" thickBot="1" x14ac:dyDescent="0.3">
      <c r="H2" s="1"/>
      <c r="I2" s="2" t="s">
        <v>0</v>
      </c>
      <c r="J2" s="1"/>
    </row>
    <row r="3" spans="2:23" x14ac:dyDescent="0.25">
      <c r="B3" s="18" t="s">
        <v>1</v>
      </c>
      <c r="C3" s="19" t="s">
        <v>2</v>
      </c>
      <c r="D3" s="20" t="s">
        <v>3</v>
      </c>
      <c r="F3" s="5"/>
      <c r="G3" s="19" t="s">
        <v>4</v>
      </c>
      <c r="H3" s="7"/>
      <c r="I3" t="s">
        <v>7</v>
      </c>
      <c r="L3" s="18"/>
      <c r="M3" s="19" t="s">
        <v>8</v>
      </c>
      <c r="N3" s="20"/>
      <c r="O3" t="s">
        <v>11</v>
      </c>
      <c r="R3" s="5" t="s">
        <v>12</v>
      </c>
      <c r="S3" s="26" t="s">
        <v>13</v>
      </c>
      <c r="T3" s="14"/>
    </row>
    <row r="4" spans="2:23" x14ac:dyDescent="0.25">
      <c r="B4" s="21">
        <v>0</v>
      </c>
      <c r="C4" s="17">
        <v>0</v>
      </c>
      <c r="D4" s="22">
        <v>1</v>
      </c>
      <c r="F4" s="21" t="s">
        <v>5</v>
      </c>
      <c r="G4" s="17" t="s">
        <v>6</v>
      </c>
      <c r="H4" s="10"/>
      <c r="L4" s="21" t="s">
        <v>5</v>
      </c>
      <c r="M4" s="17"/>
      <c r="N4" s="22"/>
      <c r="R4" s="21" t="s">
        <v>17</v>
      </c>
      <c r="S4" s="17">
        <v>1</v>
      </c>
      <c r="T4" s="15"/>
    </row>
    <row r="5" spans="2:23" x14ac:dyDescent="0.25">
      <c r="B5" s="21">
        <v>1</v>
      </c>
      <c r="C5" s="17">
        <v>1</v>
      </c>
      <c r="D5" s="22">
        <v>2.7181999999999999</v>
      </c>
      <c r="F5" s="21">
        <v>0</v>
      </c>
      <c r="G5" s="17">
        <f>C5-C4</f>
        <v>1</v>
      </c>
      <c r="H5" s="10"/>
      <c r="L5" s="21">
        <v>1</v>
      </c>
      <c r="M5" s="17" t="s">
        <v>9</v>
      </c>
      <c r="N5" s="22">
        <f>(3/G6)*(D6-D5)-(3/G5)*(D5-D4)</f>
        <v>8.8580999999999985</v>
      </c>
      <c r="R5" s="21" t="s">
        <v>18</v>
      </c>
      <c r="S5" s="17">
        <v>0</v>
      </c>
      <c r="T5" s="15"/>
    </row>
    <row r="6" spans="2:23" ht="15.75" thickBot="1" x14ac:dyDescent="0.3">
      <c r="B6" s="21">
        <v>2</v>
      </c>
      <c r="C6" s="17">
        <v>2</v>
      </c>
      <c r="D6" s="22">
        <v>7.3891</v>
      </c>
      <c r="F6" s="21">
        <v>1</v>
      </c>
      <c r="G6" s="17">
        <f>C6-C5</f>
        <v>1</v>
      </c>
      <c r="H6" s="10"/>
      <c r="L6" s="23">
        <v>2</v>
      </c>
      <c r="M6" s="24" t="s">
        <v>10</v>
      </c>
      <c r="N6" s="25">
        <f>(3/G7)*(D7-D6)-(3/G6)*(D6-D5)</f>
        <v>24.076500000000006</v>
      </c>
      <c r="R6" s="23" t="s">
        <v>19</v>
      </c>
      <c r="S6" s="24">
        <v>0</v>
      </c>
      <c r="T6" s="16"/>
    </row>
    <row r="7" spans="2:23" ht="15.75" thickBot="1" x14ac:dyDescent="0.3">
      <c r="B7" s="23">
        <v>3</v>
      </c>
      <c r="C7" s="24">
        <v>3</v>
      </c>
      <c r="D7" s="25">
        <v>20.0855</v>
      </c>
      <c r="F7" s="23">
        <v>2</v>
      </c>
      <c r="G7" s="24">
        <f>C7-C6</f>
        <v>1</v>
      </c>
      <c r="H7" s="13"/>
    </row>
    <row r="12" spans="2:23" ht="15.75" thickBot="1" x14ac:dyDescent="0.3">
      <c r="U12" t="s">
        <v>48</v>
      </c>
    </row>
    <row r="13" spans="2:23" ht="15.75" thickBot="1" x14ac:dyDescent="0.3">
      <c r="B13" s="4"/>
      <c r="C13" s="4" t="s">
        <v>14</v>
      </c>
      <c r="D13" s="4"/>
      <c r="G13" s="5" t="s">
        <v>26</v>
      </c>
      <c r="H13" s="7"/>
      <c r="K13" s="3"/>
      <c r="L13" s="3" t="s">
        <v>30</v>
      </c>
      <c r="M13" s="3"/>
      <c r="P13" s="5"/>
      <c r="Q13" s="6" t="s">
        <v>43</v>
      </c>
      <c r="R13" s="6"/>
      <c r="S13" s="6"/>
      <c r="T13" s="7"/>
    </row>
    <row r="14" spans="2:23" x14ac:dyDescent="0.25">
      <c r="B14" s="5"/>
      <c r="C14" s="6" t="s">
        <v>16</v>
      </c>
      <c r="D14" s="7">
        <f>2*(C6-C4)-G5*S6</f>
        <v>4</v>
      </c>
      <c r="G14" s="8" t="s">
        <v>27</v>
      </c>
      <c r="H14" s="10">
        <v>1</v>
      </c>
      <c r="K14" s="18"/>
      <c r="L14" s="19" t="s">
        <v>31</v>
      </c>
      <c r="M14" s="20">
        <f>D20-D19*H16</f>
        <v>5.8298600000000018</v>
      </c>
      <c r="P14" s="8"/>
      <c r="Q14" s="9"/>
      <c r="R14" s="9"/>
      <c r="S14" s="9"/>
      <c r="T14" s="10"/>
      <c r="W14" t="s">
        <v>47</v>
      </c>
    </row>
    <row r="15" spans="2:23" x14ac:dyDescent="0.25">
      <c r="B15" s="8" t="s">
        <v>15</v>
      </c>
      <c r="C15" s="9" t="s">
        <v>20</v>
      </c>
      <c r="D15" s="10">
        <f>G6/D14</f>
        <v>0.25</v>
      </c>
      <c r="G15" s="8" t="s">
        <v>28</v>
      </c>
      <c r="H15" s="10">
        <v>0</v>
      </c>
      <c r="K15" s="21" t="s">
        <v>32</v>
      </c>
      <c r="L15" s="17" t="s">
        <v>33</v>
      </c>
      <c r="M15" s="22">
        <f>(D7-D6)/G7-G7*(H16+2*M14)/3</f>
        <v>8.809826666666666</v>
      </c>
      <c r="P15" s="8" t="s">
        <v>39</v>
      </c>
      <c r="Q15" s="9" t="s">
        <v>44</v>
      </c>
      <c r="R15" s="9"/>
      <c r="S15" s="9"/>
      <c r="T15" s="10"/>
    </row>
    <row r="16" spans="2:23" ht="15.75" thickBot="1" x14ac:dyDescent="0.3">
      <c r="B16" s="11"/>
      <c r="C16" s="12" t="s">
        <v>21</v>
      </c>
      <c r="D16" s="13">
        <f>(N5-S5*S6)/D14</f>
        <v>2.2145249999999996</v>
      </c>
      <c r="G16" s="11" t="s">
        <v>29</v>
      </c>
      <c r="H16" s="13">
        <v>0</v>
      </c>
      <c r="K16" s="23"/>
      <c r="L16" s="24" t="s">
        <v>34</v>
      </c>
      <c r="M16" s="25">
        <f>(H16-M14)/(3*G7)</f>
        <v>-1.9432866666666673</v>
      </c>
      <c r="P16" s="8"/>
      <c r="Q16" s="9"/>
      <c r="R16" s="9"/>
      <c r="S16" s="9"/>
      <c r="T16" s="10"/>
    </row>
    <row r="17" spans="2:20" ht="15.75" thickBot="1" x14ac:dyDescent="0.3">
      <c r="B17" s="4"/>
      <c r="C17" s="4"/>
      <c r="D17" s="4"/>
      <c r="K17" s="3"/>
      <c r="L17" s="3"/>
      <c r="M17" s="3"/>
      <c r="P17" s="8" t="s">
        <v>35</v>
      </c>
      <c r="Q17" s="9" t="s">
        <v>45</v>
      </c>
      <c r="R17" s="9"/>
      <c r="S17" s="9"/>
      <c r="T17" s="10"/>
    </row>
    <row r="18" spans="2:20" x14ac:dyDescent="0.25">
      <c r="B18" s="5"/>
      <c r="C18" s="6" t="s">
        <v>23</v>
      </c>
      <c r="D18" s="7">
        <f>2*(C7-C5)-D15*G6</f>
        <v>3.75</v>
      </c>
      <c r="K18" s="18"/>
      <c r="L18" s="19" t="s">
        <v>36</v>
      </c>
      <c r="M18" s="20">
        <f>D16-D15*M14</f>
        <v>0.75705999999999918</v>
      </c>
      <c r="P18" s="8"/>
      <c r="Q18" s="9"/>
      <c r="R18" s="9"/>
      <c r="S18" s="9"/>
      <c r="T18" s="10"/>
    </row>
    <row r="19" spans="2:20" ht="15.75" thickBot="1" x14ac:dyDescent="0.3">
      <c r="B19" s="8" t="s">
        <v>22</v>
      </c>
      <c r="C19" s="9" t="s">
        <v>24</v>
      </c>
      <c r="D19" s="10">
        <f>G7/D18</f>
        <v>0.26666666666666666</v>
      </c>
      <c r="K19" s="21" t="s">
        <v>35</v>
      </c>
      <c r="L19" s="17" t="s">
        <v>37</v>
      </c>
      <c r="M19" s="22">
        <f>(D6-D5)/G6-(G7*(M14+2*M18))/3</f>
        <v>2.2229066666666664</v>
      </c>
      <c r="P19" s="11" t="s">
        <v>32</v>
      </c>
      <c r="Q19" s="12" t="s">
        <v>46</v>
      </c>
      <c r="R19" s="12"/>
      <c r="S19" s="12"/>
      <c r="T19" s="13"/>
    </row>
    <row r="20" spans="2:20" ht="15.75" thickBot="1" x14ac:dyDescent="0.3">
      <c r="B20" s="11"/>
      <c r="C20" s="12" t="s">
        <v>25</v>
      </c>
      <c r="D20" s="13">
        <f>(N6-(G6*D16))/D18</f>
        <v>5.8298600000000018</v>
      </c>
      <c r="K20" s="23"/>
      <c r="L20" s="24" t="s">
        <v>38</v>
      </c>
      <c r="M20" s="25">
        <f>(M14-M18)/(3*G6)</f>
        <v>1.6909333333333343</v>
      </c>
    </row>
    <row r="21" spans="2:20" ht="15.75" thickBot="1" x14ac:dyDescent="0.3">
      <c r="B21" s="4"/>
      <c r="C21" s="4"/>
      <c r="D21" s="4"/>
      <c r="K21" s="3"/>
      <c r="L21" s="3"/>
      <c r="M21" s="3"/>
    </row>
    <row r="22" spans="2:20" x14ac:dyDescent="0.25">
      <c r="B22" s="4"/>
      <c r="C22" s="4"/>
      <c r="D22" s="4"/>
      <c r="K22" s="18"/>
      <c r="L22" s="19" t="s">
        <v>40</v>
      </c>
      <c r="M22" s="20">
        <f>S6-S5*M18</f>
        <v>0</v>
      </c>
    </row>
    <row r="23" spans="2:20" x14ac:dyDescent="0.25">
      <c r="K23" s="21" t="s">
        <v>39</v>
      </c>
      <c r="L23" s="17" t="s">
        <v>41</v>
      </c>
      <c r="M23" s="22">
        <f>(D5-D4)/G5-(G6*(M18+2*M22))/3</f>
        <v>1.465846666666667</v>
      </c>
    </row>
    <row r="24" spans="2:20" ht="15.75" thickBot="1" x14ac:dyDescent="0.3">
      <c r="K24" s="23"/>
      <c r="L24" s="24" t="s">
        <v>42</v>
      </c>
      <c r="M24" s="25">
        <f>(M18-M22)/(3*G5)</f>
        <v>0.25235333333333304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2024-10-29T20:05:14Z</dcterms:modified>
</cp:coreProperties>
</file>